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onefsc.sharepoint.com/sites/NextGenFSCBlockchain/Shared Documents/General/Phase 3 - Develop, test, and document/Bulk Upload Templates/"/>
    </mc:Choice>
  </mc:AlternateContent>
  <xr:revisionPtr revIDLastSave="433" documentId="8_{DC5D8442-30CF-4C19-B296-34D9BBEE3C70}" xr6:coauthVersionLast="47" xr6:coauthVersionMax="47" xr10:uidLastSave="{C16CA844-AEE6-477F-B1C3-6923C4AA5F1A}"/>
  <bookViews>
    <workbookView xWindow="-108" yWindow="-108" windowWidth="23256" windowHeight="13896" xr2:uid="{7BE78080-0BE8-4CB7-9441-3D0F765E3C1E}"/>
  </bookViews>
  <sheets>
    <sheet name="Instructions" sheetId="4" r:id="rId1"/>
    <sheet name="Upload Data" sheetId="1" r:id="rId2"/>
    <sheet name="Check" sheetId="3" r:id="rId3"/>
    <sheet name="Reference" sheetId="2" r:id="rId4"/>
  </sheets>
  <definedNames>
    <definedName name="_xlnm._FilterDatabase" localSheetId="2" hidden="1">Check!$A$13:$V$1013</definedName>
    <definedName name="listCertificateTypes">Reference!$A$2:$A$7</definedName>
    <definedName name="listFscClaimTypes">Reference!$E$2:$E$8</definedName>
    <definedName name="listTransactionTypes">Reference!$C$2:$C$5</definedName>
    <definedName name="listVolumeUnits">Reference!$G$2:$G$8</definedName>
    <definedName name="listWeightUnits">Reference!$I$2:$I$9</definedName>
    <definedName name="refClaimFsc100">Reference!$E$3</definedName>
    <definedName name="refClaimFscCW">Reference!$E$6</definedName>
    <definedName name="refClaimFscMix">Reference!$E$4</definedName>
    <definedName name="refClaimFscMixCredit">Reference!$E$5</definedName>
    <definedName name="refClaimFscRecycled">Reference!$E$7</definedName>
    <definedName name="refTTPurchase">Reference!$C$3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16" i="3" l="1"/>
  <c r="AG18" i="3"/>
  <c r="AG19" i="3"/>
  <c r="AG20" i="3"/>
  <c r="AG21" i="3"/>
  <c r="AG22" i="3"/>
  <c r="H22" i="3" s="1"/>
  <c r="AG23" i="3"/>
  <c r="AG24" i="3"/>
  <c r="AG25" i="3"/>
  <c r="AG26" i="3"/>
  <c r="AG27" i="3"/>
  <c r="AG28" i="3"/>
  <c r="AG29" i="3"/>
  <c r="AG30" i="3"/>
  <c r="H30" i="3" s="1"/>
  <c r="AG31" i="3"/>
  <c r="AG32" i="3"/>
  <c r="AG33" i="3"/>
  <c r="AG34" i="3"/>
  <c r="AG35" i="3"/>
  <c r="AG36" i="3"/>
  <c r="AG37" i="3"/>
  <c r="AG38" i="3"/>
  <c r="H38" i="3" s="1"/>
  <c r="AG39" i="3"/>
  <c r="AG40" i="3"/>
  <c r="AG41" i="3"/>
  <c r="AG42" i="3"/>
  <c r="AG43" i="3"/>
  <c r="AG44" i="3"/>
  <c r="AG45" i="3"/>
  <c r="AG46" i="3"/>
  <c r="H46" i="3" s="1"/>
  <c r="AG47" i="3"/>
  <c r="AG48" i="3"/>
  <c r="AG49" i="3"/>
  <c r="AG50" i="3"/>
  <c r="AG51" i="3"/>
  <c r="AG52" i="3"/>
  <c r="AG53" i="3"/>
  <c r="AG54" i="3"/>
  <c r="AG55" i="3"/>
  <c r="AG56" i="3"/>
  <c r="AG57" i="3"/>
  <c r="AG58" i="3"/>
  <c r="AG59" i="3"/>
  <c r="AG60" i="3"/>
  <c r="AG61" i="3"/>
  <c r="AG62" i="3"/>
  <c r="H62" i="3" s="1"/>
  <c r="AG63" i="3"/>
  <c r="AG64" i="3"/>
  <c r="AG65" i="3"/>
  <c r="AG66" i="3"/>
  <c r="AG67" i="3"/>
  <c r="AG68" i="3"/>
  <c r="AG69" i="3"/>
  <c r="AG70" i="3"/>
  <c r="H70" i="3" s="1"/>
  <c r="AG71" i="3"/>
  <c r="AG72" i="3"/>
  <c r="AG73" i="3"/>
  <c r="AG74" i="3"/>
  <c r="AG75" i="3"/>
  <c r="AG76" i="3"/>
  <c r="AG77" i="3"/>
  <c r="AG78" i="3"/>
  <c r="H78" i="3" s="1"/>
  <c r="AG79" i="3"/>
  <c r="AG80" i="3"/>
  <c r="AG81" i="3"/>
  <c r="AG82" i="3"/>
  <c r="AG83" i="3"/>
  <c r="AG84" i="3"/>
  <c r="AG85" i="3"/>
  <c r="AG86" i="3"/>
  <c r="H86" i="3" s="1"/>
  <c r="AG87" i="3"/>
  <c r="AG88" i="3"/>
  <c r="AG89" i="3"/>
  <c r="AG90" i="3"/>
  <c r="AG91" i="3"/>
  <c r="AG92" i="3"/>
  <c r="AG93" i="3"/>
  <c r="AG94" i="3"/>
  <c r="H94" i="3" s="1"/>
  <c r="AG95" i="3"/>
  <c r="AG96" i="3"/>
  <c r="AG97" i="3"/>
  <c r="AG98" i="3"/>
  <c r="AG99" i="3"/>
  <c r="AG100" i="3"/>
  <c r="AG101" i="3"/>
  <c r="AG102" i="3"/>
  <c r="H102" i="3" s="1"/>
  <c r="AG103" i="3"/>
  <c r="AG104" i="3"/>
  <c r="AG105" i="3"/>
  <c r="AG106" i="3"/>
  <c r="AG107" i="3"/>
  <c r="AG108" i="3"/>
  <c r="AG109" i="3"/>
  <c r="AG110" i="3"/>
  <c r="H110" i="3" s="1"/>
  <c r="AG111" i="3"/>
  <c r="AG112" i="3"/>
  <c r="AG113" i="3"/>
  <c r="AG114" i="3"/>
  <c r="AG115" i="3"/>
  <c r="AG116" i="3"/>
  <c r="AG117" i="3"/>
  <c r="AG118" i="3"/>
  <c r="H118" i="3" s="1"/>
  <c r="AG119" i="3"/>
  <c r="AG120" i="3"/>
  <c r="AG121" i="3"/>
  <c r="AG122" i="3"/>
  <c r="AG123" i="3"/>
  <c r="AG124" i="3"/>
  <c r="AG125" i="3"/>
  <c r="AG126" i="3"/>
  <c r="H126" i="3" s="1"/>
  <c r="AG127" i="3"/>
  <c r="AG128" i="3"/>
  <c r="AG129" i="3"/>
  <c r="AG130" i="3"/>
  <c r="AG131" i="3"/>
  <c r="AG132" i="3"/>
  <c r="AG133" i="3"/>
  <c r="AG134" i="3"/>
  <c r="H134" i="3" s="1"/>
  <c r="AG135" i="3"/>
  <c r="AG136" i="3"/>
  <c r="AG137" i="3"/>
  <c r="AG138" i="3"/>
  <c r="AG139" i="3"/>
  <c r="AG140" i="3"/>
  <c r="AG141" i="3"/>
  <c r="AG142" i="3"/>
  <c r="AG143" i="3"/>
  <c r="AG144" i="3"/>
  <c r="AG145" i="3"/>
  <c r="AG146" i="3"/>
  <c r="AG147" i="3"/>
  <c r="AG148" i="3"/>
  <c r="AG149" i="3"/>
  <c r="AG150" i="3"/>
  <c r="H150" i="3" s="1"/>
  <c r="AG151" i="3"/>
  <c r="AG152" i="3"/>
  <c r="AG153" i="3"/>
  <c r="AG154" i="3"/>
  <c r="AG155" i="3"/>
  <c r="AG156" i="3"/>
  <c r="AG157" i="3"/>
  <c r="AG158" i="3"/>
  <c r="H158" i="3" s="1"/>
  <c r="AG159" i="3"/>
  <c r="AG160" i="3"/>
  <c r="AG161" i="3"/>
  <c r="AG162" i="3"/>
  <c r="AG163" i="3"/>
  <c r="AG164" i="3"/>
  <c r="AG165" i="3"/>
  <c r="AG166" i="3"/>
  <c r="H166" i="3" s="1"/>
  <c r="AG167" i="3"/>
  <c r="AG168" i="3"/>
  <c r="AG169" i="3"/>
  <c r="AG170" i="3"/>
  <c r="AG171" i="3"/>
  <c r="AG172" i="3"/>
  <c r="AG173" i="3"/>
  <c r="AG174" i="3"/>
  <c r="H174" i="3" s="1"/>
  <c r="AG175" i="3"/>
  <c r="AG176" i="3"/>
  <c r="AG177" i="3"/>
  <c r="AG178" i="3"/>
  <c r="AG179" i="3"/>
  <c r="AG180" i="3"/>
  <c r="AG181" i="3"/>
  <c r="AG182" i="3"/>
  <c r="H182" i="3" s="1"/>
  <c r="AG183" i="3"/>
  <c r="AG184" i="3"/>
  <c r="AG185" i="3"/>
  <c r="AG186" i="3"/>
  <c r="AG187" i="3"/>
  <c r="AG188" i="3"/>
  <c r="AG189" i="3"/>
  <c r="AG190" i="3"/>
  <c r="H190" i="3" s="1"/>
  <c r="AG191" i="3"/>
  <c r="AG192" i="3"/>
  <c r="AG193" i="3"/>
  <c r="AG194" i="3"/>
  <c r="AG195" i="3"/>
  <c r="AG196" i="3"/>
  <c r="AG197" i="3"/>
  <c r="AG198" i="3"/>
  <c r="H198" i="3" s="1"/>
  <c r="AG199" i="3"/>
  <c r="AG200" i="3"/>
  <c r="AG201" i="3"/>
  <c r="AG202" i="3"/>
  <c r="AG203" i="3"/>
  <c r="AG204" i="3"/>
  <c r="AG205" i="3"/>
  <c r="AG206" i="3"/>
  <c r="H206" i="3" s="1"/>
  <c r="AG207" i="3"/>
  <c r="AG208" i="3"/>
  <c r="AG209" i="3"/>
  <c r="AG210" i="3"/>
  <c r="AG211" i="3"/>
  <c r="AG212" i="3"/>
  <c r="AG213" i="3"/>
  <c r="AG214" i="3"/>
  <c r="H214" i="3" s="1"/>
  <c r="AG215" i="3"/>
  <c r="AG216" i="3"/>
  <c r="AG217" i="3"/>
  <c r="AG218" i="3"/>
  <c r="AG219" i="3"/>
  <c r="AG220" i="3"/>
  <c r="AG221" i="3"/>
  <c r="AG222" i="3"/>
  <c r="H222" i="3" s="1"/>
  <c r="AG223" i="3"/>
  <c r="AG224" i="3"/>
  <c r="AG225" i="3"/>
  <c r="AG226" i="3"/>
  <c r="AG227" i="3"/>
  <c r="AG228" i="3"/>
  <c r="AG229" i="3"/>
  <c r="AG230" i="3"/>
  <c r="H230" i="3" s="1"/>
  <c r="AG231" i="3"/>
  <c r="AG232" i="3"/>
  <c r="AG233" i="3"/>
  <c r="AG234" i="3"/>
  <c r="AG235" i="3"/>
  <c r="AG236" i="3"/>
  <c r="AG237" i="3"/>
  <c r="AG238" i="3"/>
  <c r="H238" i="3" s="1"/>
  <c r="AG239" i="3"/>
  <c r="AG240" i="3"/>
  <c r="AG241" i="3"/>
  <c r="AG242" i="3"/>
  <c r="AG243" i="3"/>
  <c r="AG244" i="3"/>
  <c r="AG245" i="3"/>
  <c r="AG246" i="3"/>
  <c r="H246" i="3" s="1"/>
  <c r="AG247" i="3"/>
  <c r="AG248" i="3"/>
  <c r="AG249" i="3"/>
  <c r="AG250" i="3"/>
  <c r="AG251" i="3"/>
  <c r="AG252" i="3"/>
  <c r="AG253" i="3"/>
  <c r="AG254" i="3"/>
  <c r="H254" i="3" s="1"/>
  <c r="AG255" i="3"/>
  <c r="AG256" i="3"/>
  <c r="AG257" i="3"/>
  <c r="AG258" i="3"/>
  <c r="AG259" i="3"/>
  <c r="AG260" i="3"/>
  <c r="AG261" i="3"/>
  <c r="AG262" i="3"/>
  <c r="H262" i="3" s="1"/>
  <c r="AG263" i="3"/>
  <c r="AG264" i="3"/>
  <c r="AG265" i="3"/>
  <c r="AG266" i="3"/>
  <c r="AG267" i="3"/>
  <c r="AG268" i="3"/>
  <c r="AG269" i="3"/>
  <c r="AG270" i="3"/>
  <c r="AG271" i="3"/>
  <c r="AG272" i="3"/>
  <c r="AG273" i="3"/>
  <c r="AG274" i="3"/>
  <c r="AG275" i="3"/>
  <c r="AG276" i="3"/>
  <c r="AG277" i="3"/>
  <c r="AG278" i="3"/>
  <c r="H278" i="3" s="1"/>
  <c r="AG279" i="3"/>
  <c r="AG280" i="3"/>
  <c r="AG281" i="3"/>
  <c r="AG282" i="3"/>
  <c r="AG283" i="3"/>
  <c r="AG284" i="3"/>
  <c r="AG285" i="3"/>
  <c r="AG286" i="3"/>
  <c r="H286" i="3" s="1"/>
  <c r="AG287" i="3"/>
  <c r="AG288" i="3"/>
  <c r="AG289" i="3"/>
  <c r="AG290" i="3"/>
  <c r="AG291" i="3"/>
  <c r="AG292" i="3"/>
  <c r="AG293" i="3"/>
  <c r="AG294" i="3"/>
  <c r="H294" i="3" s="1"/>
  <c r="AG295" i="3"/>
  <c r="AG296" i="3"/>
  <c r="AG297" i="3"/>
  <c r="AG298" i="3"/>
  <c r="AG299" i="3"/>
  <c r="AG300" i="3"/>
  <c r="AG301" i="3"/>
  <c r="AG302" i="3"/>
  <c r="H302" i="3" s="1"/>
  <c r="AG303" i="3"/>
  <c r="AG304" i="3"/>
  <c r="AG305" i="3"/>
  <c r="AG306" i="3"/>
  <c r="AG307" i="3"/>
  <c r="AG308" i="3"/>
  <c r="AG309" i="3"/>
  <c r="AG310" i="3"/>
  <c r="H310" i="3" s="1"/>
  <c r="AG311" i="3"/>
  <c r="AG312" i="3"/>
  <c r="AG313" i="3"/>
  <c r="AG314" i="3"/>
  <c r="AG315" i="3"/>
  <c r="AG316" i="3"/>
  <c r="AG317" i="3"/>
  <c r="AG318" i="3"/>
  <c r="H318" i="3" s="1"/>
  <c r="AG319" i="3"/>
  <c r="AG320" i="3"/>
  <c r="AG321" i="3"/>
  <c r="AG322" i="3"/>
  <c r="AG323" i="3"/>
  <c r="AG324" i="3"/>
  <c r="AG325" i="3"/>
  <c r="AG326" i="3"/>
  <c r="H326" i="3" s="1"/>
  <c r="AG327" i="3"/>
  <c r="AG328" i="3"/>
  <c r="AG329" i="3"/>
  <c r="AG330" i="3"/>
  <c r="AG331" i="3"/>
  <c r="AG332" i="3"/>
  <c r="AG333" i="3"/>
  <c r="AG334" i="3"/>
  <c r="H334" i="3" s="1"/>
  <c r="AG335" i="3"/>
  <c r="AG336" i="3"/>
  <c r="AG337" i="3"/>
  <c r="AG338" i="3"/>
  <c r="AG339" i="3"/>
  <c r="AG340" i="3"/>
  <c r="AG341" i="3"/>
  <c r="AG342" i="3"/>
  <c r="H342" i="3" s="1"/>
  <c r="AG343" i="3"/>
  <c r="AG344" i="3"/>
  <c r="AG345" i="3"/>
  <c r="AG346" i="3"/>
  <c r="AG347" i="3"/>
  <c r="AG348" i="3"/>
  <c r="AG349" i="3"/>
  <c r="AG350" i="3"/>
  <c r="H350" i="3" s="1"/>
  <c r="AG351" i="3"/>
  <c r="AG352" i="3"/>
  <c r="AG353" i="3"/>
  <c r="AG354" i="3"/>
  <c r="AG355" i="3"/>
  <c r="AG356" i="3"/>
  <c r="AG357" i="3"/>
  <c r="AG358" i="3"/>
  <c r="H358" i="3" s="1"/>
  <c r="AG359" i="3"/>
  <c r="AG360" i="3"/>
  <c r="AG361" i="3"/>
  <c r="AG362" i="3"/>
  <c r="AG363" i="3"/>
  <c r="AG364" i="3"/>
  <c r="AG365" i="3"/>
  <c r="AG366" i="3"/>
  <c r="H366" i="3" s="1"/>
  <c r="AG367" i="3"/>
  <c r="AG368" i="3"/>
  <c r="AG369" i="3"/>
  <c r="AG370" i="3"/>
  <c r="AG371" i="3"/>
  <c r="AG372" i="3"/>
  <c r="AG373" i="3"/>
  <c r="AG374" i="3"/>
  <c r="H374" i="3" s="1"/>
  <c r="AG375" i="3"/>
  <c r="AG376" i="3"/>
  <c r="AG377" i="3"/>
  <c r="AG378" i="3"/>
  <c r="AG379" i="3"/>
  <c r="AG380" i="3"/>
  <c r="AG381" i="3"/>
  <c r="AG382" i="3"/>
  <c r="H382" i="3" s="1"/>
  <c r="AG383" i="3"/>
  <c r="AG384" i="3"/>
  <c r="AG385" i="3"/>
  <c r="AG386" i="3"/>
  <c r="AG387" i="3"/>
  <c r="AG388" i="3"/>
  <c r="AG389" i="3"/>
  <c r="AG390" i="3"/>
  <c r="H390" i="3" s="1"/>
  <c r="AG391" i="3"/>
  <c r="AG392" i="3"/>
  <c r="AG393" i="3"/>
  <c r="AG394" i="3"/>
  <c r="AG395" i="3"/>
  <c r="AG396" i="3"/>
  <c r="AG397" i="3"/>
  <c r="AG398" i="3"/>
  <c r="AG399" i="3"/>
  <c r="AG400" i="3"/>
  <c r="AG401" i="3"/>
  <c r="AG402" i="3"/>
  <c r="AG403" i="3"/>
  <c r="AG404" i="3"/>
  <c r="AG405" i="3"/>
  <c r="AG406" i="3"/>
  <c r="H406" i="3" s="1"/>
  <c r="AG407" i="3"/>
  <c r="AG408" i="3"/>
  <c r="AG409" i="3"/>
  <c r="AG410" i="3"/>
  <c r="AG411" i="3"/>
  <c r="AG412" i="3"/>
  <c r="AG413" i="3"/>
  <c r="AG414" i="3"/>
  <c r="H414" i="3" s="1"/>
  <c r="AG415" i="3"/>
  <c r="AG416" i="3"/>
  <c r="AG417" i="3"/>
  <c r="AG418" i="3"/>
  <c r="AG419" i="3"/>
  <c r="AG420" i="3"/>
  <c r="AG421" i="3"/>
  <c r="AG422" i="3"/>
  <c r="H422" i="3" s="1"/>
  <c r="AG423" i="3"/>
  <c r="AG424" i="3"/>
  <c r="AG425" i="3"/>
  <c r="AG426" i="3"/>
  <c r="AG427" i="3"/>
  <c r="AG428" i="3"/>
  <c r="AG429" i="3"/>
  <c r="AG430" i="3"/>
  <c r="H430" i="3" s="1"/>
  <c r="AG431" i="3"/>
  <c r="AG432" i="3"/>
  <c r="AG433" i="3"/>
  <c r="AG434" i="3"/>
  <c r="AG435" i="3"/>
  <c r="AG436" i="3"/>
  <c r="AG437" i="3"/>
  <c r="AG438" i="3"/>
  <c r="H438" i="3" s="1"/>
  <c r="AG439" i="3"/>
  <c r="AG440" i="3"/>
  <c r="AG441" i="3"/>
  <c r="AG442" i="3"/>
  <c r="AG443" i="3"/>
  <c r="AG444" i="3"/>
  <c r="AG445" i="3"/>
  <c r="AG446" i="3"/>
  <c r="H446" i="3" s="1"/>
  <c r="AG447" i="3"/>
  <c r="AG448" i="3"/>
  <c r="AG449" i="3"/>
  <c r="AG450" i="3"/>
  <c r="AG451" i="3"/>
  <c r="AG452" i="3"/>
  <c r="AG453" i="3"/>
  <c r="AG454" i="3"/>
  <c r="H454" i="3" s="1"/>
  <c r="AG455" i="3"/>
  <c r="AG456" i="3"/>
  <c r="AG457" i="3"/>
  <c r="AG458" i="3"/>
  <c r="AG459" i="3"/>
  <c r="AG460" i="3"/>
  <c r="AG461" i="3"/>
  <c r="AG462" i="3"/>
  <c r="H462" i="3" s="1"/>
  <c r="AG463" i="3"/>
  <c r="AG464" i="3"/>
  <c r="AG465" i="3"/>
  <c r="AG466" i="3"/>
  <c r="AG467" i="3"/>
  <c r="AG468" i="3"/>
  <c r="AG469" i="3"/>
  <c r="AG470" i="3"/>
  <c r="H470" i="3" s="1"/>
  <c r="AG471" i="3"/>
  <c r="AG472" i="3"/>
  <c r="AG473" i="3"/>
  <c r="AG474" i="3"/>
  <c r="AG475" i="3"/>
  <c r="AG476" i="3"/>
  <c r="AG477" i="3"/>
  <c r="AG478" i="3"/>
  <c r="H478" i="3" s="1"/>
  <c r="AG479" i="3"/>
  <c r="AG480" i="3"/>
  <c r="AG481" i="3"/>
  <c r="AG482" i="3"/>
  <c r="AG483" i="3"/>
  <c r="AG484" i="3"/>
  <c r="AG485" i="3"/>
  <c r="AG486" i="3"/>
  <c r="H486" i="3" s="1"/>
  <c r="AG487" i="3"/>
  <c r="AG488" i="3"/>
  <c r="AG489" i="3"/>
  <c r="AG490" i="3"/>
  <c r="AG491" i="3"/>
  <c r="AG492" i="3"/>
  <c r="AG493" i="3"/>
  <c r="AG494" i="3"/>
  <c r="H494" i="3" s="1"/>
  <c r="AG495" i="3"/>
  <c r="AG496" i="3"/>
  <c r="AG497" i="3"/>
  <c r="AG498" i="3"/>
  <c r="AG499" i="3"/>
  <c r="AG500" i="3"/>
  <c r="AG501" i="3"/>
  <c r="AG502" i="3"/>
  <c r="H502" i="3" s="1"/>
  <c r="AG503" i="3"/>
  <c r="AG504" i="3"/>
  <c r="AG505" i="3"/>
  <c r="AG506" i="3"/>
  <c r="AG507" i="3"/>
  <c r="AG508" i="3"/>
  <c r="AG509" i="3"/>
  <c r="AG510" i="3"/>
  <c r="H510" i="3" s="1"/>
  <c r="AG511" i="3"/>
  <c r="AG512" i="3"/>
  <c r="AG513" i="3"/>
  <c r="AG514" i="3"/>
  <c r="AG515" i="3"/>
  <c r="AG516" i="3"/>
  <c r="AG517" i="3"/>
  <c r="AG518" i="3"/>
  <c r="H518" i="3" s="1"/>
  <c r="AG519" i="3"/>
  <c r="AG520" i="3"/>
  <c r="AG521" i="3"/>
  <c r="AG522" i="3"/>
  <c r="AG523" i="3"/>
  <c r="AG524" i="3"/>
  <c r="AG525" i="3"/>
  <c r="AG526" i="3"/>
  <c r="AG527" i="3"/>
  <c r="AG528" i="3"/>
  <c r="AG529" i="3"/>
  <c r="AG530" i="3"/>
  <c r="AG531" i="3"/>
  <c r="AG532" i="3"/>
  <c r="AG533" i="3"/>
  <c r="AG534" i="3"/>
  <c r="H534" i="3" s="1"/>
  <c r="AG535" i="3"/>
  <c r="AG536" i="3"/>
  <c r="AG537" i="3"/>
  <c r="AG538" i="3"/>
  <c r="AG539" i="3"/>
  <c r="AG540" i="3"/>
  <c r="AG541" i="3"/>
  <c r="AG542" i="3"/>
  <c r="H542" i="3" s="1"/>
  <c r="AG543" i="3"/>
  <c r="AG544" i="3"/>
  <c r="AG545" i="3"/>
  <c r="AG546" i="3"/>
  <c r="AG547" i="3"/>
  <c r="AG548" i="3"/>
  <c r="AG549" i="3"/>
  <c r="AG550" i="3"/>
  <c r="H550" i="3" s="1"/>
  <c r="AG551" i="3"/>
  <c r="AG552" i="3"/>
  <c r="AG553" i="3"/>
  <c r="AG554" i="3"/>
  <c r="AG555" i="3"/>
  <c r="AG556" i="3"/>
  <c r="AG557" i="3"/>
  <c r="AG558" i="3"/>
  <c r="H558" i="3" s="1"/>
  <c r="AG559" i="3"/>
  <c r="AG560" i="3"/>
  <c r="AG561" i="3"/>
  <c r="AG562" i="3"/>
  <c r="AG563" i="3"/>
  <c r="AG564" i="3"/>
  <c r="AG565" i="3"/>
  <c r="AG566" i="3"/>
  <c r="H566" i="3" s="1"/>
  <c r="AG567" i="3"/>
  <c r="AG568" i="3"/>
  <c r="AG569" i="3"/>
  <c r="AG570" i="3"/>
  <c r="AG571" i="3"/>
  <c r="AG572" i="3"/>
  <c r="AG573" i="3"/>
  <c r="AG574" i="3"/>
  <c r="H574" i="3" s="1"/>
  <c r="AG575" i="3"/>
  <c r="AG576" i="3"/>
  <c r="AG577" i="3"/>
  <c r="AG578" i="3"/>
  <c r="AG579" i="3"/>
  <c r="AG580" i="3"/>
  <c r="AG581" i="3"/>
  <c r="AG582" i="3"/>
  <c r="H582" i="3" s="1"/>
  <c r="AG583" i="3"/>
  <c r="AG584" i="3"/>
  <c r="AG585" i="3"/>
  <c r="AG586" i="3"/>
  <c r="AG587" i="3"/>
  <c r="AG588" i="3"/>
  <c r="AG589" i="3"/>
  <c r="AG590" i="3"/>
  <c r="H590" i="3" s="1"/>
  <c r="AG591" i="3"/>
  <c r="AG592" i="3"/>
  <c r="AG593" i="3"/>
  <c r="AG594" i="3"/>
  <c r="AG595" i="3"/>
  <c r="AG596" i="3"/>
  <c r="AG597" i="3"/>
  <c r="AG598" i="3"/>
  <c r="H598" i="3" s="1"/>
  <c r="AG599" i="3"/>
  <c r="AG600" i="3"/>
  <c r="AG601" i="3"/>
  <c r="AG602" i="3"/>
  <c r="AG603" i="3"/>
  <c r="AG604" i="3"/>
  <c r="AG605" i="3"/>
  <c r="AG606" i="3"/>
  <c r="H606" i="3" s="1"/>
  <c r="AG607" i="3"/>
  <c r="AG608" i="3"/>
  <c r="AG609" i="3"/>
  <c r="AG610" i="3"/>
  <c r="AG611" i="3"/>
  <c r="AG612" i="3"/>
  <c r="AG613" i="3"/>
  <c r="AG614" i="3"/>
  <c r="H614" i="3" s="1"/>
  <c r="AG615" i="3"/>
  <c r="AG616" i="3"/>
  <c r="AG617" i="3"/>
  <c r="AG618" i="3"/>
  <c r="AG619" i="3"/>
  <c r="AG620" i="3"/>
  <c r="AG621" i="3"/>
  <c r="AG622" i="3"/>
  <c r="H622" i="3" s="1"/>
  <c r="AG623" i="3"/>
  <c r="AG624" i="3"/>
  <c r="AG625" i="3"/>
  <c r="AG626" i="3"/>
  <c r="AG627" i="3"/>
  <c r="AG628" i="3"/>
  <c r="AG629" i="3"/>
  <c r="AG630" i="3"/>
  <c r="H630" i="3" s="1"/>
  <c r="AG631" i="3"/>
  <c r="AG632" i="3"/>
  <c r="AG633" i="3"/>
  <c r="AG634" i="3"/>
  <c r="AG635" i="3"/>
  <c r="AG636" i="3"/>
  <c r="AG637" i="3"/>
  <c r="AG638" i="3"/>
  <c r="H638" i="3" s="1"/>
  <c r="AG639" i="3"/>
  <c r="AG640" i="3"/>
  <c r="AG641" i="3"/>
  <c r="AG642" i="3"/>
  <c r="AG643" i="3"/>
  <c r="AG644" i="3"/>
  <c r="AG645" i="3"/>
  <c r="AG646" i="3"/>
  <c r="H646" i="3" s="1"/>
  <c r="AG647" i="3"/>
  <c r="AG648" i="3"/>
  <c r="AG649" i="3"/>
  <c r="AG650" i="3"/>
  <c r="AG651" i="3"/>
  <c r="AG652" i="3"/>
  <c r="AG653" i="3"/>
  <c r="AG654" i="3"/>
  <c r="AG655" i="3"/>
  <c r="AG656" i="3"/>
  <c r="AG657" i="3"/>
  <c r="AG658" i="3"/>
  <c r="AG659" i="3"/>
  <c r="AG660" i="3"/>
  <c r="AG661" i="3"/>
  <c r="AG662" i="3"/>
  <c r="H662" i="3" s="1"/>
  <c r="AG663" i="3"/>
  <c r="AG664" i="3"/>
  <c r="AG665" i="3"/>
  <c r="AG666" i="3"/>
  <c r="AG667" i="3"/>
  <c r="AG668" i="3"/>
  <c r="AG669" i="3"/>
  <c r="AG670" i="3"/>
  <c r="H670" i="3" s="1"/>
  <c r="AG671" i="3"/>
  <c r="AG672" i="3"/>
  <c r="AG673" i="3"/>
  <c r="AG674" i="3"/>
  <c r="AG675" i="3"/>
  <c r="AG676" i="3"/>
  <c r="AG677" i="3"/>
  <c r="AG678" i="3"/>
  <c r="H678" i="3" s="1"/>
  <c r="AG679" i="3"/>
  <c r="AG680" i="3"/>
  <c r="AG681" i="3"/>
  <c r="AG682" i="3"/>
  <c r="AG683" i="3"/>
  <c r="AG684" i="3"/>
  <c r="AG685" i="3"/>
  <c r="AG686" i="3"/>
  <c r="H686" i="3" s="1"/>
  <c r="AG687" i="3"/>
  <c r="AG688" i="3"/>
  <c r="AG689" i="3"/>
  <c r="AG690" i="3"/>
  <c r="AG691" i="3"/>
  <c r="AG692" i="3"/>
  <c r="AG693" i="3"/>
  <c r="AG694" i="3"/>
  <c r="H694" i="3" s="1"/>
  <c r="AG695" i="3"/>
  <c r="AG696" i="3"/>
  <c r="AG697" i="3"/>
  <c r="AG698" i="3"/>
  <c r="AG699" i="3"/>
  <c r="AG700" i="3"/>
  <c r="AG701" i="3"/>
  <c r="AG702" i="3"/>
  <c r="AG703" i="3"/>
  <c r="AG704" i="3"/>
  <c r="AG705" i="3"/>
  <c r="AG706" i="3"/>
  <c r="AG707" i="3"/>
  <c r="AG708" i="3"/>
  <c r="AG709" i="3"/>
  <c r="AG710" i="3"/>
  <c r="AG711" i="3"/>
  <c r="AG712" i="3"/>
  <c r="AG713" i="3"/>
  <c r="AG714" i="3"/>
  <c r="AG715" i="3"/>
  <c r="AG716" i="3"/>
  <c r="AG717" i="3"/>
  <c r="AG718" i="3"/>
  <c r="AG719" i="3"/>
  <c r="AG720" i="3"/>
  <c r="AG721" i="3"/>
  <c r="AG722" i="3"/>
  <c r="AG723" i="3"/>
  <c r="AG724" i="3"/>
  <c r="AG725" i="3"/>
  <c r="AG726" i="3"/>
  <c r="AG727" i="3"/>
  <c r="AG728" i="3"/>
  <c r="AG729" i="3"/>
  <c r="AG730" i="3"/>
  <c r="AG731" i="3"/>
  <c r="AG732" i="3"/>
  <c r="AG733" i="3"/>
  <c r="AG734" i="3"/>
  <c r="AG735" i="3"/>
  <c r="AG736" i="3"/>
  <c r="AG737" i="3"/>
  <c r="AG738" i="3"/>
  <c r="AG739" i="3"/>
  <c r="AG740" i="3"/>
  <c r="AG741" i="3"/>
  <c r="AG742" i="3"/>
  <c r="AG743" i="3"/>
  <c r="AG744" i="3"/>
  <c r="AG745" i="3"/>
  <c r="AG746" i="3"/>
  <c r="AG747" i="3"/>
  <c r="AG748" i="3"/>
  <c r="AG749" i="3"/>
  <c r="AG750" i="3"/>
  <c r="AG751" i="3"/>
  <c r="AG752" i="3"/>
  <c r="AG753" i="3"/>
  <c r="AG754" i="3"/>
  <c r="AG755" i="3"/>
  <c r="AG756" i="3"/>
  <c r="AG757" i="3"/>
  <c r="AG758" i="3"/>
  <c r="AG759" i="3"/>
  <c r="AG760" i="3"/>
  <c r="AG761" i="3"/>
  <c r="AG762" i="3"/>
  <c r="AG763" i="3"/>
  <c r="AG764" i="3"/>
  <c r="AG765" i="3"/>
  <c r="AG766" i="3"/>
  <c r="AG767" i="3"/>
  <c r="AG768" i="3"/>
  <c r="AG769" i="3"/>
  <c r="AG770" i="3"/>
  <c r="AG771" i="3"/>
  <c r="AG772" i="3"/>
  <c r="AG773" i="3"/>
  <c r="AG774" i="3"/>
  <c r="AG775" i="3"/>
  <c r="AG776" i="3"/>
  <c r="AG777" i="3"/>
  <c r="AG778" i="3"/>
  <c r="AG779" i="3"/>
  <c r="AG780" i="3"/>
  <c r="AG781" i="3"/>
  <c r="AG782" i="3"/>
  <c r="AG783" i="3"/>
  <c r="AG784" i="3"/>
  <c r="AG785" i="3"/>
  <c r="AG786" i="3"/>
  <c r="AG787" i="3"/>
  <c r="AG788" i="3"/>
  <c r="AG789" i="3"/>
  <c r="AG790" i="3"/>
  <c r="AG791" i="3"/>
  <c r="AG792" i="3"/>
  <c r="AG793" i="3"/>
  <c r="AG794" i="3"/>
  <c r="AG795" i="3"/>
  <c r="AG796" i="3"/>
  <c r="AG797" i="3"/>
  <c r="AG798" i="3"/>
  <c r="AG799" i="3"/>
  <c r="AG800" i="3"/>
  <c r="AG801" i="3"/>
  <c r="AG802" i="3"/>
  <c r="AG803" i="3"/>
  <c r="AG804" i="3"/>
  <c r="AG805" i="3"/>
  <c r="AG806" i="3"/>
  <c r="AG807" i="3"/>
  <c r="AG808" i="3"/>
  <c r="AG809" i="3"/>
  <c r="AG810" i="3"/>
  <c r="AG811" i="3"/>
  <c r="AG812" i="3"/>
  <c r="AG813" i="3"/>
  <c r="AG814" i="3"/>
  <c r="AG815" i="3"/>
  <c r="AG816" i="3"/>
  <c r="AG817" i="3"/>
  <c r="AG818" i="3"/>
  <c r="AG819" i="3"/>
  <c r="AG820" i="3"/>
  <c r="AG821" i="3"/>
  <c r="AG822" i="3"/>
  <c r="AG823" i="3"/>
  <c r="AG824" i="3"/>
  <c r="AG825" i="3"/>
  <c r="AG826" i="3"/>
  <c r="AG827" i="3"/>
  <c r="AG828" i="3"/>
  <c r="AG829" i="3"/>
  <c r="AG830" i="3"/>
  <c r="AG831" i="3"/>
  <c r="AG832" i="3"/>
  <c r="AG833" i="3"/>
  <c r="AG834" i="3"/>
  <c r="AG835" i="3"/>
  <c r="AG836" i="3"/>
  <c r="AG837" i="3"/>
  <c r="AG838" i="3"/>
  <c r="AG839" i="3"/>
  <c r="AG840" i="3"/>
  <c r="AG841" i="3"/>
  <c r="AG842" i="3"/>
  <c r="AG843" i="3"/>
  <c r="AG844" i="3"/>
  <c r="AG845" i="3"/>
  <c r="AG846" i="3"/>
  <c r="AG847" i="3"/>
  <c r="AG848" i="3"/>
  <c r="AG849" i="3"/>
  <c r="AG850" i="3"/>
  <c r="AG851" i="3"/>
  <c r="AG852" i="3"/>
  <c r="AG853" i="3"/>
  <c r="AG854" i="3"/>
  <c r="AG855" i="3"/>
  <c r="AG856" i="3"/>
  <c r="AG857" i="3"/>
  <c r="AG858" i="3"/>
  <c r="AG859" i="3"/>
  <c r="AG860" i="3"/>
  <c r="AG861" i="3"/>
  <c r="AG862" i="3"/>
  <c r="AG863" i="3"/>
  <c r="AG864" i="3"/>
  <c r="AG865" i="3"/>
  <c r="AG866" i="3"/>
  <c r="AG867" i="3"/>
  <c r="AG868" i="3"/>
  <c r="AG869" i="3"/>
  <c r="AG870" i="3"/>
  <c r="AG871" i="3"/>
  <c r="AG872" i="3"/>
  <c r="AG873" i="3"/>
  <c r="AG874" i="3"/>
  <c r="AG875" i="3"/>
  <c r="AG876" i="3"/>
  <c r="AG877" i="3"/>
  <c r="AG878" i="3"/>
  <c r="AG879" i="3"/>
  <c r="AG880" i="3"/>
  <c r="AG881" i="3"/>
  <c r="AG882" i="3"/>
  <c r="AG883" i="3"/>
  <c r="AG884" i="3"/>
  <c r="AG885" i="3"/>
  <c r="AG886" i="3"/>
  <c r="AG887" i="3"/>
  <c r="AG888" i="3"/>
  <c r="AG889" i="3"/>
  <c r="AG890" i="3"/>
  <c r="AG891" i="3"/>
  <c r="AG892" i="3"/>
  <c r="AG893" i="3"/>
  <c r="AG894" i="3"/>
  <c r="AG895" i="3"/>
  <c r="AG896" i="3"/>
  <c r="AG897" i="3"/>
  <c r="AG898" i="3"/>
  <c r="AG899" i="3"/>
  <c r="AG900" i="3"/>
  <c r="AG901" i="3"/>
  <c r="AG902" i="3"/>
  <c r="AG903" i="3"/>
  <c r="AG904" i="3"/>
  <c r="AG905" i="3"/>
  <c r="AG906" i="3"/>
  <c r="AG907" i="3"/>
  <c r="AG908" i="3"/>
  <c r="AG909" i="3"/>
  <c r="AG910" i="3"/>
  <c r="AG911" i="3"/>
  <c r="AG912" i="3"/>
  <c r="AG913" i="3"/>
  <c r="AG914" i="3"/>
  <c r="AG915" i="3"/>
  <c r="AG916" i="3"/>
  <c r="AG917" i="3"/>
  <c r="AG918" i="3"/>
  <c r="AG919" i="3"/>
  <c r="AG920" i="3"/>
  <c r="AG921" i="3"/>
  <c r="AG922" i="3"/>
  <c r="AG923" i="3"/>
  <c r="AG924" i="3"/>
  <c r="AG925" i="3"/>
  <c r="AG926" i="3"/>
  <c r="AG927" i="3"/>
  <c r="AG928" i="3"/>
  <c r="AG929" i="3"/>
  <c r="AG930" i="3"/>
  <c r="AG931" i="3"/>
  <c r="AG932" i="3"/>
  <c r="AG933" i="3"/>
  <c r="AG934" i="3"/>
  <c r="AG935" i="3"/>
  <c r="AG936" i="3"/>
  <c r="AG937" i="3"/>
  <c r="AG938" i="3"/>
  <c r="AG939" i="3"/>
  <c r="AG940" i="3"/>
  <c r="AG941" i="3"/>
  <c r="AG942" i="3"/>
  <c r="AG943" i="3"/>
  <c r="AG944" i="3"/>
  <c r="AG945" i="3"/>
  <c r="AG946" i="3"/>
  <c r="AG947" i="3"/>
  <c r="AG948" i="3"/>
  <c r="AG949" i="3"/>
  <c r="AG950" i="3"/>
  <c r="AG951" i="3"/>
  <c r="AG952" i="3"/>
  <c r="AG953" i="3"/>
  <c r="AG954" i="3"/>
  <c r="AG955" i="3"/>
  <c r="AG956" i="3"/>
  <c r="AG957" i="3"/>
  <c r="AG958" i="3"/>
  <c r="AG959" i="3"/>
  <c r="AG960" i="3"/>
  <c r="AG961" i="3"/>
  <c r="AG962" i="3"/>
  <c r="AG963" i="3"/>
  <c r="AG964" i="3"/>
  <c r="AG965" i="3"/>
  <c r="AG966" i="3"/>
  <c r="AG967" i="3"/>
  <c r="AG968" i="3"/>
  <c r="AG969" i="3"/>
  <c r="AG970" i="3"/>
  <c r="AG971" i="3"/>
  <c r="AG972" i="3"/>
  <c r="AG973" i="3"/>
  <c r="AG974" i="3"/>
  <c r="AG975" i="3"/>
  <c r="AG976" i="3"/>
  <c r="AG977" i="3"/>
  <c r="AG978" i="3"/>
  <c r="AG979" i="3"/>
  <c r="AG980" i="3"/>
  <c r="AG981" i="3"/>
  <c r="AG982" i="3"/>
  <c r="AG983" i="3"/>
  <c r="AG984" i="3"/>
  <c r="AG985" i="3"/>
  <c r="AG986" i="3"/>
  <c r="AG987" i="3"/>
  <c r="AG988" i="3"/>
  <c r="AG989" i="3"/>
  <c r="AG990" i="3"/>
  <c r="AG991" i="3"/>
  <c r="AG992" i="3"/>
  <c r="AG993" i="3"/>
  <c r="AG994" i="3"/>
  <c r="AG995" i="3"/>
  <c r="AG996" i="3"/>
  <c r="AG997" i="3"/>
  <c r="AG998" i="3"/>
  <c r="AG999" i="3"/>
  <c r="AG1000" i="3"/>
  <c r="AG1001" i="3"/>
  <c r="AG1002" i="3"/>
  <c r="AG1003" i="3"/>
  <c r="AG1004" i="3"/>
  <c r="AG1005" i="3"/>
  <c r="AG1006" i="3"/>
  <c r="AG1007" i="3"/>
  <c r="AG1008" i="3"/>
  <c r="AG1009" i="3"/>
  <c r="AG1010" i="3"/>
  <c r="AG1011" i="3"/>
  <c r="AG1012" i="3"/>
  <c r="AG1013" i="3"/>
  <c r="AG15" i="3"/>
  <c r="H15" i="3" s="1"/>
  <c r="H16" i="3"/>
  <c r="H32" i="3"/>
  <c r="H40" i="3"/>
  <c r="H48" i="3"/>
  <c r="H54" i="3"/>
  <c r="H80" i="3"/>
  <c r="H96" i="3"/>
  <c r="H104" i="3"/>
  <c r="H112" i="3"/>
  <c r="H142" i="3"/>
  <c r="H144" i="3"/>
  <c r="H160" i="3"/>
  <c r="H168" i="3"/>
  <c r="H176" i="3"/>
  <c r="H208" i="3"/>
  <c r="H224" i="3"/>
  <c r="H232" i="3"/>
  <c r="H240" i="3"/>
  <c r="H270" i="3"/>
  <c r="H272" i="3"/>
  <c r="H288" i="3"/>
  <c r="H296" i="3"/>
  <c r="H304" i="3"/>
  <c r="H336" i="3"/>
  <c r="H352" i="3"/>
  <c r="H360" i="3"/>
  <c r="H368" i="3"/>
  <c r="H398" i="3"/>
  <c r="H400" i="3"/>
  <c r="H416" i="3"/>
  <c r="H424" i="3"/>
  <c r="H432" i="3"/>
  <c r="H464" i="3"/>
  <c r="H480" i="3"/>
  <c r="H488" i="3"/>
  <c r="H496" i="3"/>
  <c r="H526" i="3"/>
  <c r="H528" i="3"/>
  <c r="H544" i="3"/>
  <c r="H552" i="3"/>
  <c r="H560" i="3"/>
  <c r="H592" i="3"/>
  <c r="H608" i="3"/>
  <c r="H616" i="3"/>
  <c r="H624" i="3"/>
  <c r="H654" i="3"/>
  <c r="H656" i="3"/>
  <c r="H672" i="3"/>
  <c r="H680" i="3"/>
  <c r="H688" i="3"/>
  <c r="H18" i="3"/>
  <c r="H19" i="3"/>
  <c r="H20" i="3"/>
  <c r="H21" i="3"/>
  <c r="H23" i="3"/>
  <c r="H24" i="3"/>
  <c r="H25" i="3"/>
  <c r="H26" i="3"/>
  <c r="H27" i="3"/>
  <c r="H28" i="3"/>
  <c r="H29" i="3"/>
  <c r="H31" i="3"/>
  <c r="H33" i="3"/>
  <c r="H34" i="3"/>
  <c r="H35" i="3"/>
  <c r="H36" i="3"/>
  <c r="H37" i="3"/>
  <c r="H39" i="3"/>
  <c r="H41" i="3"/>
  <c r="H42" i="3"/>
  <c r="H43" i="3"/>
  <c r="H44" i="3"/>
  <c r="H45" i="3"/>
  <c r="H47" i="3"/>
  <c r="H49" i="3"/>
  <c r="H50" i="3"/>
  <c r="H51" i="3"/>
  <c r="H52" i="3"/>
  <c r="H53" i="3"/>
  <c r="H55" i="3"/>
  <c r="H56" i="3"/>
  <c r="H57" i="3"/>
  <c r="H58" i="3"/>
  <c r="H59" i="3"/>
  <c r="H60" i="3"/>
  <c r="H61" i="3"/>
  <c r="H63" i="3"/>
  <c r="H64" i="3"/>
  <c r="H65" i="3"/>
  <c r="H66" i="3"/>
  <c r="H67" i="3"/>
  <c r="H68" i="3"/>
  <c r="H69" i="3"/>
  <c r="H71" i="3"/>
  <c r="H72" i="3"/>
  <c r="H73" i="3"/>
  <c r="H74" i="3"/>
  <c r="H75" i="3"/>
  <c r="H76" i="3"/>
  <c r="H77" i="3"/>
  <c r="H79" i="3"/>
  <c r="H81" i="3"/>
  <c r="H82" i="3"/>
  <c r="H83" i="3"/>
  <c r="H84" i="3"/>
  <c r="H85" i="3"/>
  <c r="H87" i="3"/>
  <c r="H88" i="3"/>
  <c r="H89" i="3"/>
  <c r="H90" i="3"/>
  <c r="H91" i="3"/>
  <c r="H92" i="3"/>
  <c r="H93" i="3"/>
  <c r="H95" i="3"/>
  <c r="H97" i="3"/>
  <c r="H98" i="3"/>
  <c r="H99" i="3"/>
  <c r="H100" i="3"/>
  <c r="H101" i="3"/>
  <c r="H103" i="3"/>
  <c r="H105" i="3"/>
  <c r="H106" i="3"/>
  <c r="H107" i="3"/>
  <c r="H108" i="3"/>
  <c r="H109" i="3"/>
  <c r="H111" i="3"/>
  <c r="H113" i="3"/>
  <c r="H114" i="3"/>
  <c r="H115" i="3"/>
  <c r="H116" i="3"/>
  <c r="H117" i="3"/>
  <c r="H119" i="3"/>
  <c r="H120" i="3"/>
  <c r="H121" i="3"/>
  <c r="H122" i="3"/>
  <c r="H123" i="3"/>
  <c r="H124" i="3"/>
  <c r="H125" i="3"/>
  <c r="H127" i="3"/>
  <c r="H128" i="3"/>
  <c r="H129" i="3"/>
  <c r="H130" i="3"/>
  <c r="H131" i="3"/>
  <c r="H132" i="3"/>
  <c r="H133" i="3"/>
  <c r="H135" i="3"/>
  <c r="H136" i="3"/>
  <c r="H137" i="3"/>
  <c r="H138" i="3"/>
  <c r="H139" i="3"/>
  <c r="H140" i="3"/>
  <c r="H141" i="3"/>
  <c r="H143" i="3"/>
  <c r="H145" i="3"/>
  <c r="H146" i="3"/>
  <c r="H147" i="3"/>
  <c r="H148" i="3"/>
  <c r="H149" i="3"/>
  <c r="H151" i="3"/>
  <c r="H152" i="3"/>
  <c r="H153" i="3"/>
  <c r="H154" i="3"/>
  <c r="H155" i="3"/>
  <c r="H156" i="3"/>
  <c r="H157" i="3"/>
  <c r="H159" i="3"/>
  <c r="H161" i="3"/>
  <c r="H162" i="3"/>
  <c r="H163" i="3"/>
  <c r="H164" i="3"/>
  <c r="H165" i="3"/>
  <c r="H167" i="3"/>
  <c r="H169" i="3"/>
  <c r="H170" i="3"/>
  <c r="H171" i="3"/>
  <c r="H172" i="3"/>
  <c r="H173" i="3"/>
  <c r="H175" i="3"/>
  <c r="H177" i="3"/>
  <c r="H178" i="3"/>
  <c r="H179" i="3"/>
  <c r="H180" i="3"/>
  <c r="H181" i="3"/>
  <c r="H183" i="3"/>
  <c r="H184" i="3"/>
  <c r="H185" i="3"/>
  <c r="H186" i="3"/>
  <c r="H187" i="3"/>
  <c r="H188" i="3"/>
  <c r="H189" i="3"/>
  <c r="H191" i="3"/>
  <c r="H192" i="3"/>
  <c r="H193" i="3"/>
  <c r="H194" i="3"/>
  <c r="H195" i="3"/>
  <c r="H196" i="3"/>
  <c r="H197" i="3"/>
  <c r="H199" i="3"/>
  <c r="H200" i="3"/>
  <c r="H201" i="3"/>
  <c r="H202" i="3"/>
  <c r="H203" i="3"/>
  <c r="H204" i="3"/>
  <c r="H205" i="3"/>
  <c r="H207" i="3"/>
  <c r="H209" i="3"/>
  <c r="H210" i="3"/>
  <c r="H211" i="3"/>
  <c r="H212" i="3"/>
  <c r="H213" i="3"/>
  <c r="H215" i="3"/>
  <c r="H216" i="3"/>
  <c r="H217" i="3"/>
  <c r="H218" i="3"/>
  <c r="H219" i="3"/>
  <c r="H220" i="3"/>
  <c r="H221" i="3"/>
  <c r="H223" i="3"/>
  <c r="H225" i="3"/>
  <c r="H226" i="3"/>
  <c r="H227" i="3"/>
  <c r="H228" i="3"/>
  <c r="H229" i="3"/>
  <c r="H231" i="3"/>
  <c r="H233" i="3"/>
  <c r="H234" i="3"/>
  <c r="H235" i="3"/>
  <c r="H236" i="3"/>
  <c r="H237" i="3"/>
  <c r="H239" i="3"/>
  <c r="H241" i="3"/>
  <c r="H242" i="3"/>
  <c r="H243" i="3"/>
  <c r="H244" i="3"/>
  <c r="H245" i="3"/>
  <c r="H247" i="3"/>
  <c r="H248" i="3"/>
  <c r="H249" i="3"/>
  <c r="H250" i="3"/>
  <c r="H251" i="3"/>
  <c r="H252" i="3"/>
  <c r="H253" i="3"/>
  <c r="H255" i="3"/>
  <c r="H256" i="3"/>
  <c r="H257" i="3"/>
  <c r="H258" i="3"/>
  <c r="H259" i="3"/>
  <c r="H260" i="3"/>
  <c r="H261" i="3"/>
  <c r="H263" i="3"/>
  <c r="H264" i="3"/>
  <c r="H265" i="3"/>
  <c r="H266" i="3"/>
  <c r="H267" i="3"/>
  <c r="H268" i="3"/>
  <c r="H269" i="3"/>
  <c r="H271" i="3"/>
  <c r="H273" i="3"/>
  <c r="H274" i="3"/>
  <c r="H275" i="3"/>
  <c r="H276" i="3"/>
  <c r="H277" i="3"/>
  <c r="H279" i="3"/>
  <c r="H280" i="3"/>
  <c r="H281" i="3"/>
  <c r="H282" i="3"/>
  <c r="H283" i="3"/>
  <c r="H284" i="3"/>
  <c r="H285" i="3"/>
  <c r="H287" i="3"/>
  <c r="H289" i="3"/>
  <c r="H290" i="3"/>
  <c r="H291" i="3"/>
  <c r="H292" i="3"/>
  <c r="H293" i="3"/>
  <c r="H295" i="3"/>
  <c r="H297" i="3"/>
  <c r="H298" i="3"/>
  <c r="H299" i="3"/>
  <c r="H300" i="3"/>
  <c r="H301" i="3"/>
  <c r="H303" i="3"/>
  <c r="H305" i="3"/>
  <c r="H306" i="3"/>
  <c r="H307" i="3"/>
  <c r="H308" i="3"/>
  <c r="H309" i="3"/>
  <c r="H311" i="3"/>
  <c r="H312" i="3"/>
  <c r="H313" i="3"/>
  <c r="H314" i="3"/>
  <c r="H315" i="3"/>
  <c r="H316" i="3"/>
  <c r="H317" i="3"/>
  <c r="H319" i="3"/>
  <c r="H320" i="3"/>
  <c r="H321" i="3"/>
  <c r="H322" i="3"/>
  <c r="H323" i="3"/>
  <c r="H324" i="3"/>
  <c r="H325" i="3"/>
  <c r="H327" i="3"/>
  <c r="H328" i="3"/>
  <c r="H329" i="3"/>
  <c r="H330" i="3"/>
  <c r="H331" i="3"/>
  <c r="H332" i="3"/>
  <c r="H333" i="3"/>
  <c r="H335" i="3"/>
  <c r="H337" i="3"/>
  <c r="H338" i="3"/>
  <c r="H339" i="3"/>
  <c r="H340" i="3"/>
  <c r="H341" i="3"/>
  <c r="H343" i="3"/>
  <c r="H344" i="3"/>
  <c r="H345" i="3"/>
  <c r="H346" i="3"/>
  <c r="H347" i="3"/>
  <c r="H348" i="3"/>
  <c r="H349" i="3"/>
  <c r="H351" i="3"/>
  <c r="H353" i="3"/>
  <c r="H354" i="3"/>
  <c r="H355" i="3"/>
  <c r="H356" i="3"/>
  <c r="H357" i="3"/>
  <c r="H359" i="3"/>
  <c r="H361" i="3"/>
  <c r="H362" i="3"/>
  <c r="H363" i="3"/>
  <c r="H364" i="3"/>
  <c r="H365" i="3"/>
  <c r="H367" i="3"/>
  <c r="H369" i="3"/>
  <c r="H370" i="3"/>
  <c r="H371" i="3"/>
  <c r="H372" i="3"/>
  <c r="H373" i="3"/>
  <c r="H375" i="3"/>
  <c r="H376" i="3"/>
  <c r="H377" i="3"/>
  <c r="H378" i="3"/>
  <c r="H379" i="3"/>
  <c r="H380" i="3"/>
  <c r="H381" i="3"/>
  <c r="H383" i="3"/>
  <c r="H384" i="3"/>
  <c r="H385" i="3"/>
  <c r="H386" i="3"/>
  <c r="H387" i="3"/>
  <c r="H388" i="3"/>
  <c r="H389" i="3"/>
  <c r="H391" i="3"/>
  <c r="H392" i="3"/>
  <c r="H393" i="3"/>
  <c r="H394" i="3"/>
  <c r="H395" i="3"/>
  <c r="H396" i="3"/>
  <c r="H397" i="3"/>
  <c r="H399" i="3"/>
  <c r="H401" i="3"/>
  <c r="H402" i="3"/>
  <c r="H403" i="3"/>
  <c r="H404" i="3"/>
  <c r="H405" i="3"/>
  <c r="H407" i="3"/>
  <c r="H408" i="3"/>
  <c r="H409" i="3"/>
  <c r="H410" i="3"/>
  <c r="H411" i="3"/>
  <c r="H412" i="3"/>
  <c r="H413" i="3"/>
  <c r="H415" i="3"/>
  <c r="H417" i="3"/>
  <c r="H418" i="3"/>
  <c r="H419" i="3"/>
  <c r="H420" i="3"/>
  <c r="H421" i="3"/>
  <c r="H423" i="3"/>
  <c r="H425" i="3"/>
  <c r="H426" i="3"/>
  <c r="H427" i="3"/>
  <c r="H428" i="3"/>
  <c r="H429" i="3"/>
  <c r="H431" i="3"/>
  <c r="H433" i="3"/>
  <c r="H434" i="3"/>
  <c r="H435" i="3"/>
  <c r="H436" i="3"/>
  <c r="H437" i="3"/>
  <c r="H439" i="3"/>
  <c r="H440" i="3"/>
  <c r="H441" i="3"/>
  <c r="H442" i="3"/>
  <c r="H443" i="3"/>
  <c r="H444" i="3"/>
  <c r="H445" i="3"/>
  <c r="H447" i="3"/>
  <c r="H448" i="3"/>
  <c r="H449" i="3"/>
  <c r="H450" i="3"/>
  <c r="H451" i="3"/>
  <c r="H452" i="3"/>
  <c r="H453" i="3"/>
  <c r="H455" i="3"/>
  <c r="H456" i="3"/>
  <c r="H457" i="3"/>
  <c r="H458" i="3"/>
  <c r="H459" i="3"/>
  <c r="H460" i="3"/>
  <c r="H461" i="3"/>
  <c r="H463" i="3"/>
  <c r="H465" i="3"/>
  <c r="H466" i="3"/>
  <c r="H467" i="3"/>
  <c r="H468" i="3"/>
  <c r="H469" i="3"/>
  <c r="H471" i="3"/>
  <c r="H472" i="3"/>
  <c r="H473" i="3"/>
  <c r="H474" i="3"/>
  <c r="H475" i="3"/>
  <c r="H476" i="3"/>
  <c r="H477" i="3"/>
  <c r="H479" i="3"/>
  <c r="H481" i="3"/>
  <c r="H482" i="3"/>
  <c r="H483" i="3"/>
  <c r="H484" i="3"/>
  <c r="H485" i="3"/>
  <c r="H487" i="3"/>
  <c r="H489" i="3"/>
  <c r="H490" i="3"/>
  <c r="H491" i="3"/>
  <c r="H492" i="3"/>
  <c r="H493" i="3"/>
  <c r="H495" i="3"/>
  <c r="H497" i="3"/>
  <c r="H498" i="3"/>
  <c r="H499" i="3"/>
  <c r="H500" i="3"/>
  <c r="H501" i="3"/>
  <c r="H503" i="3"/>
  <c r="H504" i="3"/>
  <c r="H505" i="3"/>
  <c r="H506" i="3"/>
  <c r="H507" i="3"/>
  <c r="H508" i="3"/>
  <c r="H509" i="3"/>
  <c r="H511" i="3"/>
  <c r="H512" i="3"/>
  <c r="H513" i="3"/>
  <c r="H514" i="3"/>
  <c r="H515" i="3"/>
  <c r="H516" i="3"/>
  <c r="H517" i="3"/>
  <c r="H519" i="3"/>
  <c r="H520" i="3"/>
  <c r="H521" i="3"/>
  <c r="H522" i="3"/>
  <c r="H523" i="3"/>
  <c r="H524" i="3"/>
  <c r="H525" i="3"/>
  <c r="H527" i="3"/>
  <c r="H529" i="3"/>
  <c r="H530" i="3"/>
  <c r="H531" i="3"/>
  <c r="H532" i="3"/>
  <c r="H533" i="3"/>
  <c r="H535" i="3"/>
  <c r="H536" i="3"/>
  <c r="H537" i="3"/>
  <c r="H538" i="3"/>
  <c r="H539" i="3"/>
  <c r="H540" i="3"/>
  <c r="H541" i="3"/>
  <c r="H543" i="3"/>
  <c r="H545" i="3"/>
  <c r="H546" i="3"/>
  <c r="H547" i="3"/>
  <c r="H548" i="3"/>
  <c r="H549" i="3"/>
  <c r="H551" i="3"/>
  <c r="H553" i="3"/>
  <c r="H554" i="3"/>
  <c r="H555" i="3"/>
  <c r="H556" i="3"/>
  <c r="H557" i="3"/>
  <c r="H559" i="3"/>
  <c r="H561" i="3"/>
  <c r="H562" i="3"/>
  <c r="H563" i="3"/>
  <c r="H564" i="3"/>
  <c r="H565" i="3"/>
  <c r="H567" i="3"/>
  <c r="H568" i="3"/>
  <c r="H569" i="3"/>
  <c r="H570" i="3"/>
  <c r="H571" i="3"/>
  <c r="H572" i="3"/>
  <c r="H573" i="3"/>
  <c r="H575" i="3"/>
  <c r="H576" i="3"/>
  <c r="H577" i="3"/>
  <c r="H578" i="3"/>
  <c r="H579" i="3"/>
  <c r="H580" i="3"/>
  <c r="H581" i="3"/>
  <c r="H583" i="3"/>
  <c r="H584" i="3"/>
  <c r="H585" i="3"/>
  <c r="H586" i="3"/>
  <c r="H587" i="3"/>
  <c r="H588" i="3"/>
  <c r="H589" i="3"/>
  <c r="H591" i="3"/>
  <c r="H593" i="3"/>
  <c r="H594" i="3"/>
  <c r="H595" i="3"/>
  <c r="H596" i="3"/>
  <c r="H597" i="3"/>
  <c r="H599" i="3"/>
  <c r="H600" i="3"/>
  <c r="H601" i="3"/>
  <c r="H602" i="3"/>
  <c r="H603" i="3"/>
  <c r="H604" i="3"/>
  <c r="H605" i="3"/>
  <c r="H607" i="3"/>
  <c r="H609" i="3"/>
  <c r="H610" i="3"/>
  <c r="H611" i="3"/>
  <c r="H612" i="3"/>
  <c r="H613" i="3"/>
  <c r="H615" i="3"/>
  <c r="H617" i="3"/>
  <c r="H618" i="3"/>
  <c r="H619" i="3"/>
  <c r="H620" i="3"/>
  <c r="H621" i="3"/>
  <c r="H623" i="3"/>
  <c r="H625" i="3"/>
  <c r="H626" i="3"/>
  <c r="H627" i="3"/>
  <c r="H628" i="3"/>
  <c r="H629" i="3"/>
  <c r="H631" i="3"/>
  <c r="H632" i="3"/>
  <c r="H633" i="3"/>
  <c r="H634" i="3"/>
  <c r="H635" i="3"/>
  <c r="H636" i="3"/>
  <c r="H637" i="3"/>
  <c r="H639" i="3"/>
  <c r="H640" i="3"/>
  <c r="H641" i="3"/>
  <c r="H642" i="3"/>
  <c r="H643" i="3"/>
  <c r="H644" i="3"/>
  <c r="H645" i="3"/>
  <c r="H647" i="3"/>
  <c r="H648" i="3"/>
  <c r="H649" i="3"/>
  <c r="H650" i="3"/>
  <c r="H651" i="3"/>
  <c r="H652" i="3"/>
  <c r="H653" i="3"/>
  <c r="H655" i="3"/>
  <c r="H657" i="3"/>
  <c r="H658" i="3"/>
  <c r="H659" i="3"/>
  <c r="H660" i="3"/>
  <c r="H661" i="3"/>
  <c r="H663" i="3"/>
  <c r="H664" i="3"/>
  <c r="H665" i="3"/>
  <c r="H666" i="3"/>
  <c r="H667" i="3"/>
  <c r="H668" i="3"/>
  <c r="H669" i="3"/>
  <c r="H671" i="3"/>
  <c r="H673" i="3"/>
  <c r="H674" i="3"/>
  <c r="H675" i="3"/>
  <c r="H676" i="3"/>
  <c r="H677" i="3"/>
  <c r="H679" i="3"/>
  <c r="H681" i="3"/>
  <c r="H682" i="3"/>
  <c r="H683" i="3"/>
  <c r="H684" i="3"/>
  <c r="H685" i="3"/>
  <c r="H687" i="3"/>
  <c r="H689" i="3"/>
  <c r="H690" i="3"/>
  <c r="H691" i="3"/>
  <c r="H692" i="3"/>
  <c r="H693" i="3"/>
  <c r="H695" i="3"/>
  <c r="H696" i="3"/>
  <c r="H697" i="3"/>
  <c r="H698" i="3"/>
  <c r="H699" i="3"/>
  <c r="H700" i="3"/>
  <c r="H701" i="3"/>
  <c r="H702" i="3"/>
  <c r="H703" i="3"/>
  <c r="H704" i="3"/>
  <c r="H705" i="3"/>
  <c r="H706" i="3"/>
  <c r="H707" i="3"/>
  <c r="H708" i="3"/>
  <c r="H709" i="3"/>
  <c r="H710" i="3"/>
  <c r="H711" i="3"/>
  <c r="H712" i="3"/>
  <c r="H713" i="3"/>
  <c r="H714" i="3"/>
  <c r="H715" i="3"/>
  <c r="H716" i="3"/>
  <c r="H717" i="3"/>
  <c r="H718" i="3"/>
  <c r="H719" i="3"/>
  <c r="H720" i="3"/>
  <c r="H721" i="3"/>
  <c r="H722" i="3"/>
  <c r="H723" i="3"/>
  <c r="H724" i="3"/>
  <c r="H725" i="3"/>
  <c r="H726" i="3"/>
  <c r="H727" i="3"/>
  <c r="H728" i="3"/>
  <c r="H729" i="3"/>
  <c r="H730" i="3"/>
  <c r="H731" i="3"/>
  <c r="H732" i="3"/>
  <c r="H733" i="3"/>
  <c r="H734" i="3"/>
  <c r="H735" i="3"/>
  <c r="H736" i="3"/>
  <c r="H737" i="3"/>
  <c r="H738" i="3"/>
  <c r="H739" i="3"/>
  <c r="H740" i="3"/>
  <c r="H741" i="3"/>
  <c r="H742" i="3"/>
  <c r="H743" i="3"/>
  <c r="H744" i="3"/>
  <c r="H745" i="3"/>
  <c r="H746" i="3"/>
  <c r="H747" i="3"/>
  <c r="H748" i="3"/>
  <c r="H749" i="3"/>
  <c r="H750" i="3"/>
  <c r="H751" i="3"/>
  <c r="H752" i="3"/>
  <c r="H753" i="3"/>
  <c r="H754" i="3"/>
  <c r="H755" i="3"/>
  <c r="H756" i="3"/>
  <c r="H757" i="3"/>
  <c r="H758" i="3"/>
  <c r="H759" i="3"/>
  <c r="H760" i="3"/>
  <c r="H761" i="3"/>
  <c r="H762" i="3"/>
  <c r="H763" i="3"/>
  <c r="H764" i="3"/>
  <c r="H765" i="3"/>
  <c r="H766" i="3"/>
  <c r="H767" i="3"/>
  <c r="H768" i="3"/>
  <c r="H769" i="3"/>
  <c r="H770" i="3"/>
  <c r="H771" i="3"/>
  <c r="H772" i="3"/>
  <c r="H773" i="3"/>
  <c r="H774" i="3"/>
  <c r="H775" i="3"/>
  <c r="H776" i="3"/>
  <c r="H777" i="3"/>
  <c r="H778" i="3"/>
  <c r="H779" i="3"/>
  <c r="H780" i="3"/>
  <c r="H781" i="3"/>
  <c r="H782" i="3"/>
  <c r="H783" i="3"/>
  <c r="H784" i="3"/>
  <c r="H785" i="3"/>
  <c r="H786" i="3"/>
  <c r="H787" i="3"/>
  <c r="H788" i="3"/>
  <c r="H789" i="3"/>
  <c r="H790" i="3"/>
  <c r="H791" i="3"/>
  <c r="H792" i="3"/>
  <c r="H793" i="3"/>
  <c r="H794" i="3"/>
  <c r="H795" i="3"/>
  <c r="H796" i="3"/>
  <c r="H797" i="3"/>
  <c r="H798" i="3"/>
  <c r="H799" i="3"/>
  <c r="H800" i="3"/>
  <c r="H801" i="3"/>
  <c r="H802" i="3"/>
  <c r="H803" i="3"/>
  <c r="H804" i="3"/>
  <c r="H805" i="3"/>
  <c r="H806" i="3"/>
  <c r="H807" i="3"/>
  <c r="H808" i="3"/>
  <c r="H809" i="3"/>
  <c r="H810" i="3"/>
  <c r="H811" i="3"/>
  <c r="H812" i="3"/>
  <c r="H813" i="3"/>
  <c r="H814" i="3"/>
  <c r="H815" i="3"/>
  <c r="H816" i="3"/>
  <c r="H817" i="3"/>
  <c r="H818" i="3"/>
  <c r="H819" i="3"/>
  <c r="H820" i="3"/>
  <c r="H821" i="3"/>
  <c r="H822" i="3"/>
  <c r="H823" i="3"/>
  <c r="H824" i="3"/>
  <c r="H825" i="3"/>
  <c r="H826" i="3"/>
  <c r="H827" i="3"/>
  <c r="H828" i="3"/>
  <c r="H829" i="3"/>
  <c r="H830" i="3"/>
  <c r="H831" i="3"/>
  <c r="H832" i="3"/>
  <c r="H833" i="3"/>
  <c r="H834" i="3"/>
  <c r="H835" i="3"/>
  <c r="H836" i="3"/>
  <c r="H837" i="3"/>
  <c r="H838" i="3"/>
  <c r="H839" i="3"/>
  <c r="H840" i="3"/>
  <c r="H841" i="3"/>
  <c r="H842" i="3"/>
  <c r="H843" i="3"/>
  <c r="H844" i="3"/>
  <c r="H845" i="3"/>
  <c r="H846" i="3"/>
  <c r="H847" i="3"/>
  <c r="H848" i="3"/>
  <c r="H849" i="3"/>
  <c r="H850" i="3"/>
  <c r="H851" i="3"/>
  <c r="H852" i="3"/>
  <c r="H853" i="3"/>
  <c r="H854" i="3"/>
  <c r="H855" i="3"/>
  <c r="H856" i="3"/>
  <c r="H857" i="3"/>
  <c r="H858" i="3"/>
  <c r="H859" i="3"/>
  <c r="H860" i="3"/>
  <c r="H861" i="3"/>
  <c r="H862" i="3"/>
  <c r="H863" i="3"/>
  <c r="H864" i="3"/>
  <c r="H865" i="3"/>
  <c r="H866" i="3"/>
  <c r="H867" i="3"/>
  <c r="H868" i="3"/>
  <c r="H869" i="3"/>
  <c r="H870" i="3"/>
  <c r="H871" i="3"/>
  <c r="H872" i="3"/>
  <c r="H873" i="3"/>
  <c r="H874" i="3"/>
  <c r="H875" i="3"/>
  <c r="H876" i="3"/>
  <c r="H877" i="3"/>
  <c r="H878" i="3"/>
  <c r="H879" i="3"/>
  <c r="H880" i="3"/>
  <c r="H881" i="3"/>
  <c r="H882" i="3"/>
  <c r="H883" i="3"/>
  <c r="H884" i="3"/>
  <c r="H885" i="3"/>
  <c r="H886" i="3"/>
  <c r="H887" i="3"/>
  <c r="H888" i="3"/>
  <c r="H889" i="3"/>
  <c r="H890" i="3"/>
  <c r="H891" i="3"/>
  <c r="H892" i="3"/>
  <c r="H893" i="3"/>
  <c r="H894" i="3"/>
  <c r="H895" i="3"/>
  <c r="H896" i="3"/>
  <c r="H897" i="3"/>
  <c r="H898" i="3"/>
  <c r="H899" i="3"/>
  <c r="H900" i="3"/>
  <c r="H901" i="3"/>
  <c r="H902" i="3"/>
  <c r="H903" i="3"/>
  <c r="H904" i="3"/>
  <c r="H905" i="3"/>
  <c r="H906" i="3"/>
  <c r="H907" i="3"/>
  <c r="H908" i="3"/>
  <c r="H909" i="3"/>
  <c r="H910" i="3"/>
  <c r="H911" i="3"/>
  <c r="H912" i="3"/>
  <c r="H913" i="3"/>
  <c r="H914" i="3"/>
  <c r="H915" i="3"/>
  <c r="H916" i="3"/>
  <c r="H917" i="3"/>
  <c r="H918" i="3"/>
  <c r="H919" i="3"/>
  <c r="H920" i="3"/>
  <c r="H921" i="3"/>
  <c r="H922" i="3"/>
  <c r="H923" i="3"/>
  <c r="H924" i="3"/>
  <c r="H925" i="3"/>
  <c r="H926" i="3"/>
  <c r="H927" i="3"/>
  <c r="H928" i="3"/>
  <c r="H929" i="3"/>
  <c r="H930" i="3"/>
  <c r="H931" i="3"/>
  <c r="H932" i="3"/>
  <c r="H933" i="3"/>
  <c r="H934" i="3"/>
  <c r="H935" i="3"/>
  <c r="H936" i="3"/>
  <c r="H937" i="3"/>
  <c r="H938" i="3"/>
  <c r="H939" i="3"/>
  <c r="H940" i="3"/>
  <c r="H941" i="3"/>
  <c r="H942" i="3"/>
  <c r="H943" i="3"/>
  <c r="H944" i="3"/>
  <c r="H945" i="3"/>
  <c r="H946" i="3"/>
  <c r="H947" i="3"/>
  <c r="H948" i="3"/>
  <c r="H949" i="3"/>
  <c r="H950" i="3"/>
  <c r="H951" i="3"/>
  <c r="H952" i="3"/>
  <c r="H953" i="3"/>
  <c r="H954" i="3"/>
  <c r="H955" i="3"/>
  <c r="H956" i="3"/>
  <c r="H957" i="3"/>
  <c r="H958" i="3"/>
  <c r="H959" i="3"/>
  <c r="H960" i="3"/>
  <c r="H961" i="3"/>
  <c r="H962" i="3"/>
  <c r="H963" i="3"/>
  <c r="H964" i="3"/>
  <c r="H965" i="3"/>
  <c r="H966" i="3"/>
  <c r="H967" i="3"/>
  <c r="H968" i="3"/>
  <c r="H969" i="3"/>
  <c r="H970" i="3"/>
  <c r="H971" i="3"/>
  <c r="H972" i="3"/>
  <c r="H973" i="3"/>
  <c r="H974" i="3"/>
  <c r="H975" i="3"/>
  <c r="H976" i="3"/>
  <c r="H977" i="3"/>
  <c r="H978" i="3"/>
  <c r="H979" i="3"/>
  <c r="H980" i="3"/>
  <c r="H981" i="3"/>
  <c r="H982" i="3"/>
  <c r="H983" i="3"/>
  <c r="H984" i="3"/>
  <c r="H985" i="3"/>
  <c r="H986" i="3"/>
  <c r="H987" i="3"/>
  <c r="H988" i="3"/>
  <c r="H989" i="3"/>
  <c r="H990" i="3"/>
  <c r="H991" i="3"/>
  <c r="H992" i="3"/>
  <c r="H993" i="3"/>
  <c r="H994" i="3"/>
  <c r="H995" i="3"/>
  <c r="H996" i="3"/>
  <c r="H997" i="3"/>
  <c r="H998" i="3"/>
  <c r="H999" i="3"/>
  <c r="H1000" i="3"/>
  <c r="H1001" i="3"/>
  <c r="H1002" i="3"/>
  <c r="H1003" i="3"/>
  <c r="H1004" i="3"/>
  <c r="H1005" i="3"/>
  <c r="H1006" i="3"/>
  <c r="H1007" i="3"/>
  <c r="H1008" i="3"/>
  <c r="H1009" i="3"/>
  <c r="H1010" i="3"/>
  <c r="H1011" i="3"/>
  <c r="H1012" i="3"/>
  <c r="H1013" i="3"/>
  <c r="S16" i="3"/>
  <c r="S17" i="3"/>
  <c r="S18" i="3"/>
  <c r="S19" i="3"/>
  <c r="S20" i="3"/>
  <c r="S21" i="3"/>
  <c r="S22" i="3"/>
  <c r="S23" i="3"/>
  <c r="S24" i="3"/>
  <c r="S25" i="3"/>
  <c r="S26" i="3"/>
  <c r="S27" i="3"/>
  <c r="S28" i="3"/>
  <c r="S29" i="3"/>
  <c r="S30" i="3"/>
  <c r="S31" i="3"/>
  <c r="S32" i="3"/>
  <c r="S33" i="3"/>
  <c r="S34" i="3"/>
  <c r="S35" i="3"/>
  <c r="S36" i="3"/>
  <c r="S37" i="3"/>
  <c r="S38" i="3"/>
  <c r="S39" i="3"/>
  <c r="S40" i="3"/>
  <c r="S41" i="3"/>
  <c r="S42" i="3"/>
  <c r="S43" i="3"/>
  <c r="S44" i="3"/>
  <c r="S45" i="3"/>
  <c r="S46" i="3"/>
  <c r="S47" i="3"/>
  <c r="S48" i="3"/>
  <c r="S49" i="3"/>
  <c r="S50" i="3"/>
  <c r="S51" i="3"/>
  <c r="S52" i="3"/>
  <c r="S53" i="3"/>
  <c r="S54" i="3"/>
  <c r="S55" i="3"/>
  <c r="S56" i="3"/>
  <c r="S57" i="3"/>
  <c r="S58" i="3"/>
  <c r="S59" i="3"/>
  <c r="S60" i="3"/>
  <c r="S61" i="3"/>
  <c r="S62" i="3"/>
  <c r="S63" i="3"/>
  <c r="S64" i="3"/>
  <c r="S65" i="3"/>
  <c r="S66" i="3"/>
  <c r="S67" i="3"/>
  <c r="S68" i="3"/>
  <c r="S69" i="3"/>
  <c r="S70" i="3"/>
  <c r="S71" i="3"/>
  <c r="S72" i="3"/>
  <c r="S73" i="3"/>
  <c r="S74" i="3"/>
  <c r="S75" i="3"/>
  <c r="S76" i="3"/>
  <c r="S77" i="3"/>
  <c r="S78" i="3"/>
  <c r="S79" i="3"/>
  <c r="S80" i="3"/>
  <c r="S81" i="3"/>
  <c r="S82" i="3"/>
  <c r="S83" i="3"/>
  <c r="S84" i="3"/>
  <c r="S85" i="3"/>
  <c r="S86" i="3"/>
  <c r="S87" i="3"/>
  <c r="S88" i="3"/>
  <c r="S89" i="3"/>
  <c r="S90" i="3"/>
  <c r="S91" i="3"/>
  <c r="S92" i="3"/>
  <c r="S93" i="3"/>
  <c r="S94" i="3"/>
  <c r="S95" i="3"/>
  <c r="S96" i="3"/>
  <c r="S97" i="3"/>
  <c r="S98" i="3"/>
  <c r="S99" i="3"/>
  <c r="S100" i="3"/>
  <c r="S101" i="3"/>
  <c r="S102" i="3"/>
  <c r="S103" i="3"/>
  <c r="S104" i="3"/>
  <c r="S105" i="3"/>
  <c r="S106" i="3"/>
  <c r="S107" i="3"/>
  <c r="S108" i="3"/>
  <c r="S109" i="3"/>
  <c r="S110" i="3"/>
  <c r="S111" i="3"/>
  <c r="S112" i="3"/>
  <c r="S113" i="3"/>
  <c r="S114" i="3"/>
  <c r="S115" i="3"/>
  <c r="S116" i="3"/>
  <c r="S117" i="3"/>
  <c r="S118" i="3"/>
  <c r="S119" i="3"/>
  <c r="S120" i="3"/>
  <c r="S121" i="3"/>
  <c r="S122" i="3"/>
  <c r="S123" i="3"/>
  <c r="S124" i="3"/>
  <c r="S125" i="3"/>
  <c r="S126" i="3"/>
  <c r="S127" i="3"/>
  <c r="S128" i="3"/>
  <c r="S129" i="3"/>
  <c r="S130" i="3"/>
  <c r="S131" i="3"/>
  <c r="S132" i="3"/>
  <c r="S133" i="3"/>
  <c r="S134" i="3"/>
  <c r="S135" i="3"/>
  <c r="S136" i="3"/>
  <c r="S137" i="3"/>
  <c r="S138" i="3"/>
  <c r="S139" i="3"/>
  <c r="S140" i="3"/>
  <c r="S141" i="3"/>
  <c r="S142" i="3"/>
  <c r="S143" i="3"/>
  <c r="S144" i="3"/>
  <c r="S145" i="3"/>
  <c r="S146" i="3"/>
  <c r="S147" i="3"/>
  <c r="S148" i="3"/>
  <c r="S149" i="3"/>
  <c r="S150" i="3"/>
  <c r="S151" i="3"/>
  <c r="S152" i="3"/>
  <c r="S153" i="3"/>
  <c r="S154" i="3"/>
  <c r="S155" i="3"/>
  <c r="S156" i="3"/>
  <c r="S157" i="3"/>
  <c r="S158" i="3"/>
  <c r="S159" i="3"/>
  <c r="S160" i="3"/>
  <c r="S161" i="3"/>
  <c r="S162" i="3"/>
  <c r="S163" i="3"/>
  <c r="S164" i="3"/>
  <c r="S165" i="3"/>
  <c r="S166" i="3"/>
  <c r="S167" i="3"/>
  <c r="S168" i="3"/>
  <c r="S169" i="3"/>
  <c r="S170" i="3"/>
  <c r="S171" i="3"/>
  <c r="S172" i="3"/>
  <c r="S173" i="3"/>
  <c r="S174" i="3"/>
  <c r="S175" i="3"/>
  <c r="S176" i="3"/>
  <c r="S177" i="3"/>
  <c r="S178" i="3"/>
  <c r="S179" i="3"/>
  <c r="S180" i="3"/>
  <c r="S181" i="3"/>
  <c r="S182" i="3"/>
  <c r="S183" i="3"/>
  <c r="S184" i="3"/>
  <c r="S185" i="3"/>
  <c r="S186" i="3"/>
  <c r="S187" i="3"/>
  <c r="S188" i="3"/>
  <c r="S189" i="3"/>
  <c r="S190" i="3"/>
  <c r="S191" i="3"/>
  <c r="S192" i="3"/>
  <c r="S193" i="3"/>
  <c r="S194" i="3"/>
  <c r="S195" i="3"/>
  <c r="S196" i="3"/>
  <c r="S197" i="3"/>
  <c r="S198" i="3"/>
  <c r="S199" i="3"/>
  <c r="S200" i="3"/>
  <c r="S201" i="3"/>
  <c r="S202" i="3"/>
  <c r="S203" i="3"/>
  <c r="S204" i="3"/>
  <c r="S205" i="3"/>
  <c r="S206" i="3"/>
  <c r="S207" i="3"/>
  <c r="S208" i="3"/>
  <c r="S209" i="3"/>
  <c r="S210" i="3"/>
  <c r="S211" i="3"/>
  <c r="S212" i="3"/>
  <c r="S213" i="3"/>
  <c r="S214" i="3"/>
  <c r="S215" i="3"/>
  <c r="S216" i="3"/>
  <c r="S217" i="3"/>
  <c r="S218" i="3"/>
  <c r="S219" i="3"/>
  <c r="S220" i="3"/>
  <c r="S221" i="3"/>
  <c r="S222" i="3"/>
  <c r="S223" i="3"/>
  <c r="S224" i="3"/>
  <c r="S225" i="3"/>
  <c r="S226" i="3"/>
  <c r="S227" i="3"/>
  <c r="S228" i="3"/>
  <c r="S229" i="3"/>
  <c r="S230" i="3"/>
  <c r="S231" i="3"/>
  <c r="S232" i="3"/>
  <c r="S233" i="3"/>
  <c r="S234" i="3"/>
  <c r="S235" i="3"/>
  <c r="S236" i="3"/>
  <c r="S237" i="3"/>
  <c r="S238" i="3"/>
  <c r="S239" i="3"/>
  <c r="S240" i="3"/>
  <c r="S241" i="3"/>
  <c r="S242" i="3"/>
  <c r="S243" i="3"/>
  <c r="S244" i="3"/>
  <c r="S245" i="3"/>
  <c r="S246" i="3"/>
  <c r="S247" i="3"/>
  <c r="S248" i="3"/>
  <c r="S249" i="3"/>
  <c r="S250" i="3"/>
  <c r="S251" i="3"/>
  <c r="S252" i="3"/>
  <c r="S253" i="3"/>
  <c r="S254" i="3"/>
  <c r="S255" i="3"/>
  <c r="S256" i="3"/>
  <c r="S257" i="3"/>
  <c r="S258" i="3"/>
  <c r="S259" i="3"/>
  <c r="S260" i="3"/>
  <c r="S261" i="3"/>
  <c r="S262" i="3"/>
  <c r="S263" i="3"/>
  <c r="S264" i="3"/>
  <c r="S265" i="3"/>
  <c r="S266" i="3"/>
  <c r="S267" i="3"/>
  <c r="S268" i="3"/>
  <c r="S269" i="3"/>
  <c r="S270" i="3"/>
  <c r="S271" i="3"/>
  <c r="S272" i="3"/>
  <c r="S273" i="3"/>
  <c r="S274" i="3"/>
  <c r="S275" i="3"/>
  <c r="S276" i="3"/>
  <c r="S277" i="3"/>
  <c r="S278" i="3"/>
  <c r="S279" i="3"/>
  <c r="S280" i="3"/>
  <c r="S281" i="3"/>
  <c r="S282" i="3"/>
  <c r="S283" i="3"/>
  <c r="S284" i="3"/>
  <c r="S285" i="3"/>
  <c r="S286" i="3"/>
  <c r="S287" i="3"/>
  <c r="S288" i="3"/>
  <c r="S289" i="3"/>
  <c r="S290" i="3"/>
  <c r="S291" i="3"/>
  <c r="S292" i="3"/>
  <c r="S293" i="3"/>
  <c r="S294" i="3"/>
  <c r="S295" i="3"/>
  <c r="S296" i="3"/>
  <c r="S297" i="3"/>
  <c r="S298" i="3"/>
  <c r="S299" i="3"/>
  <c r="S300" i="3"/>
  <c r="S301" i="3"/>
  <c r="S302" i="3"/>
  <c r="S303" i="3"/>
  <c r="S304" i="3"/>
  <c r="S305" i="3"/>
  <c r="S306" i="3"/>
  <c r="S307" i="3"/>
  <c r="S308" i="3"/>
  <c r="S309" i="3"/>
  <c r="S310" i="3"/>
  <c r="S311" i="3"/>
  <c r="S312" i="3"/>
  <c r="S313" i="3"/>
  <c r="S314" i="3"/>
  <c r="S315" i="3"/>
  <c r="S316" i="3"/>
  <c r="S317" i="3"/>
  <c r="S318" i="3"/>
  <c r="S319" i="3"/>
  <c r="S320" i="3"/>
  <c r="S321" i="3"/>
  <c r="S322" i="3"/>
  <c r="S323" i="3"/>
  <c r="S324" i="3"/>
  <c r="S325" i="3"/>
  <c r="S326" i="3"/>
  <c r="S327" i="3"/>
  <c r="S328" i="3"/>
  <c r="S329" i="3"/>
  <c r="S330" i="3"/>
  <c r="S331" i="3"/>
  <c r="S332" i="3"/>
  <c r="S333" i="3"/>
  <c r="S334" i="3"/>
  <c r="S335" i="3"/>
  <c r="S336" i="3"/>
  <c r="S337" i="3"/>
  <c r="S338" i="3"/>
  <c r="S339" i="3"/>
  <c r="S340" i="3"/>
  <c r="S341" i="3"/>
  <c r="S342" i="3"/>
  <c r="S343" i="3"/>
  <c r="S344" i="3"/>
  <c r="S345" i="3"/>
  <c r="S346" i="3"/>
  <c r="S347" i="3"/>
  <c r="S348" i="3"/>
  <c r="S349" i="3"/>
  <c r="S350" i="3"/>
  <c r="S351" i="3"/>
  <c r="S352" i="3"/>
  <c r="S353" i="3"/>
  <c r="S354" i="3"/>
  <c r="S355" i="3"/>
  <c r="S356" i="3"/>
  <c r="S357" i="3"/>
  <c r="S358" i="3"/>
  <c r="S359" i="3"/>
  <c r="S360" i="3"/>
  <c r="S361" i="3"/>
  <c r="S362" i="3"/>
  <c r="S363" i="3"/>
  <c r="S364" i="3"/>
  <c r="S365" i="3"/>
  <c r="S366" i="3"/>
  <c r="S367" i="3"/>
  <c r="S368" i="3"/>
  <c r="S369" i="3"/>
  <c r="S370" i="3"/>
  <c r="S371" i="3"/>
  <c r="S372" i="3"/>
  <c r="S373" i="3"/>
  <c r="S374" i="3"/>
  <c r="S375" i="3"/>
  <c r="S376" i="3"/>
  <c r="S377" i="3"/>
  <c r="S378" i="3"/>
  <c r="S379" i="3"/>
  <c r="S380" i="3"/>
  <c r="S381" i="3"/>
  <c r="S382" i="3"/>
  <c r="S383" i="3"/>
  <c r="S384" i="3"/>
  <c r="S385" i="3"/>
  <c r="S386" i="3"/>
  <c r="S387" i="3"/>
  <c r="S388" i="3"/>
  <c r="S389" i="3"/>
  <c r="S390" i="3"/>
  <c r="S391" i="3"/>
  <c r="S392" i="3"/>
  <c r="S393" i="3"/>
  <c r="S394" i="3"/>
  <c r="S395" i="3"/>
  <c r="S396" i="3"/>
  <c r="S397" i="3"/>
  <c r="S398" i="3"/>
  <c r="S399" i="3"/>
  <c r="S400" i="3"/>
  <c r="S401" i="3"/>
  <c r="S402" i="3"/>
  <c r="S403" i="3"/>
  <c r="S404" i="3"/>
  <c r="S405" i="3"/>
  <c r="S406" i="3"/>
  <c r="S407" i="3"/>
  <c r="S408" i="3"/>
  <c r="S409" i="3"/>
  <c r="S410" i="3"/>
  <c r="S411" i="3"/>
  <c r="S412" i="3"/>
  <c r="S413" i="3"/>
  <c r="S414" i="3"/>
  <c r="S415" i="3"/>
  <c r="S416" i="3"/>
  <c r="S417" i="3"/>
  <c r="S418" i="3"/>
  <c r="S419" i="3"/>
  <c r="S420" i="3"/>
  <c r="S421" i="3"/>
  <c r="S422" i="3"/>
  <c r="S423" i="3"/>
  <c r="S424" i="3"/>
  <c r="S425" i="3"/>
  <c r="S426" i="3"/>
  <c r="S427" i="3"/>
  <c r="S428" i="3"/>
  <c r="S429" i="3"/>
  <c r="S430" i="3"/>
  <c r="S431" i="3"/>
  <c r="S432" i="3"/>
  <c r="S433" i="3"/>
  <c r="S434" i="3"/>
  <c r="S435" i="3"/>
  <c r="S436" i="3"/>
  <c r="S437" i="3"/>
  <c r="S438" i="3"/>
  <c r="S439" i="3"/>
  <c r="S440" i="3"/>
  <c r="S441" i="3"/>
  <c r="S442" i="3"/>
  <c r="S443" i="3"/>
  <c r="S444" i="3"/>
  <c r="S445" i="3"/>
  <c r="S446" i="3"/>
  <c r="S447" i="3"/>
  <c r="S448" i="3"/>
  <c r="S449" i="3"/>
  <c r="S450" i="3"/>
  <c r="S451" i="3"/>
  <c r="S452" i="3"/>
  <c r="S453" i="3"/>
  <c r="S454" i="3"/>
  <c r="S455" i="3"/>
  <c r="S456" i="3"/>
  <c r="S457" i="3"/>
  <c r="S458" i="3"/>
  <c r="S459" i="3"/>
  <c r="S460" i="3"/>
  <c r="S461" i="3"/>
  <c r="S462" i="3"/>
  <c r="S463" i="3"/>
  <c r="S464" i="3"/>
  <c r="S465" i="3"/>
  <c r="S466" i="3"/>
  <c r="S467" i="3"/>
  <c r="S468" i="3"/>
  <c r="S469" i="3"/>
  <c r="S470" i="3"/>
  <c r="S471" i="3"/>
  <c r="S472" i="3"/>
  <c r="S473" i="3"/>
  <c r="S474" i="3"/>
  <c r="S475" i="3"/>
  <c r="S476" i="3"/>
  <c r="S477" i="3"/>
  <c r="S478" i="3"/>
  <c r="S479" i="3"/>
  <c r="S480" i="3"/>
  <c r="S481" i="3"/>
  <c r="S482" i="3"/>
  <c r="S483" i="3"/>
  <c r="S484" i="3"/>
  <c r="S485" i="3"/>
  <c r="S486" i="3"/>
  <c r="S487" i="3"/>
  <c r="S488" i="3"/>
  <c r="S489" i="3"/>
  <c r="S490" i="3"/>
  <c r="S491" i="3"/>
  <c r="S492" i="3"/>
  <c r="S493" i="3"/>
  <c r="S494" i="3"/>
  <c r="S495" i="3"/>
  <c r="S496" i="3"/>
  <c r="S497" i="3"/>
  <c r="S498" i="3"/>
  <c r="S499" i="3"/>
  <c r="S500" i="3"/>
  <c r="S501" i="3"/>
  <c r="S502" i="3"/>
  <c r="S503" i="3"/>
  <c r="S504" i="3"/>
  <c r="S505" i="3"/>
  <c r="S506" i="3"/>
  <c r="S507" i="3"/>
  <c r="S508" i="3"/>
  <c r="S509" i="3"/>
  <c r="S510" i="3"/>
  <c r="S511" i="3"/>
  <c r="S512" i="3"/>
  <c r="S513" i="3"/>
  <c r="S514" i="3"/>
  <c r="S515" i="3"/>
  <c r="S516" i="3"/>
  <c r="S517" i="3"/>
  <c r="S518" i="3"/>
  <c r="S519" i="3"/>
  <c r="S520" i="3"/>
  <c r="S521" i="3"/>
  <c r="S522" i="3"/>
  <c r="S523" i="3"/>
  <c r="S524" i="3"/>
  <c r="S525" i="3"/>
  <c r="S526" i="3"/>
  <c r="S527" i="3"/>
  <c r="S528" i="3"/>
  <c r="S529" i="3"/>
  <c r="S530" i="3"/>
  <c r="S531" i="3"/>
  <c r="S532" i="3"/>
  <c r="S533" i="3"/>
  <c r="S534" i="3"/>
  <c r="S535" i="3"/>
  <c r="S536" i="3"/>
  <c r="S537" i="3"/>
  <c r="S538" i="3"/>
  <c r="S539" i="3"/>
  <c r="S540" i="3"/>
  <c r="S541" i="3"/>
  <c r="S542" i="3"/>
  <c r="S543" i="3"/>
  <c r="S544" i="3"/>
  <c r="S545" i="3"/>
  <c r="S546" i="3"/>
  <c r="S547" i="3"/>
  <c r="S548" i="3"/>
  <c r="S549" i="3"/>
  <c r="S550" i="3"/>
  <c r="S551" i="3"/>
  <c r="S552" i="3"/>
  <c r="S553" i="3"/>
  <c r="S554" i="3"/>
  <c r="S555" i="3"/>
  <c r="S556" i="3"/>
  <c r="S557" i="3"/>
  <c r="S558" i="3"/>
  <c r="S559" i="3"/>
  <c r="S560" i="3"/>
  <c r="S561" i="3"/>
  <c r="S562" i="3"/>
  <c r="S563" i="3"/>
  <c r="S564" i="3"/>
  <c r="S565" i="3"/>
  <c r="S566" i="3"/>
  <c r="S567" i="3"/>
  <c r="S568" i="3"/>
  <c r="S569" i="3"/>
  <c r="S570" i="3"/>
  <c r="S571" i="3"/>
  <c r="S572" i="3"/>
  <c r="S573" i="3"/>
  <c r="S574" i="3"/>
  <c r="S575" i="3"/>
  <c r="S576" i="3"/>
  <c r="S577" i="3"/>
  <c r="S578" i="3"/>
  <c r="S579" i="3"/>
  <c r="S580" i="3"/>
  <c r="S581" i="3"/>
  <c r="S582" i="3"/>
  <c r="S583" i="3"/>
  <c r="S584" i="3"/>
  <c r="S585" i="3"/>
  <c r="S586" i="3"/>
  <c r="S587" i="3"/>
  <c r="S588" i="3"/>
  <c r="S589" i="3"/>
  <c r="S590" i="3"/>
  <c r="S591" i="3"/>
  <c r="S592" i="3"/>
  <c r="S593" i="3"/>
  <c r="S594" i="3"/>
  <c r="S595" i="3"/>
  <c r="S596" i="3"/>
  <c r="S597" i="3"/>
  <c r="S598" i="3"/>
  <c r="S599" i="3"/>
  <c r="S600" i="3"/>
  <c r="S601" i="3"/>
  <c r="S602" i="3"/>
  <c r="S603" i="3"/>
  <c r="S604" i="3"/>
  <c r="S605" i="3"/>
  <c r="S606" i="3"/>
  <c r="S607" i="3"/>
  <c r="S608" i="3"/>
  <c r="S609" i="3"/>
  <c r="S610" i="3"/>
  <c r="S611" i="3"/>
  <c r="S612" i="3"/>
  <c r="S613" i="3"/>
  <c r="S614" i="3"/>
  <c r="S615" i="3"/>
  <c r="S616" i="3"/>
  <c r="S617" i="3"/>
  <c r="S618" i="3"/>
  <c r="S619" i="3"/>
  <c r="S620" i="3"/>
  <c r="S621" i="3"/>
  <c r="S622" i="3"/>
  <c r="S623" i="3"/>
  <c r="S624" i="3"/>
  <c r="S625" i="3"/>
  <c r="S626" i="3"/>
  <c r="S627" i="3"/>
  <c r="S628" i="3"/>
  <c r="S629" i="3"/>
  <c r="S630" i="3"/>
  <c r="S631" i="3"/>
  <c r="S632" i="3"/>
  <c r="S633" i="3"/>
  <c r="S634" i="3"/>
  <c r="S635" i="3"/>
  <c r="S636" i="3"/>
  <c r="S637" i="3"/>
  <c r="S638" i="3"/>
  <c r="S639" i="3"/>
  <c r="S640" i="3"/>
  <c r="S641" i="3"/>
  <c r="S642" i="3"/>
  <c r="S643" i="3"/>
  <c r="S644" i="3"/>
  <c r="S645" i="3"/>
  <c r="S646" i="3"/>
  <c r="S647" i="3"/>
  <c r="S648" i="3"/>
  <c r="S649" i="3"/>
  <c r="S650" i="3"/>
  <c r="S651" i="3"/>
  <c r="S652" i="3"/>
  <c r="S653" i="3"/>
  <c r="S654" i="3"/>
  <c r="S655" i="3"/>
  <c r="S656" i="3"/>
  <c r="S657" i="3"/>
  <c r="S658" i="3"/>
  <c r="S659" i="3"/>
  <c r="S660" i="3"/>
  <c r="S661" i="3"/>
  <c r="S662" i="3"/>
  <c r="S663" i="3"/>
  <c r="S664" i="3"/>
  <c r="S665" i="3"/>
  <c r="S666" i="3"/>
  <c r="S667" i="3"/>
  <c r="S668" i="3"/>
  <c r="S669" i="3"/>
  <c r="S670" i="3"/>
  <c r="S671" i="3"/>
  <c r="S672" i="3"/>
  <c r="S673" i="3"/>
  <c r="S674" i="3"/>
  <c r="S675" i="3"/>
  <c r="S676" i="3"/>
  <c r="S677" i="3"/>
  <c r="S678" i="3"/>
  <c r="S679" i="3"/>
  <c r="S680" i="3"/>
  <c r="S681" i="3"/>
  <c r="S682" i="3"/>
  <c r="S683" i="3"/>
  <c r="S684" i="3"/>
  <c r="S685" i="3"/>
  <c r="S686" i="3"/>
  <c r="S687" i="3"/>
  <c r="S688" i="3"/>
  <c r="S689" i="3"/>
  <c r="S690" i="3"/>
  <c r="S691" i="3"/>
  <c r="S692" i="3"/>
  <c r="S693" i="3"/>
  <c r="S694" i="3"/>
  <c r="S695" i="3"/>
  <c r="S696" i="3"/>
  <c r="S697" i="3"/>
  <c r="S698" i="3"/>
  <c r="S699" i="3"/>
  <c r="S700" i="3"/>
  <c r="S701" i="3"/>
  <c r="S702" i="3"/>
  <c r="S703" i="3"/>
  <c r="S704" i="3"/>
  <c r="S705" i="3"/>
  <c r="S706" i="3"/>
  <c r="S707" i="3"/>
  <c r="S708" i="3"/>
  <c r="S709" i="3"/>
  <c r="S710" i="3"/>
  <c r="S711" i="3"/>
  <c r="S712" i="3"/>
  <c r="S713" i="3"/>
  <c r="S714" i="3"/>
  <c r="S715" i="3"/>
  <c r="S716" i="3"/>
  <c r="S717" i="3"/>
  <c r="S718" i="3"/>
  <c r="S719" i="3"/>
  <c r="S720" i="3"/>
  <c r="S721" i="3"/>
  <c r="S722" i="3"/>
  <c r="S723" i="3"/>
  <c r="S724" i="3"/>
  <c r="S725" i="3"/>
  <c r="S726" i="3"/>
  <c r="S727" i="3"/>
  <c r="S728" i="3"/>
  <c r="S729" i="3"/>
  <c r="S730" i="3"/>
  <c r="S731" i="3"/>
  <c r="S732" i="3"/>
  <c r="S733" i="3"/>
  <c r="S734" i="3"/>
  <c r="S735" i="3"/>
  <c r="S736" i="3"/>
  <c r="S737" i="3"/>
  <c r="S738" i="3"/>
  <c r="S739" i="3"/>
  <c r="S740" i="3"/>
  <c r="S741" i="3"/>
  <c r="S742" i="3"/>
  <c r="S743" i="3"/>
  <c r="S744" i="3"/>
  <c r="S745" i="3"/>
  <c r="S746" i="3"/>
  <c r="S747" i="3"/>
  <c r="S748" i="3"/>
  <c r="S749" i="3"/>
  <c r="S750" i="3"/>
  <c r="S751" i="3"/>
  <c r="S752" i="3"/>
  <c r="S753" i="3"/>
  <c r="S754" i="3"/>
  <c r="S755" i="3"/>
  <c r="S756" i="3"/>
  <c r="S757" i="3"/>
  <c r="S758" i="3"/>
  <c r="S759" i="3"/>
  <c r="S760" i="3"/>
  <c r="S761" i="3"/>
  <c r="S762" i="3"/>
  <c r="S763" i="3"/>
  <c r="S764" i="3"/>
  <c r="S765" i="3"/>
  <c r="S766" i="3"/>
  <c r="S767" i="3"/>
  <c r="S768" i="3"/>
  <c r="S769" i="3"/>
  <c r="S770" i="3"/>
  <c r="S771" i="3"/>
  <c r="S772" i="3"/>
  <c r="S773" i="3"/>
  <c r="S774" i="3"/>
  <c r="S775" i="3"/>
  <c r="S776" i="3"/>
  <c r="S777" i="3"/>
  <c r="S778" i="3"/>
  <c r="S779" i="3"/>
  <c r="S780" i="3"/>
  <c r="S781" i="3"/>
  <c r="S782" i="3"/>
  <c r="S783" i="3"/>
  <c r="S784" i="3"/>
  <c r="S785" i="3"/>
  <c r="S786" i="3"/>
  <c r="S787" i="3"/>
  <c r="S788" i="3"/>
  <c r="S789" i="3"/>
  <c r="S790" i="3"/>
  <c r="S791" i="3"/>
  <c r="S792" i="3"/>
  <c r="S793" i="3"/>
  <c r="S794" i="3"/>
  <c r="S795" i="3"/>
  <c r="S796" i="3"/>
  <c r="S797" i="3"/>
  <c r="S798" i="3"/>
  <c r="S799" i="3"/>
  <c r="S800" i="3"/>
  <c r="S801" i="3"/>
  <c r="S802" i="3"/>
  <c r="S803" i="3"/>
  <c r="S804" i="3"/>
  <c r="S805" i="3"/>
  <c r="S806" i="3"/>
  <c r="S807" i="3"/>
  <c r="S808" i="3"/>
  <c r="S809" i="3"/>
  <c r="S810" i="3"/>
  <c r="S811" i="3"/>
  <c r="S812" i="3"/>
  <c r="S813" i="3"/>
  <c r="S814" i="3"/>
  <c r="S815" i="3"/>
  <c r="S816" i="3"/>
  <c r="S817" i="3"/>
  <c r="S818" i="3"/>
  <c r="S819" i="3"/>
  <c r="S820" i="3"/>
  <c r="S821" i="3"/>
  <c r="S822" i="3"/>
  <c r="S823" i="3"/>
  <c r="S824" i="3"/>
  <c r="S825" i="3"/>
  <c r="S826" i="3"/>
  <c r="S827" i="3"/>
  <c r="S828" i="3"/>
  <c r="S829" i="3"/>
  <c r="S830" i="3"/>
  <c r="S831" i="3"/>
  <c r="S832" i="3"/>
  <c r="S833" i="3"/>
  <c r="S834" i="3"/>
  <c r="S835" i="3"/>
  <c r="S836" i="3"/>
  <c r="S837" i="3"/>
  <c r="S838" i="3"/>
  <c r="S839" i="3"/>
  <c r="S840" i="3"/>
  <c r="S841" i="3"/>
  <c r="S842" i="3"/>
  <c r="S843" i="3"/>
  <c r="S844" i="3"/>
  <c r="S845" i="3"/>
  <c r="S846" i="3"/>
  <c r="S847" i="3"/>
  <c r="S848" i="3"/>
  <c r="S849" i="3"/>
  <c r="S850" i="3"/>
  <c r="S851" i="3"/>
  <c r="S852" i="3"/>
  <c r="S853" i="3"/>
  <c r="S854" i="3"/>
  <c r="S855" i="3"/>
  <c r="S856" i="3"/>
  <c r="S857" i="3"/>
  <c r="S858" i="3"/>
  <c r="S859" i="3"/>
  <c r="S860" i="3"/>
  <c r="S861" i="3"/>
  <c r="S862" i="3"/>
  <c r="S863" i="3"/>
  <c r="S864" i="3"/>
  <c r="S865" i="3"/>
  <c r="S866" i="3"/>
  <c r="S867" i="3"/>
  <c r="S868" i="3"/>
  <c r="S869" i="3"/>
  <c r="S870" i="3"/>
  <c r="S871" i="3"/>
  <c r="S872" i="3"/>
  <c r="S873" i="3"/>
  <c r="S874" i="3"/>
  <c r="S875" i="3"/>
  <c r="S876" i="3"/>
  <c r="S877" i="3"/>
  <c r="S878" i="3"/>
  <c r="S879" i="3"/>
  <c r="S880" i="3"/>
  <c r="S881" i="3"/>
  <c r="S882" i="3"/>
  <c r="S883" i="3"/>
  <c r="S884" i="3"/>
  <c r="S885" i="3"/>
  <c r="S886" i="3"/>
  <c r="S887" i="3"/>
  <c r="S888" i="3"/>
  <c r="S889" i="3"/>
  <c r="S890" i="3"/>
  <c r="S891" i="3"/>
  <c r="S892" i="3"/>
  <c r="S893" i="3"/>
  <c r="S894" i="3"/>
  <c r="S895" i="3"/>
  <c r="S896" i="3"/>
  <c r="S897" i="3"/>
  <c r="S898" i="3"/>
  <c r="S899" i="3"/>
  <c r="S900" i="3"/>
  <c r="S901" i="3"/>
  <c r="S902" i="3"/>
  <c r="S903" i="3"/>
  <c r="S904" i="3"/>
  <c r="S905" i="3"/>
  <c r="S906" i="3"/>
  <c r="S907" i="3"/>
  <c r="S908" i="3"/>
  <c r="S909" i="3"/>
  <c r="S910" i="3"/>
  <c r="S911" i="3"/>
  <c r="S912" i="3"/>
  <c r="S913" i="3"/>
  <c r="S914" i="3"/>
  <c r="S915" i="3"/>
  <c r="S916" i="3"/>
  <c r="S917" i="3"/>
  <c r="S918" i="3"/>
  <c r="S919" i="3"/>
  <c r="S920" i="3"/>
  <c r="S921" i="3"/>
  <c r="S922" i="3"/>
  <c r="S923" i="3"/>
  <c r="S924" i="3"/>
  <c r="S925" i="3"/>
  <c r="S926" i="3"/>
  <c r="S927" i="3"/>
  <c r="S928" i="3"/>
  <c r="S929" i="3"/>
  <c r="S930" i="3"/>
  <c r="S931" i="3"/>
  <c r="S932" i="3"/>
  <c r="S933" i="3"/>
  <c r="S934" i="3"/>
  <c r="S935" i="3"/>
  <c r="S936" i="3"/>
  <c r="S937" i="3"/>
  <c r="S938" i="3"/>
  <c r="S939" i="3"/>
  <c r="S940" i="3"/>
  <c r="S941" i="3"/>
  <c r="S942" i="3"/>
  <c r="S943" i="3"/>
  <c r="S944" i="3"/>
  <c r="S945" i="3"/>
  <c r="S946" i="3"/>
  <c r="S947" i="3"/>
  <c r="S948" i="3"/>
  <c r="S949" i="3"/>
  <c r="S950" i="3"/>
  <c r="S951" i="3"/>
  <c r="S952" i="3"/>
  <c r="S953" i="3"/>
  <c r="S954" i="3"/>
  <c r="S955" i="3"/>
  <c r="S956" i="3"/>
  <c r="S957" i="3"/>
  <c r="S958" i="3"/>
  <c r="S959" i="3"/>
  <c r="S960" i="3"/>
  <c r="S961" i="3"/>
  <c r="S962" i="3"/>
  <c r="S963" i="3"/>
  <c r="S964" i="3"/>
  <c r="S965" i="3"/>
  <c r="S966" i="3"/>
  <c r="S967" i="3"/>
  <c r="S968" i="3"/>
  <c r="S969" i="3"/>
  <c r="S970" i="3"/>
  <c r="S971" i="3"/>
  <c r="S972" i="3"/>
  <c r="S973" i="3"/>
  <c r="S974" i="3"/>
  <c r="S975" i="3"/>
  <c r="S976" i="3"/>
  <c r="S977" i="3"/>
  <c r="S978" i="3"/>
  <c r="S979" i="3"/>
  <c r="S980" i="3"/>
  <c r="S981" i="3"/>
  <c r="S982" i="3"/>
  <c r="S983" i="3"/>
  <c r="S984" i="3"/>
  <c r="S985" i="3"/>
  <c r="S986" i="3"/>
  <c r="S987" i="3"/>
  <c r="S988" i="3"/>
  <c r="S989" i="3"/>
  <c r="S990" i="3"/>
  <c r="S991" i="3"/>
  <c r="S992" i="3"/>
  <c r="S993" i="3"/>
  <c r="S994" i="3"/>
  <c r="S995" i="3"/>
  <c r="S996" i="3"/>
  <c r="S997" i="3"/>
  <c r="S998" i="3"/>
  <c r="S999" i="3"/>
  <c r="S1000" i="3"/>
  <c r="S1001" i="3"/>
  <c r="S1002" i="3"/>
  <c r="S1003" i="3"/>
  <c r="S1004" i="3"/>
  <c r="S1005" i="3"/>
  <c r="S1006" i="3"/>
  <c r="S1007" i="3"/>
  <c r="S1008" i="3"/>
  <c r="S1009" i="3"/>
  <c r="S1010" i="3"/>
  <c r="S1011" i="3"/>
  <c r="S1012" i="3"/>
  <c r="S1013" i="3"/>
  <c r="S15" i="3"/>
  <c r="B37" i="4"/>
  <c r="V2" i="3"/>
  <c r="V4" i="3" s="1"/>
  <c r="U2" i="3"/>
  <c r="U4" i="3" s="1"/>
  <c r="T2" i="3"/>
  <c r="T4" i="3" s="1"/>
  <c r="S2" i="3"/>
  <c r="S4" i="3" s="1"/>
  <c r="R2" i="3"/>
  <c r="R4" i="3" s="1"/>
  <c r="Q2" i="3"/>
  <c r="Q4" i="3" s="1"/>
  <c r="P2" i="3"/>
  <c r="P4" i="3" s="1"/>
  <c r="O2" i="3"/>
  <c r="O4" i="3" s="1"/>
  <c r="N2" i="3"/>
  <c r="N4" i="3" s="1"/>
  <c r="M2" i="3"/>
  <c r="M4" i="3" s="1"/>
  <c r="L2" i="3"/>
  <c r="L4" i="3" s="1"/>
  <c r="K2" i="3"/>
  <c r="K4" i="3" s="1"/>
  <c r="J2" i="3"/>
  <c r="J4" i="3" s="1"/>
  <c r="I2" i="3"/>
  <c r="I4" i="3" s="1"/>
  <c r="H2" i="3"/>
  <c r="H4" i="3" s="1"/>
  <c r="T16" i="3" l="1"/>
  <c r="U16" i="3"/>
  <c r="T17" i="3"/>
  <c r="U17" i="3"/>
  <c r="T18" i="3"/>
  <c r="U18" i="3"/>
  <c r="T19" i="3"/>
  <c r="U19" i="3"/>
  <c r="T20" i="3"/>
  <c r="U20" i="3"/>
  <c r="T21" i="3"/>
  <c r="U21" i="3"/>
  <c r="T22" i="3"/>
  <c r="U22" i="3"/>
  <c r="T23" i="3"/>
  <c r="U23" i="3"/>
  <c r="T24" i="3"/>
  <c r="U24" i="3"/>
  <c r="T25" i="3"/>
  <c r="U25" i="3"/>
  <c r="T26" i="3"/>
  <c r="U26" i="3"/>
  <c r="T27" i="3"/>
  <c r="U27" i="3"/>
  <c r="T28" i="3"/>
  <c r="U28" i="3"/>
  <c r="T29" i="3"/>
  <c r="U29" i="3"/>
  <c r="T30" i="3"/>
  <c r="U30" i="3"/>
  <c r="T31" i="3"/>
  <c r="U31" i="3"/>
  <c r="T32" i="3"/>
  <c r="U32" i="3"/>
  <c r="T33" i="3"/>
  <c r="U33" i="3"/>
  <c r="T34" i="3"/>
  <c r="U34" i="3"/>
  <c r="T35" i="3"/>
  <c r="U35" i="3"/>
  <c r="T36" i="3"/>
  <c r="U36" i="3"/>
  <c r="T37" i="3"/>
  <c r="U37" i="3"/>
  <c r="T38" i="3"/>
  <c r="U38" i="3"/>
  <c r="T39" i="3"/>
  <c r="U39" i="3"/>
  <c r="T40" i="3"/>
  <c r="U40" i="3"/>
  <c r="T41" i="3"/>
  <c r="U41" i="3"/>
  <c r="T42" i="3"/>
  <c r="U42" i="3"/>
  <c r="T43" i="3"/>
  <c r="U43" i="3"/>
  <c r="T44" i="3"/>
  <c r="U44" i="3"/>
  <c r="T45" i="3"/>
  <c r="U45" i="3"/>
  <c r="T46" i="3"/>
  <c r="U46" i="3"/>
  <c r="T47" i="3"/>
  <c r="U47" i="3"/>
  <c r="T48" i="3"/>
  <c r="U48" i="3"/>
  <c r="T49" i="3"/>
  <c r="U49" i="3"/>
  <c r="T50" i="3"/>
  <c r="U50" i="3"/>
  <c r="T51" i="3"/>
  <c r="U51" i="3"/>
  <c r="T52" i="3"/>
  <c r="U52" i="3"/>
  <c r="T53" i="3"/>
  <c r="U53" i="3"/>
  <c r="T54" i="3"/>
  <c r="U54" i="3"/>
  <c r="T55" i="3"/>
  <c r="U55" i="3"/>
  <c r="T56" i="3"/>
  <c r="U56" i="3"/>
  <c r="T57" i="3"/>
  <c r="U57" i="3"/>
  <c r="T58" i="3"/>
  <c r="U58" i="3"/>
  <c r="T59" i="3"/>
  <c r="U59" i="3"/>
  <c r="T60" i="3"/>
  <c r="U60" i="3"/>
  <c r="T61" i="3"/>
  <c r="U61" i="3"/>
  <c r="T62" i="3"/>
  <c r="U62" i="3"/>
  <c r="T63" i="3"/>
  <c r="U63" i="3"/>
  <c r="T64" i="3"/>
  <c r="U64" i="3"/>
  <c r="T65" i="3"/>
  <c r="U65" i="3"/>
  <c r="T66" i="3"/>
  <c r="U66" i="3"/>
  <c r="T67" i="3"/>
  <c r="U67" i="3"/>
  <c r="T68" i="3"/>
  <c r="U68" i="3"/>
  <c r="T69" i="3"/>
  <c r="U69" i="3"/>
  <c r="T70" i="3"/>
  <c r="U70" i="3"/>
  <c r="T71" i="3"/>
  <c r="U71" i="3"/>
  <c r="T72" i="3"/>
  <c r="U72" i="3"/>
  <c r="T73" i="3"/>
  <c r="U73" i="3"/>
  <c r="T74" i="3"/>
  <c r="U74" i="3"/>
  <c r="T75" i="3"/>
  <c r="U75" i="3"/>
  <c r="T76" i="3"/>
  <c r="U76" i="3"/>
  <c r="T77" i="3"/>
  <c r="U77" i="3"/>
  <c r="T78" i="3"/>
  <c r="U78" i="3"/>
  <c r="T79" i="3"/>
  <c r="U79" i="3"/>
  <c r="T80" i="3"/>
  <c r="U80" i="3"/>
  <c r="T81" i="3"/>
  <c r="U81" i="3"/>
  <c r="T82" i="3"/>
  <c r="U82" i="3"/>
  <c r="T83" i="3"/>
  <c r="U83" i="3"/>
  <c r="T84" i="3"/>
  <c r="U84" i="3"/>
  <c r="T85" i="3"/>
  <c r="U85" i="3"/>
  <c r="T86" i="3"/>
  <c r="U86" i="3"/>
  <c r="T87" i="3"/>
  <c r="U87" i="3"/>
  <c r="T88" i="3"/>
  <c r="U88" i="3"/>
  <c r="T89" i="3"/>
  <c r="U89" i="3"/>
  <c r="T90" i="3"/>
  <c r="U90" i="3"/>
  <c r="T91" i="3"/>
  <c r="U91" i="3"/>
  <c r="T92" i="3"/>
  <c r="U92" i="3"/>
  <c r="T93" i="3"/>
  <c r="U93" i="3"/>
  <c r="T94" i="3"/>
  <c r="U94" i="3"/>
  <c r="T95" i="3"/>
  <c r="U95" i="3"/>
  <c r="T96" i="3"/>
  <c r="U96" i="3"/>
  <c r="T97" i="3"/>
  <c r="U97" i="3"/>
  <c r="T98" i="3"/>
  <c r="U98" i="3"/>
  <c r="T99" i="3"/>
  <c r="U99" i="3"/>
  <c r="T100" i="3"/>
  <c r="U100" i="3"/>
  <c r="T101" i="3"/>
  <c r="U101" i="3"/>
  <c r="T102" i="3"/>
  <c r="U102" i="3"/>
  <c r="T103" i="3"/>
  <c r="U103" i="3"/>
  <c r="T104" i="3"/>
  <c r="U104" i="3"/>
  <c r="T105" i="3"/>
  <c r="U105" i="3"/>
  <c r="T106" i="3"/>
  <c r="U106" i="3"/>
  <c r="T107" i="3"/>
  <c r="U107" i="3"/>
  <c r="T108" i="3"/>
  <c r="U108" i="3"/>
  <c r="T109" i="3"/>
  <c r="U109" i="3"/>
  <c r="T110" i="3"/>
  <c r="U110" i="3"/>
  <c r="T111" i="3"/>
  <c r="U111" i="3"/>
  <c r="T112" i="3"/>
  <c r="U112" i="3"/>
  <c r="T113" i="3"/>
  <c r="U113" i="3"/>
  <c r="T114" i="3"/>
  <c r="U114" i="3"/>
  <c r="T115" i="3"/>
  <c r="U115" i="3"/>
  <c r="T116" i="3"/>
  <c r="U116" i="3"/>
  <c r="T117" i="3"/>
  <c r="U117" i="3"/>
  <c r="T118" i="3"/>
  <c r="U118" i="3"/>
  <c r="T119" i="3"/>
  <c r="U119" i="3"/>
  <c r="T120" i="3"/>
  <c r="U120" i="3"/>
  <c r="T121" i="3"/>
  <c r="U121" i="3"/>
  <c r="T122" i="3"/>
  <c r="U122" i="3"/>
  <c r="T123" i="3"/>
  <c r="U123" i="3"/>
  <c r="T124" i="3"/>
  <c r="U124" i="3"/>
  <c r="T125" i="3"/>
  <c r="U125" i="3"/>
  <c r="T126" i="3"/>
  <c r="U126" i="3"/>
  <c r="T127" i="3"/>
  <c r="U127" i="3"/>
  <c r="T128" i="3"/>
  <c r="U128" i="3"/>
  <c r="T129" i="3"/>
  <c r="U129" i="3"/>
  <c r="T130" i="3"/>
  <c r="U130" i="3"/>
  <c r="T131" i="3"/>
  <c r="U131" i="3"/>
  <c r="T132" i="3"/>
  <c r="U132" i="3"/>
  <c r="T133" i="3"/>
  <c r="U133" i="3"/>
  <c r="T134" i="3"/>
  <c r="U134" i="3"/>
  <c r="T135" i="3"/>
  <c r="U135" i="3"/>
  <c r="T136" i="3"/>
  <c r="U136" i="3"/>
  <c r="T137" i="3"/>
  <c r="U137" i="3"/>
  <c r="T138" i="3"/>
  <c r="U138" i="3"/>
  <c r="T139" i="3"/>
  <c r="U139" i="3"/>
  <c r="T140" i="3"/>
  <c r="U140" i="3"/>
  <c r="T141" i="3"/>
  <c r="U141" i="3"/>
  <c r="T142" i="3"/>
  <c r="U142" i="3"/>
  <c r="T143" i="3"/>
  <c r="U143" i="3"/>
  <c r="T144" i="3"/>
  <c r="U144" i="3"/>
  <c r="T145" i="3"/>
  <c r="U145" i="3"/>
  <c r="T146" i="3"/>
  <c r="U146" i="3"/>
  <c r="T147" i="3"/>
  <c r="U147" i="3"/>
  <c r="T148" i="3"/>
  <c r="U148" i="3"/>
  <c r="T149" i="3"/>
  <c r="U149" i="3"/>
  <c r="T150" i="3"/>
  <c r="U150" i="3"/>
  <c r="T151" i="3"/>
  <c r="U151" i="3"/>
  <c r="T152" i="3"/>
  <c r="U152" i="3"/>
  <c r="T153" i="3"/>
  <c r="U153" i="3"/>
  <c r="T154" i="3"/>
  <c r="U154" i="3"/>
  <c r="T155" i="3"/>
  <c r="U155" i="3"/>
  <c r="T156" i="3"/>
  <c r="U156" i="3"/>
  <c r="T157" i="3"/>
  <c r="U157" i="3"/>
  <c r="T158" i="3"/>
  <c r="U158" i="3"/>
  <c r="T159" i="3"/>
  <c r="U159" i="3"/>
  <c r="T160" i="3"/>
  <c r="U160" i="3"/>
  <c r="T161" i="3"/>
  <c r="U161" i="3"/>
  <c r="T162" i="3"/>
  <c r="U162" i="3"/>
  <c r="T163" i="3"/>
  <c r="U163" i="3"/>
  <c r="T164" i="3"/>
  <c r="U164" i="3"/>
  <c r="T165" i="3"/>
  <c r="U165" i="3"/>
  <c r="T166" i="3"/>
  <c r="U166" i="3"/>
  <c r="T167" i="3"/>
  <c r="U167" i="3"/>
  <c r="T168" i="3"/>
  <c r="U168" i="3"/>
  <c r="T169" i="3"/>
  <c r="U169" i="3"/>
  <c r="T170" i="3"/>
  <c r="U170" i="3"/>
  <c r="T171" i="3"/>
  <c r="U171" i="3"/>
  <c r="T172" i="3"/>
  <c r="U172" i="3"/>
  <c r="T173" i="3"/>
  <c r="U173" i="3"/>
  <c r="T174" i="3"/>
  <c r="U174" i="3"/>
  <c r="T175" i="3"/>
  <c r="U175" i="3"/>
  <c r="T176" i="3"/>
  <c r="U176" i="3"/>
  <c r="T177" i="3"/>
  <c r="U177" i="3"/>
  <c r="T178" i="3"/>
  <c r="U178" i="3"/>
  <c r="T179" i="3"/>
  <c r="U179" i="3"/>
  <c r="T180" i="3"/>
  <c r="U180" i="3"/>
  <c r="T181" i="3"/>
  <c r="U181" i="3"/>
  <c r="T182" i="3"/>
  <c r="U182" i="3"/>
  <c r="T183" i="3"/>
  <c r="U183" i="3"/>
  <c r="T184" i="3"/>
  <c r="U184" i="3"/>
  <c r="T185" i="3"/>
  <c r="U185" i="3"/>
  <c r="T186" i="3"/>
  <c r="U186" i="3"/>
  <c r="T187" i="3"/>
  <c r="U187" i="3"/>
  <c r="T188" i="3"/>
  <c r="U188" i="3"/>
  <c r="T189" i="3"/>
  <c r="U189" i="3"/>
  <c r="T190" i="3"/>
  <c r="U190" i="3"/>
  <c r="T191" i="3"/>
  <c r="U191" i="3"/>
  <c r="T192" i="3"/>
  <c r="U192" i="3"/>
  <c r="T193" i="3"/>
  <c r="U193" i="3"/>
  <c r="T194" i="3"/>
  <c r="U194" i="3"/>
  <c r="T195" i="3"/>
  <c r="U195" i="3"/>
  <c r="T196" i="3"/>
  <c r="U196" i="3"/>
  <c r="T197" i="3"/>
  <c r="U197" i="3"/>
  <c r="T198" i="3"/>
  <c r="U198" i="3"/>
  <c r="T199" i="3"/>
  <c r="U199" i="3"/>
  <c r="T200" i="3"/>
  <c r="U200" i="3"/>
  <c r="T201" i="3"/>
  <c r="U201" i="3"/>
  <c r="T202" i="3"/>
  <c r="U202" i="3"/>
  <c r="T203" i="3"/>
  <c r="U203" i="3"/>
  <c r="T204" i="3"/>
  <c r="U204" i="3"/>
  <c r="T205" i="3"/>
  <c r="U205" i="3"/>
  <c r="T206" i="3"/>
  <c r="U206" i="3"/>
  <c r="T207" i="3"/>
  <c r="U207" i="3"/>
  <c r="T208" i="3"/>
  <c r="U208" i="3"/>
  <c r="T209" i="3"/>
  <c r="U209" i="3"/>
  <c r="T210" i="3"/>
  <c r="U210" i="3"/>
  <c r="T211" i="3"/>
  <c r="U211" i="3"/>
  <c r="T212" i="3"/>
  <c r="U212" i="3"/>
  <c r="T213" i="3"/>
  <c r="U213" i="3"/>
  <c r="T214" i="3"/>
  <c r="U214" i="3"/>
  <c r="T215" i="3"/>
  <c r="U215" i="3"/>
  <c r="T216" i="3"/>
  <c r="U216" i="3"/>
  <c r="T217" i="3"/>
  <c r="U217" i="3"/>
  <c r="T218" i="3"/>
  <c r="U218" i="3"/>
  <c r="T219" i="3"/>
  <c r="U219" i="3"/>
  <c r="T220" i="3"/>
  <c r="U220" i="3"/>
  <c r="T221" i="3"/>
  <c r="U221" i="3"/>
  <c r="T222" i="3"/>
  <c r="U222" i="3"/>
  <c r="T223" i="3"/>
  <c r="U223" i="3"/>
  <c r="T224" i="3"/>
  <c r="U224" i="3"/>
  <c r="T225" i="3"/>
  <c r="U225" i="3"/>
  <c r="T226" i="3"/>
  <c r="U226" i="3"/>
  <c r="T227" i="3"/>
  <c r="U227" i="3"/>
  <c r="T228" i="3"/>
  <c r="U228" i="3"/>
  <c r="T229" i="3"/>
  <c r="U229" i="3"/>
  <c r="T230" i="3"/>
  <c r="U230" i="3"/>
  <c r="T231" i="3"/>
  <c r="U231" i="3"/>
  <c r="T232" i="3"/>
  <c r="U232" i="3"/>
  <c r="T233" i="3"/>
  <c r="U233" i="3"/>
  <c r="T234" i="3"/>
  <c r="U234" i="3"/>
  <c r="T235" i="3"/>
  <c r="U235" i="3"/>
  <c r="T236" i="3"/>
  <c r="U236" i="3"/>
  <c r="T237" i="3"/>
  <c r="U237" i="3"/>
  <c r="T238" i="3"/>
  <c r="U238" i="3"/>
  <c r="T239" i="3"/>
  <c r="U239" i="3"/>
  <c r="T240" i="3"/>
  <c r="U240" i="3"/>
  <c r="T241" i="3"/>
  <c r="U241" i="3"/>
  <c r="T242" i="3"/>
  <c r="U242" i="3"/>
  <c r="T243" i="3"/>
  <c r="U243" i="3"/>
  <c r="T244" i="3"/>
  <c r="U244" i="3"/>
  <c r="T245" i="3"/>
  <c r="U245" i="3"/>
  <c r="T246" i="3"/>
  <c r="U246" i="3"/>
  <c r="T247" i="3"/>
  <c r="U247" i="3"/>
  <c r="T248" i="3"/>
  <c r="U248" i="3"/>
  <c r="T249" i="3"/>
  <c r="U249" i="3"/>
  <c r="T250" i="3"/>
  <c r="U250" i="3"/>
  <c r="T251" i="3"/>
  <c r="U251" i="3"/>
  <c r="T252" i="3"/>
  <c r="U252" i="3"/>
  <c r="T253" i="3"/>
  <c r="U253" i="3"/>
  <c r="T254" i="3"/>
  <c r="U254" i="3"/>
  <c r="T255" i="3"/>
  <c r="U255" i="3"/>
  <c r="T256" i="3"/>
  <c r="U256" i="3"/>
  <c r="T257" i="3"/>
  <c r="U257" i="3"/>
  <c r="T258" i="3"/>
  <c r="U258" i="3"/>
  <c r="T259" i="3"/>
  <c r="U259" i="3"/>
  <c r="T260" i="3"/>
  <c r="U260" i="3"/>
  <c r="T261" i="3"/>
  <c r="U261" i="3"/>
  <c r="T262" i="3"/>
  <c r="U262" i="3"/>
  <c r="T263" i="3"/>
  <c r="U263" i="3"/>
  <c r="T264" i="3"/>
  <c r="U264" i="3"/>
  <c r="T265" i="3"/>
  <c r="U265" i="3"/>
  <c r="T266" i="3"/>
  <c r="U266" i="3"/>
  <c r="T267" i="3"/>
  <c r="U267" i="3"/>
  <c r="T268" i="3"/>
  <c r="U268" i="3"/>
  <c r="T269" i="3"/>
  <c r="U269" i="3"/>
  <c r="T270" i="3"/>
  <c r="U270" i="3"/>
  <c r="T271" i="3"/>
  <c r="U271" i="3"/>
  <c r="T272" i="3"/>
  <c r="U272" i="3"/>
  <c r="T273" i="3"/>
  <c r="U273" i="3"/>
  <c r="T274" i="3"/>
  <c r="U274" i="3"/>
  <c r="T275" i="3"/>
  <c r="U275" i="3"/>
  <c r="T276" i="3"/>
  <c r="U276" i="3"/>
  <c r="T277" i="3"/>
  <c r="U277" i="3"/>
  <c r="T278" i="3"/>
  <c r="U278" i="3"/>
  <c r="T279" i="3"/>
  <c r="U279" i="3"/>
  <c r="T280" i="3"/>
  <c r="U280" i="3"/>
  <c r="T281" i="3"/>
  <c r="U281" i="3"/>
  <c r="T282" i="3"/>
  <c r="U282" i="3"/>
  <c r="T283" i="3"/>
  <c r="U283" i="3"/>
  <c r="T284" i="3"/>
  <c r="U284" i="3"/>
  <c r="T285" i="3"/>
  <c r="U285" i="3"/>
  <c r="T286" i="3"/>
  <c r="U286" i="3"/>
  <c r="T287" i="3"/>
  <c r="U287" i="3"/>
  <c r="T288" i="3"/>
  <c r="U288" i="3"/>
  <c r="T289" i="3"/>
  <c r="U289" i="3"/>
  <c r="T290" i="3"/>
  <c r="U290" i="3"/>
  <c r="T291" i="3"/>
  <c r="U291" i="3"/>
  <c r="T292" i="3"/>
  <c r="U292" i="3"/>
  <c r="T293" i="3"/>
  <c r="U293" i="3"/>
  <c r="T294" i="3"/>
  <c r="U294" i="3"/>
  <c r="T295" i="3"/>
  <c r="U295" i="3"/>
  <c r="T296" i="3"/>
  <c r="U296" i="3"/>
  <c r="T297" i="3"/>
  <c r="U297" i="3"/>
  <c r="T298" i="3"/>
  <c r="U298" i="3"/>
  <c r="T299" i="3"/>
  <c r="U299" i="3"/>
  <c r="T300" i="3"/>
  <c r="U300" i="3"/>
  <c r="T301" i="3"/>
  <c r="U301" i="3"/>
  <c r="T302" i="3"/>
  <c r="U302" i="3"/>
  <c r="T303" i="3"/>
  <c r="U303" i="3"/>
  <c r="T304" i="3"/>
  <c r="U304" i="3"/>
  <c r="T305" i="3"/>
  <c r="U305" i="3"/>
  <c r="T306" i="3"/>
  <c r="U306" i="3"/>
  <c r="T307" i="3"/>
  <c r="U307" i="3"/>
  <c r="T308" i="3"/>
  <c r="U308" i="3"/>
  <c r="T309" i="3"/>
  <c r="U309" i="3"/>
  <c r="T310" i="3"/>
  <c r="U310" i="3"/>
  <c r="T311" i="3"/>
  <c r="U311" i="3"/>
  <c r="T312" i="3"/>
  <c r="U312" i="3"/>
  <c r="T313" i="3"/>
  <c r="U313" i="3"/>
  <c r="T314" i="3"/>
  <c r="U314" i="3"/>
  <c r="T315" i="3"/>
  <c r="U315" i="3"/>
  <c r="T316" i="3"/>
  <c r="U316" i="3"/>
  <c r="T317" i="3"/>
  <c r="U317" i="3"/>
  <c r="T318" i="3"/>
  <c r="U318" i="3"/>
  <c r="T319" i="3"/>
  <c r="U319" i="3"/>
  <c r="T320" i="3"/>
  <c r="U320" i="3"/>
  <c r="T321" i="3"/>
  <c r="U321" i="3"/>
  <c r="T322" i="3"/>
  <c r="U322" i="3"/>
  <c r="T323" i="3"/>
  <c r="U323" i="3"/>
  <c r="T324" i="3"/>
  <c r="U324" i="3"/>
  <c r="T325" i="3"/>
  <c r="U325" i="3"/>
  <c r="T326" i="3"/>
  <c r="U326" i="3"/>
  <c r="T327" i="3"/>
  <c r="U327" i="3"/>
  <c r="T328" i="3"/>
  <c r="U328" i="3"/>
  <c r="T329" i="3"/>
  <c r="U329" i="3"/>
  <c r="T330" i="3"/>
  <c r="U330" i="3"/>
  <c r="T331" i="3"/>
  <c r="U331" i="3"/>
  <c r="T332" i="3"/>
  <c r="U332" i="3"/>
  <c r="T333" i="3"/>
  <c r="U333" i="3"/>
  <c r="T334" i="3"/>
  <c r="U334" i="3"/>
  <c r="T335" i="3"/>
  <c r="U335" i="3"/>
  <c r="T336" i="3"/>
  <c r="U336" i="3"/>
  <c r="T337" i="3"/>
  <c r="U337" i="3"/>
  <c r="T338" i="3"/>
  <c r="U338" i="3"/>
  <c r="T339" i="3"/>
  <c r="U339" i="3"/>
  <c r="T340" i="3"/>
  <c r="U340" i="3"/>
  <c r="T341" i="3"/>
  <c r="U341" i="3"/>
  <c r="T342" i="3"/>
  <c r="U342" i="3"/>
  <c r="T343" i="3"/>
  <c r="U343" i="3"/>
  <c r="T344" i="3"/>
  <c r="U344" i="3"/>
  <c r="T345" i="3"/>
  <c r="U345" i="3"/>
  <c r="T346" i="3"/>
  <c r="U346" i="3"/>
  <c r="T347" i="3"/>
  <c r="U347" i="3"/>
  <c r="T348" i="3"/>
  <c r="U348" i="3"/>
  <c r="T349" i="3"/>
  <c r="U349" i="3"/>
  <c r="T350" i="3"/>
  <c r="U350" i="3"/>
  <c r="T351" i="3"/>
  <c r="U351" i="3"/>
  <c r="T352" i="3"/>
  <c r="U352" i="3"/>
  <c r="T353" i="3"/>
  <c r="U353" i="3"/>
  <c r="T354" i="3"/>
  <c r="U354" i="3"/>
  <c r="T355" i="3"/>
  <c r="U355" i="3"/>
  <c r="T356" i="3"/>
  <c r="U356" i="3"/>
  <c r="T357" i="3"/>
  <c r="U357" i="3"/>
  <c r="T358" i="3"/>
  <c r="U358" i="3"/>
  <c r="T359" i="3"/>
  <c r="U359" i="3"/>
  <c r="T360" i="3"/>
  <c r="U360" i="3"/>
  <c r="T361" i="3"/>
  <c r="U361" i="3"/>
  <c r="T362" i="3"/>
  <c r="U362" i="3"/>
  <c r="T363" i="3"/>
  <c r="U363" i="3"/>
  <c r="T364" i="3"/>
  <c r="U364" i="3"/>
  <c r="T365" i="3"/>
  <c r="U365" i="3"/>
  <c r="T366" i="3"/>
  <c r="U366" i="3"/>
  <c r="T367" i="3"/>
  <c r="U367" i="3"/>
  <c r="T368" i="3"/>
  <c r="U368" i="3"/>
  <c r="T369" i="3"/>
  <c r="U369" i="3"/>
  <c r="T370" i="3"/>
  <c r="U370" i="3"/>
  <c r="T371" i="3"/>
  <c r="U371" i="3"/>
  <c r="T372" i="3"/>
  <c r="U372" i="3"/>
  <c r="T373" i="3"/>
  <c r="U373" i="3"/>
  <c r="T374" i="3"/>
  <c r="U374" i="3"/>
  <c r="T375" i="3"/>
  <c r="U375" i="3"/>
  <c r="T376" i="3"/>
  <c r="U376" i="3"/>
  <c r="T377" i="3"/>
  <c r="U377" i="3"/>
  <c r="T378" i="3"/>
  <c r="U378" i="3"/>
  <c r="T379" i="3"/>
  <c r="U379" i="3"/>
  <c r="T380" i="3"/>
  <c r="U380" i="3"/>
  <c r="T381" i="3"/>
  <c r="U381" i="3"/>
  <c r="T382" i="3"/>
  <c r="U382" i="3"/>
  <c r="T383" i="3"/>
  <c r="U383" i="3"/>
  <c r="T384" i="3"/>
  <c r="U384" i="3"/>
  <c r="T385" i="3"/>
  <c r="U385" i="3"/>
  <c r="T386" i="3"/>
  <c r="U386" i="3"/>
  <c r="T387" i="3"/>
  <c r="U387" i="3"/>
  <c r="T388" i="3"/>
  <c r="U388" i="3"/>
  <c r="T389" i="3"/>
  <c r="U389" i="3"/>
  <c r="T390" i="3"/>
  <c r="U390" i="3"/>
  <c r="T391" i="3"/>
  <c r="U391" i="3"/>
  <c r="T392" i="3"/>
  <c r="U392" i="3"/>
  <c r="T393" i="3"/>
  <c r="U393" i="3"/>
  <c r="T394" i="3"/>
  <c r="U394" i="3"/>
  <c r="T395" i="3"/>
  <c r="U395" i="3"/>
  <c r="T396" i="3"/>
  <c r="U396" i="3"/>
  <c r="T397" i="3"/>
  <c r="U397" i="3"/>
  <c r="T398" i="3"/>
  <c r="U398" i="3"/>
  <c r="T399" i="3"/>
  <c r="U399" i="3"/>
  <c r="T400" i="3"/>
  <c r="U400" i="3"/>
  <c r="T401" i="3"/>
  <c r="U401" i="3"/>
  <c r="T402" i="3"/>
  <c r="U402" i="3"/>
  <c r="T403" i="3"/>
  <c r="U403" i="3"/>
  <c r="T404" i="3"/>
  <c r="U404" i="3"/>
  <c r="T405" i="3"/>
  <c r="U405" i="3"/>
  <c r="T406" i="3"/>
  <c r="U406" i="3"/>
  <c r="T407" i="3"/>
  <c r="U407" i="3"/>
  <c r="T408" i="3"/>
  <c r="U408" i="3"/>
  <c r="T409" i="3"/>
  <c r="U409" i="3"/>
  <c r="T410" i="3"/>
  <c r="U410" i="3"/>
  <c r="T411" i="3"/>
  <c r="U411" i="3"/>
  <c r="T412" i="3"/>
  <c r="U412" i="3"/>
  <c r="T413" i="3"/>
  <c r="U413" i="3"/>
  <c r="T414" i="3"/>
  <c r="U414" i="3"/>
  <c r="T415" i="3"/>
  <c r="U415" i="3"/>
  <c r="T416" i="3"/>
  <c r="U416" i="3"/>
  <c r="T417" i="3"/>
  <c r="U417" i="3"/>
  <c r="T418" i="3"/>
  <c r="U418" i="3"/>
  <c r="T419" i="3"/>
  <c r="U419" i="3"/>
  <c r="T420" i="3"/>
  <c r="U420" i="3"/>
  <c r="T421" i="3"/>
  <c r="U421" i="3"/>
  <c r="T422" i="3"/>
  <c r="U422" i="3"/>
  <c r="T423" i="3"/>
  <c r="U423" i="3"/>
  <c r="T424" i="3"/>
  <c r="U424" i="3"/>
  <c r="T425" i="3"/>
  <c r="U425" i="3"/>
  <c r="T426" i="3"/>
  <c r="U426" i="3"/>
  <c r="T427" i="3"/>
  <c r="U427" i="3"/>
  <c r="T428" i="3"/>
  <c r="U428" i="3"/>
  <c r="T429" i="3"/>
  <c r="U429" i="3"/>
  <c r="T430" i="3"/>
  <c r="U430" i="3"/>
  <c r="T431" i="3"/>
  <c r="U431" i="3"/>
  <c r="T432" i="3"/>
  <c r="U432" i="3"/>
  <c r="T433" i="3"/>
  <c r="U433" i="3"/>
  <c r="T434" i="3"/>
  <c r="U434" i="3"/>
  <c r="T435" i="3"/>
  <c r="U435" i="3"/>
  <c r="T436" i="3"/>
  <c r="U436" i="3"/>
  <c r="T437" i="3"/>
  <c r="U437" i="3"/>
  <c r="T438" i="3"/>
  <c r="U438" i="3"/>
  <c r="T439" i="3"/>
  <c r="U439" i="3"/>
  <c r="T440" i="3"/>
  <c r="U440" i="3"/>
  <c r="T441" i="3"/>
  <c r="U441" i="3"/>
  <c r="T442" i="3"/>
  <c r="U442" i="3"/>
  <c r="T443" i="3"/>
  <c r="U443" i="3"/>
  <c r="T444" i="3"/>
  <c r="U444" i="3"/>
  <c r="T445" i="3"/>
  <c r="U445" i="3"/>
  <c r="T446" i="3"/>
  <c r="U446" i="3"/>
  <c r="T447" i="3"/>
  <c r="U447" i="3"/>
  <c r="T448" i="3"/>
  <c r="U448" i="3"/>
  <c r="T449" i="3"/>
  <c r="U449" i="3"/>
  <c r="T450" i="3"/>
  <c r="U450" i="3"/>
  <c r="T451" i="3"/>
  <c r="U451" i="3"/>
  <c r="T452" i="3"/>
  <c r="U452" i="3"/>
  <c r="T453" i="3"/>
  <c r="U453" i="3"/>
  <c r="T454" i="3"/>
  <c r="U454" i="3"/>
  <c r="T455" i="3"/>
  <c r="U455" i="3"/>
  <c r="T456" i="3"/>
  <c r="U456" i="3"/>
  <c r="T457" i="3"/>
  <c r="U457" i="3"/>
  <c r="T458" i="3"/>
  <c r="U458" i="3"/>
  <c r="T459" i="3"/>
  <c r="U459" i="3"/>
  <c r="T460" i="3"/>
  <c r="U460" i="3"/>
  <c r="T461" i="3"/>
  <c r="U461" i="3"/>
  <c r="T462" i="3"/>
  <c r="U462" i="3"/>
  <c r="T463" i="3"/>
  <c r="U463" i="3"/>
  <c r="T464" i="3"/>
  <c r="U464" i="3"/>
  <c r="T465" i="3"/>
  <c r="U465" i="3"/>
  <c r="T466" i="3"/>
  <c r="U466" i="3"/>
  <c r="T467" i="3"/>
  <c r="U467" i="3"/>
  <c r="T468" i="3"/>
  <c r="U468" i="3"/>
  <c r="T469" i="3"/>
  <c r="U469" i="3"/>
  <c r="T470" i="3"/>
  <c r="U470" i="3"/>
  <c r="T471" i="3"/>
  <c r="U471" i="3"/>
  <c r="T472" i="3"/>
  <c r="U472" i="3"/>
  <c r="T473" i="3"/>
  <c r="U473" i="3"/>
  <c r="T474" i="3"/>
  <c r="U474" i="3"/>
  <c r="T475" i="3"/>
  <c r="U475" i="3"/>
  <c r="T476" i="3"/>
  <c r="U476" i="3"/>
  <c r="T477" i="3"/>
  <c r="U477" i="3"/>
  <c r="T478" i="3"/>
  <c r="U478" i="3"/>
  <c r="T479" i="3"/>
  <c r="U479" i="3"/>
  <c r="T480" i="3"/>
  <c r="U480" i="3"/>
  <c r="T481" i="3"/>
  <c r="U481" i="3"/>
  <c r="T482" i="3"/>
  <c r="U482" i="3"/>
  <c r="T483" i="3"/>
  <c r="U483" i="3"/>
  <c r="T484" i="3"/>
  <c r="U484" i="3"/>
  <c r="T485" i="3"/>
  <c r="U485" i="3"/>
  <c r="T486" i="3"/>
  <c r="U486" i="3"/>
  <c r="T487" i="3"/>
  <c r="U487" i="3"/>
  <c r="T488" i="3"/>
  <c r="U488" i="3"/>
  <c r="T489" i="3"/>
  <c r="U489" i="3"/>
  <c r="T490" i="3"/>
  <c r="U490" i="3"/>
  <c r="T491" i="3"/>
  <c r="U491" i="3"/>
  <c r="T492" i="3"/>
  <c r="U492" i="3"/>
  <c r="T493" i="3"/>
  <c r="U493" i="3"/>
  <c r="T494" i="3"/>
  <c r="U494" i="3"/>
  <c r="T495" i="3"/>
  <c r="U495" i="3"/>
  <c r="T496" i="3"/>
  <c r="U496" i="3"/>
  <c r="T497" i="3"/>
  <c r="U497" i="3"/>
  <c r="T498" i="3"/>
  <c r="U498" i="3"/>
  <c r="T499" i="3"/>
  <c r="U499" i="3"/>
  <c r="T500" i="3"/>
  <c r="U500" i="3"/>
  <c r="T501" i="3"/>
  <c r="U501" i="3"/>
  <c r="T502" i="3"/>
  <c r="U502" i="3"/>
  <c r="T503" i="3"/>
  <c r="U503" i="3"/>
  <c r="T504" i="3"/>
  <c r="U504" i="3"/>
  <c r="T505" i="3"/>
  <c r="U505" i="3"/>
  <c r="T506" i="3"/>
  <c r="U506" i="3"/>
  <c r="T507" i="3"/>
  <c r="U507" i="3"/>
  <c r="T508" i="3"/>
  <c r="U508" i="3"/>
  <c r="T509" i="3"/>
  <c r="U509" i="3"/>
  <c r="T510" i="3"/>
  <c r="U510" i="3"/>
  <c r="T511" i="3"/>
  <c r="U511" i="3"/>
  <c r="T512" i="3"/>
  <c r="U512" i="3"/>
  <c r="T513" i="3"/>
  <c r="U513" i="3"/>
  <c r="T514" i="3"/>
  <c r="U514" i="3"/>
  <c r="T515" i="3"/>
  <c r="U515" i="3"/>
  <c r="T516" i="3"/>
  <c r="U516" i="3"/>
  <c r="T517" i="3"/>
  <c r="U517" i="3"/>
  <c r="T518" i="3"/>
  <c r="U518" i="3"/>
  <c r="T519" i="3"/>
  <c r="U519" i="3"/>
  <c r="T520" i="3"/>
  <c r="U520" i="3"/>
  <c r="T521" i="3"/>
  <c r="U521" i="3"/>
  <c r="T522" i="3"/>
  <c r="U522" i="3"/>
  <c r="T523" i="3"/>
  <c r="U523" i="3"/>
  <c r="T524" i="3"/>
  <c r="U524" i="3"/>
  <c r="T525" i="3"/>
  <c r="U525" i="3"/>
  <c r="T526" i="3"/>
  <c r="U526" i="3"/>
  <c r="T527" i="3"/>
  <c r="U527" i="3"/>
  <c r="T528" i="3"/>
  <c r="U528" i="3"/>
  <c r="T529" i="3"/>
  <c r="U529" i="3"/>
  <c r="T530" i="3"/>
  <c r="U530" i="3"/>
  <c r="T531" i="3"/>
  <c r="U531" i="3"/>
  <c r="T532" i="3"/>
  <c r="U532" i="3"/>
  <c r="T533" i="3"/>
  <c r="U533" i="3"/>
  <c r="T534" i="3"/>
  <c r="U534" i="3"/>
  <c r="T535" i="3"/>
  <c r="U535" i="3"/>
  <c r="T536" i="3"/>
  <c r="U536" i="3"/>
  <c r="T537" i="3"/>
  <c r="U537" i="3"/>
  <c r="T538" i="3"/>
  <c r="U538" i="3"/>
  <c r="T539" i="3"/>
  <c r="U539" i="3"/>
  <c r="T540" i="3"/>
  <c r="U540" i="3"/>
  <c r="T541" i="3"/>
  <c r="U541" i="3"/>
  <c r="T542" i="3"/>
  <c r="U542" i="3"/>
  <c r="T543" i="3"/>
  <c r="U543" i="3"/>
  <c r="T544" i="3"/>
  <c r="U544" i="3"/>
  <c r="T545" i="3"/>
  <c r="U545" i="3"/>
  <c r="T546" i="3"/>
  <c r="U546" i="3"/>
  <c r="T547" i="3"/>
  <c r="U547" i="3"/>
  <c r="T548" i="3"/>
  <c r="U548" i="3"/>
  <c r="T549" i="3"/>
  <c r="U549" i="3"/>
  <c r="T550" i="3"/>
  <c r="U550" i="3"/>
  <c r="T551" i="3"/>
  <c r="U551" i="3"/>
  <c r="T552" i="3"/>
  <c r="U552" i="3"/>
  <c r="T553" i="3"/>
  <c r="U553" i="3"/>
  <c r="T554" i="3"/>
  <c r="U554" i="3"/>
  <c r="T555" i="3"/>
  <c r="U555" i="3"/>
  <c r="T556" i="3"/>
  <c r="U556" i="3"/>
  <c r="T557" i="3"/>
  <c r="U557" i="3"/>
  <c r="T558" i="3"/>
  <c r="U558" i="3"/>
  <c r="T559" i="3"/>
  <c r="U559" i="3"/>
  <c r="T560" i="3"/>
  <c r="U560" i="3"/>
  <c r="T561" i="3"/>
  <c r="U561" i="3"/>
  <c r="T562" i="3"/>
  <c r="U562" i="3"/>
  <c r="T563" i="3"/>
  <c r="U563" i="3"/>
  <c r="T564" i="3"/>
  <c r="U564" i="3"/>
  <c r="T565" i="3"/>
  <c r="U565" i="3"/>
  <c r="T566" i="3"/>
  <c r="U566" i="3"/>
  <c r="T567" i="3"/>
  <c r="U567" i="3"/>
  <c r="T568" i="3"/>
  <c r="U568" i="3"/>
  <c r="T569" i="3"/>
  <c r="U569" i="3"/>
  <c r="T570" i="3"/>
  <c r="U570" i="3"/>
  <c r="T571" i="3"/>
  <c r="U571" i="3"/>
  <c r="T572" i="3"/>
  <c r="U572" i="3"/>
  <c r="T573" i="3"/>
  <c r="U573" i="3"/>
  <c r="T574" i="3"/>
  <c r="U574" i="3"/>
  <c r="T575" i="3"/>
  <c r="U575" i="3"/>
  <c r="T576" i="3"/>
  <c r="U576" i="3"/>
  <c r="T577" i="3"/>
  <c r="U577" i="3"/>
  <c r="T578" i="3"/>
  <c r="U578" i="3"/>
  <c r="T579" i="3"/>
  <c r="U579" i="3"/>
  <c r="T580" i="3"/>
  <c r="U580" i="3"/>
  <c r="T581" i="3"/>
  <c r="U581" i="3"/>
  <c r="T582" i="3"/>
  <c r="U582" i="3"/>
  <c r="T583" i="3"/>
  <c r="U583" i="3"/>
  <c r="T584" i="3"/>
  <c r="U584" i="3"/>
  <c r="T585" i="3"/>
  <c r="U585" i="3"/>
  <c r="T586" i="3"/>
  <c r="U586" i="3"/>
  <c r="T587" i="3"/>
  <c r="U587" i="3"/>
  <c r="T588" i="3"/>
  <c r="U588" i="3"/>
  <c r="T589" i="3"/>
  <c r="U589" i="3"/>
  <c r="T590" i="3"/>
  <c r="U590" i="3"/>
  <c r="T591" i="3"/>
  <c r="U591" i="3"/>
  <c r="T592" i="3"/>
  <c r="U592" i="3"/>
  <c r="T593" i="3"/>
  <c r="U593" i="3"/>
  <c r="T594" i="3"/>
  <c r="U594" i="3"/>
  <c r="T595" i="3"/>
  <c r="U595" i="3"/>
  <c r="T596" i="3"/>
  <c r="U596" i="3"/>
  <c r="T597" i="3"/>
  <c r="U597" i="3"/>
  <c r="T598" i="3"/>
  <c r="U598" i="3"/>
  <c r="T599" i="3"/>
  <c r="U599" i="3"/>
  <c r="T600" i="3"/>
  <c r="U600" i="3"/>
  <c r="T601" i="3"/>
  <c r="U601" i="3"/>
  <c r="T602" i="3"/>
  <c r="U602" i="3"/>
  <c r="T603" i="3"/>
  <c r="U603" i="3"/>
  <c r="T604" i="3"/>
  <c r="U604" i="3"/>
  <c r="T605" i="3"/>
  <c r="U605" i="3"/>
  <c r="T606" i="3"/>
  <c r="U606" i="3"/>
  <c r="T607" i="3"/>
  <c r="U607" i="3"/>
  <c r="T608" i="3"/>
  <c r="U608" i="3"/>
  <c r="T609" i="3"/>
  <c r="U609" i="3"/>
  <c r="T610" i="3"/>
  <c r="U610" i="3"/>
  <c r="T611" i="3"/>
  <c r="U611" i="3"/>
  <c r="T612" i="3"/>
  <c r="U612" i="3"/>
  <c r="T613" i="3"/>
  <c r="U613" i="3"/>
  <c r="T614" i="3"/>
  <c r="U614" i="3"/>
  <c r="T615" i="3"/>
  <c r="U615" i="3"/>
  <c r="T616" i="3"/>
  <c r="U616" i="3"/>
  <c r="T617" i="3"/>
  <c r="U617" i="3"/>
  <c r="T618" i="3"/>
  <c r="U618" i="3"/>
  <c r="T619" i="3"/>
  <c r="U619" i="3"/>
  <c r="T620" i="3"/>
  <c r="U620" i="3"/>
  <c r="T621" i="3"/>
  <c r="U621" i="3"/>
  <c r="T622" i="3"/>
  <c r="U622" i="3"/>
  <c r="T623" i="3"/>
  <c r="U623" i="3"/>
  <c r="T624" i="3"/>
  <c r="U624" i="3"/>
  <c r="T625" i="3"/>
  <c r="U625" i="3"/>
  <c r="T626" i="3"/>
  <c r="U626" i="3"/>
  <c r="T627" i="3"/>
  <c r="U627" i="3"/>
  <c r="T628" i="3"/>
  <c r="U628" i="3"/>
  <c r="T629" i="3"/>
  <c r="U629" i="3"/>
  <c r="T630" i="3"/>
  <c r="U630" i="3"/>
  <c r="T631" i="3"/>
  <c r="U631" i="3"/>
  <c r="T632" i="3"/>
  <c r="U632" i="3"/>
  <c r="T633" i="3"/>
  <c r="U633" i="3"/>
  <c r="T634" i="3"/>
  <c r="U634" i="3"/>
  <c r="T635" i="3"/>
  <c r="U635" i="3"/>
  <c r="T636" i="3"/>
  <c r="U636" i="3"/>
  <c r="T637" i="3"/>
  <c r="U637" i="3"/>
  <c r="T638" i="3"/>
  <c r="U638" i="3"/>
  <c r="T639" i="3"/>
  <c r="U639" i="3"/>
  <c r="T640" i="3"/>
  <c r="U640" i="3"/>
  <c r="T641" i="3"/>
  <c r="U641" i="3"/>
  <c r="T642" i="3"/>
  <c r="U642" i="3"/>
  <c r="T643" i="3"/>
  <c r="U643" i="3"/>
  <c r="T644" i="3"/>
  <c r="U644" i="3"/>
  <c r="T645" i="3"/>
  <c r="U645" i="3"/>
  <c r="T646" i="3"/>
  <c r="U646" i="3"/>
  <c r="T647" i="3"/>
  <c r="U647" i="3"/>
  <c r="T648" i="3"/>
  <c r="U648" i="3"/>
  <c r="T649" i="3"/>
  <c r="U649" i="3"/>
  <c r="T650" i="3"/>
  <c r="U650" i="3"/>
  <c r="T651" i="3"/>
  <c r="U651" i="3"/>
  <c r="T652" i="3"/>
  <c r="U652" i="3"/>
  <c r="T653" i="3"/>
  <c r="U653" i="3"/>
  <c r="T654" i="3"/>
  <c r="U654" i="3"/>
  <c r="T655" i="3"/>
  <c r="U655" i="3"/>
  <c r="T656" i="3"/>
  <c r="U656" i="3"/>
  <c r="T657" i="3"/>
  <c r="U657" i="3"/>
  <c r="T658" i="3"/>
  <c r="U658" i="3"/>
  <c r="T659" i="3"/>
  <c r="U659" i="3"/>
  <c r="T660" i="3"/>
  <c r="U660" i="3"/>
  <c r="T661" i="3"/>
  <c r="U661" i="3"/>
  <c r="T662" i="3"/>
  <c r="U662" i="3"/>
  <c r="T663" i="3"/>
  <c r="U663" i="3"/>
  <c r="T664" i="3"/>
  <c r="U664" i="3"/>
  <c r="T665" i="3"/>
  <c r="U665" i="3"/>
  <c r="T666" i="3"/>
  <c r="U666" i="3"/>
  <c r="T667" i="3"/>
  <c r="U667" i="3"/>
  <c r="T668" i="3"/>
  <c r="U668" i="3"/>
  <c r="T669" i="3"/>
  <c r="U669" i="3"/>
  <c r="T670" i="3"/>
  <c r="U670" i="3"/>
  <c r="T671" i="3"/>
  <c r="U671" i="3"/>
  <c r="T672" i="3"/>
  <c r="U672" i="3"/>
  <c r="T673" i="3"/>
  <c r="U673" i="3"/>
  <c r="T674" i="3"/>
  <c r="U674" i="3"/>
  <c r="T675" i="3"/>
  <c r="U675" i="3"/>
  <c r="T676" i="3"/>
  <c r="U676" i="3"/>
  <c r="T677" i="3"/>
  <c r="U677" i="3"/>
  <c r="T678" i="3"/>
  <c r="U678" i="3"/>
  <c r="T679" i="3"/>
  <c r="U679" i="3"/>
  <c r="T680" i="3"/>
  <c r="U680" i="3"/>
  <c r="T681" i="3"/>
  <c r="U681" i="3"/>
  <c r="T682" i="3"/>
  <c r="U682" i="3"/>
  <c r="T683" i="3"/>
  <c r="U683" i="3"/>
  <c r="T684" i="3"/>
  <c r="U684" i="3"/>
  <c r="T685" i="3"/>
  <c r="U685" i="3"/>
  <c r="T686" i="3"/>
  <c r="U686" i="3"/>
  <c r="T687" i="3"/>
  <c r="U687" i="3"/>
  <c r="T688" i="3"/>
  <c r="U688" i="3"/>
  <c r="T689" i="3"/>
  <c r="U689" i="3"/>
  <c r="T690" i="3"/>
  <c r="U690" i="3"/>
  <c r="T691" i="3"/>
  <c r="U691" i="3"/>
  <c r="T692" i="3"/>
  <c r="U692" i="3"/>
  <c r="T693" i="3"/>
  <c r="U693" i="3"/>
  <c r="T694" i="3"/>
  <c r="U694" i="3"/>
  <c r="T695" i="3"/>
  <c r="U695" i="3"/>
  <c r="T696" i="3"/>
  <c r="U696" i="3"/>
  <c r="T697" i="3"/>
  <c r="U697" i="3"/>
  <c r="T698" i="3"/>
  <c r="U698" i="3"/>
  <c r="T699" i="3"/>
  <c r="U699" i="3"/>
  <c r="T700" i="3"/>
  <c r="U700" i="3"/>
  <c r="T701" i="3"/>
  <c r="U701" i="3"/>
  <c r="T702" i="3"/>
  <c r="U702" i="3"/>
  <c r="T703" i="3"/>
  <c r="U703" i="3"/>
  <c r="T704" i="3"/>
  <c r="U704" i="3"/>
  <c r="T705" i="3"/>
  <c r="U705" i="3"/>
  <c r="T706" i="3"/>
  <c r="U706" i="3"/>
  <c r="T707" i="3"/>
  <c r="U707" i="3"/>
  <c r="T708" i="3"/>
  <c r="U708" i="3"/>
  <c r="T709" i="3"/>
  <c r="U709" i="3"/>
  <c r="T710" i="3"/>
  <c r="U710" i="3"/>
  <c r="T711" i="3"/>
  <c r="U711" i="3"/>
  <c r="T712" i="3"/>
  <c r="U712" i="3"/>
  <c r="T713" i="3"/>
  <c r="U713" i="3"/>
  <c r="T714" i="3"/>
  <c r="U714" i="3"/>
  <c r="T715" i="3"/>
  <c r="U715" i="3"/>
  <c r="T716" i="3"/>
  <c r="U716" i="3"/>
  <c r="T717" i="3"/>
  <c r="U717" i="3"/>
  <c r="T718" i="3"/>
  <c r="U718" i="3"/>
  <c r="T719" i="3"/>
  <c r="U719" i="3"/>
  <c r="T720" i="3"/>
  <c r="U720" i="3"/>
  <c r="T721" i="3"/>
  <c r="U721" i="3"/>
  <c r="T722" i="3"/>
  <c r="U722" i="3"/>
  <c r="T723" i="3"/>
  <c r="U723" i="3"/>
  <c r="T724" i="3"/>
  <c r="U724" i="3"/>
  <c r="T725" i="3"/>
  <c r="U725" i="3"/>
  <c r="T726" i="3"/>
  <c r="U726" i="3"/>
  <c r="T727" i="3"/>
  <c r="U727" i="3"/>
  <c r="T728" i="3"/>
  <c r="U728" i="3"/>
  <c r="T729" i="3"/>
  <c r="U729" i="3"/>
  <c r="T730" i="3"/>
  <c r="U730" i="3"/>
  <c r="T731" i="3"/>
  <c r="U731" i="3"/>
  <c r="T732" i="3"/>
  <c r="U732" i="3"/>
  <c r="T733" i="3"/>
  <c r="U733" i="3"/>
  <c r="T734" i="3"/>
  <c r="U734" i="3"/>
  <c r="T735" i="3"/>
  <c r="U735" i="3"/>
  <c r="T736" i="3"/>
  <c r="U736" i="3"/>
  <c r="T737" i="3"/>
  <c r="U737" i="3"/>
  <c r="T738" i="3"/>
  <c r="U738" i="3"/>
  <c r="T739" i="3"/>
  <c r="U739" i="3"/>
  <c r="T740" i="3"/>
  <c r="U740" i="3"/>
  <c r="T741" i="3"/>
  <c r="U741" i="3"/>
  <c r="T742" i="3"/>
  <c r="U742" i="3"/>
  <c r="T743" i="3"/>
  <c r="U743" i="3"/>
  <c r="T744" i="3"/>
  <c r="U744" i="3"/>
  <c r="T745" i="3"/>
  <c r="U745" i="3"/>
  <c r="T746" i="3"/>
  <c r="U746" i="3"/>
  <c r="T747" i="3"/>
  <c r="U747" i="3"/>
  <c r="T748" i="3"/>
  <c r="U748" i="3"/>
  <c r="T749" i="3"/>
  <c r="U749" i="3"/>
  <c r="T750" i="3"/>
  <c r="U750" i="3"/>
  <c r="T751" i="3"/>
  <c r="U751" i="3"/>
  <c r="T752" i="3"/>
  <c r="U752" i="3"/>
  <c r="T753" i="3"/>
  <c r="U753" i="3"/>
  <c r="T754" i="3"/>
  <c r="U754" i="3"/>
  <c r="T755" i="3"/>
  <c r="U755" i="3"/>
  <c r="T756" i="3"/>
  <c r="U756" i="3"/>
  <c r="T757" i="3"/>
  <c r="U757" i="3"/>
  <c r="T758" i="3"/>
  <c r="U758" i="3"/>
  <c r="T759" i="3"/>
  <c r="U759" i="3"/>
  <c r="T760" i="3"/>
  <c r="U760" i="3"/>
  <c r="T761" i="3"/>
  <c r="U761" i="3"/>
  <c r="T762" i="3"/>
  <c r="U762" i="3"/>
  <c r="T763" i="3"/>
  <c r="U763" i="3"/>
  <c r="T764" i="3"/>
  <c r="U764" i="3"/>
  <c r="T765" i="3"/>
  <c r="U765" i="3"/>
  <c r="T766" i="3"/>
  <c r="U766" i="3"/>
  <c r="T767" i="3"/>
  <c r="U767" i="3"/>
  <c r="T768" i="3"/>
  <c r="U768" i="3"/>
  <c r="T769" i="3"/>
  <c r="U769" i="3"/>
  <c r="T770" i="3"/>
  <c r="U770" i="3"/>
  <c r="T771" i="3"/>
  <c r="U771" i="3"/>
  <c r="T772" i="3"/>
  <c r="U772" i="3"/>
  <c r="T773" i="3"/>
  <c r="U773" i="3"/>
  <c r="T774" i="3"/>
  <c r="U774" i="3"/>
  <c r="T775" i="3"/>
  <c r="U775" i="3"/>
  <c r="T776" i="3"/>
  <c r="U776" i="3"/>
  <c r="T777" i="3"/>
  <c r="U777" i="3"/>
  <c r="T778" i="3"/>
  <c r="U778" i="3"/>
  <c r="T779" i="3"/>
  <c r="U779" i="3"/>
  <c r="T780" i="3"/>
  <c r="U780" i="3"/>
  <c r="T781" i="3"/>
  <c r="U781" i="3"/>
  <c r="T782" i="3"/>
  <c r="U782" i="3"/>
  <c r="T783" i="3"/>
  <c r="U783" i="3"/>
  <c r="T784" i="3"/>
  <c r="U784" i="3"/>
  <c r="T785" i="3"/>
  <c r="U785" i="3"/>
  <c r="T786" i="3"/>
  <c r="U786" i="3"/>
  <c r="T787" i="3"/>
  <c r="U787" i="3"/>
  <c r="T788" i="3"/>
  <c r="U788" i="3"/>
  <c r="T789" i="3"/>
  <c r="U789" i="3"/>
  <c r="T790" i="3"/>
  <c r="U790" i="3"/>
  <c r="T791" i="3"/>
  <c r="U791" i="3"/>
  <c r="T792" i="3"/>
  <c r="U792" i="3"/>
  <c r="T793" i="3"/>
  <c r="U793" i="3"/>
  <c r="T794" i="3"/>
  <c r="U794" i="3"/>
  <c r="T795" i="3"/>
  <c r="U795" i="3"/>
  <c r="T796" i="3"/>
  <c r="U796" i="3"/>
  <c r="T797" i="3"/>
  <c r="U797" i="3"/>
  <c r="T798" i="3"/>
  <c r="U798" i="3"/>
  <c r="T799" i="3"/>
  <c r="U799" i="3"/>
  <c r="T800" i="3"/>
  <c r="U800" i="3"/>
  <c r="T801" i="3"/>
  <c r="U801" i="3"/>
  <c r="T802" i="3"/>
  <c r="U802" i="3"/>
  <c r="T803" i="3"/>
  <c r="U803" i="3"/>
  <c r="T804" i="3"/>
  <c r="U804" i="3"/>
  <c r="T805" i="3"/>
  <c r="U805" i="3"/>
  <c r="T806" i="3"/>
  <c r="U806" i="3"/>
  <c r="T807" i="3"/>
  <c r="U807" i="3"/>
  <c r="T808" i="3"/>
  <c r="U808" i="3"/>
  <c r="T809" i="3"/>
  <c r="U809" i="3"/>
  <c r="T810" i="3"/>
  <c r="U810" i="3"/>
  <c r="T811" i="3"/>
  <c r="U811" i="3"/>
  <c r="T812" i="3"/>
  <c r="U812" i="3"/>
  <c r="T813" i="3"/>
  <c r="U813" i="3"/>
  <c r="T814" i="3"/>
  <c r="U814" i="3"/>
  <c r="T815" i="3"/>
  <c r="U815" i="3"/>
  <c r="T816" i="3"/>
  <c r="U816" i="3"/>
  <c r="T817" i="3"/>
  <c r="U817" i="3"/>
  <c r="T818" i="3"/>
  <c r="U818" i="3"/>
  <c r="T819" i="3"/>
  <c r="U819" i="3"/>
  <c r="T820" i="3"/>
  <c r="U820" i="3"/>
  <c r="T821" i="3"/>
  <c r="U821" i="3"/>
  <c r="T822" i="3"/>
  <c r="U822" i="3"/>
  <c r="T823" i="3"/>
  <c r="U823" i="3"/>
  <c r="T824" i="3"/>
  <c r="U824" i="3"/>
  <c r="T825" i="3"/>
  <c r="U825" i="3"/>
  <c r="T826" i="3"/>
  <c r="U826" i="3"/>
  <c r="T827" i="3"/>
  <c r="U827" i="3"/>
  <c r="T828" i="3"/>
  <c r="U828" i="3"/>
  <c r="T829" i="3"/>
  <c r="U829" i="3"/>
  <c r="T830" i="3"/>
  <c r="U830" i="3"/>
  <c r="T831" i="3"/>
  <c r="U831" i="3"/>
  <c r="T832" i="3"/>
  <c r="U832" i="3"/>
  <c r="T833" i="3"/>
  <c r="U833" i="3"/>
  <c r="T834" i="3"/>
  <c r="U834" i="3"/>
  <c r="T835" i="3"/>
  <c r="U835" i="3"/>
  <c r="T836" i="3"/>
  <c r="U836" i="3"/>
  <c r="T837" i="3"/>
  <c r="U837" i="3"/>
  <c r="T838" i="3"/>
  <c r="U838" i="3"/>
  <c r="T839" i="3"/>
  <c r="U839" i="3"/>
  <c r="T840" i="3"/>
  <c r="U840" i="3"/>
  <c r="T841" i="3"/>
  <c r="U841" i="3"/>
  <c r="T842" i="3"/>
  <c r="U842" i="3"/>
  <c r="T843" i="3"/>
  <c r="U843" i="3"/>
  <c r="T844" i="3"/>
  <c r="U844" i="3"/>
  <c r="T845" i="3"/>
  <c r="U845" i="3"/>
  <c r="T846" i="3"/>
  <c r="U846" i="3"/>
  <c r="T847" i="3"/>
  <c r="U847" i="3"/>
  <c r="T848" i="3"/>
  <c r="U848" i="3"/>
  <c r="T849" i="3"/>
  <c r="U849" i="3"/>
  <c r="T850" i="3"/>
  <c r="U850" i="3"/>
  <c r="T851" i="3"/>
  <c r="U851" i="3"/>
  <c r="T852" i="3"/>
  <c r="U852" i="3"/>
  <c r="T853" i="3"/>
  <c r="U853" i="3"/>
  <c r="T854" i="3"/>
  <c r="U854" i="3"/>
  <c r="T855" i="3"/>
  <c r="U855" i="3"/>
  <c r="T856" i="3"/>
  <c r="U856" i="3"/>
  <c r="T857" i="3"/>
  <c r="U857" i="3"/>
  <c r="T858" i="3"/>
  <c r="U858" i="3"/>
  <c r="T859" i="3"/>
  <c r="U859" i="3"/>
  <c r="T860" i="3"/>
  <c r="U860" i="3"/>
  <c r="T861" i="3"/>
  <c r="U861" i="3"/>
  <c r="T862" i="3"/>
  <c r="U862" i="3"/>
  <c r="T863" i="3"/>
  <c r="U863" i="3"/>
  <c r="T864" i="3"/>
  <c r="U864" i="3"/>
  <c r="T865" i="3"/>
  <c r="U865" i="3"/>
  <c r="T866" i="3"/>
  <c r="U866" i="3"/>
  <c r="T867" i="3"/>
  <c r="U867" i="3"/>
  <c r="T868" i="3"/>
  <c r="U868" i="3"/>
  <c r="T869" i="3"/>
  <c r="U869" i="3"/>
  <c r="T870" i="3"/>
  <c r="U870" i="3"/>
  <c r="T871" i="3"/>
  <c r="U871" i="3"/>
  <c r="T872" i="3"/>
  <c r="U872" i="3"/>
  <c r="T873" i="3"/>
  <c r="U873" i="3"/>
  <c r="T874" i="3"/>
  <c r="U874" i="3"/>
  <c r="T875" i="3"/>
  <c r="U875" i="3"/>
  <c r="T876" i="3"/>
  <c r="U876" i="3"/>
  <c r="T877" i="3"/>
  <c r="U877" i="3"/>
  <c r="T878" i="3"/>
  <c r="U878" i="3"/>
  <c r="T879" i="3"/>
  <c r="U879" i="3"/>
  <c r="T880" i="3"/>
  <c r="U880" i="3"/>
  <c r="T881" i="3"/>
  <c r="U881" i="3"/>
  <c r="T882" i="3"/>
  <c r="U882" i="3"/>
  <c r="T883" i="3"/>
  <c r="U883" i="3"/>
  <c r="T884" i="3"/>
  <c r="U884" i="3"/>
  <c r="T885" i="3"/>
  <c r="U885" i="3"/>
  <c r="T886" i="3"/>
  <c r="U886" i="3"/>
  <c r="T887" i="3"/>
  <c r="U887" i="3"/>
  <c r="T888" i="3"/>
  <c r="U888" i="3"/>
  <c r="T889" i="3"/>
  <c r="U889" i="3"/>
  <c r="T890" i="3"/>
  <c r="U890" i="3"/>
  <c r="T891" i="3"/>
  <c r="U891" i="3"/>
  <c r="T892" i="3"/>
  <c r="U892" i="3"/>
  <c r="T893" i="3"/>
  <c r="U893" i="3"/>
  <c r="T894" i="3"/>
  <c r="U894" i="3"/>
  <c r="T895" i="3"/>
  <c r="U895" i="3"/>
  <c r="T896" i="3"/>
  <c r="U896" i="3"/>
  <c r="T897" i="3"/>
  <c r="U897" i="3"/>
  <c r="T898" i="3"/>
  <c r="U898" i="3"/>
  <c r="T899" i="3"/>
  <c r="U899" i="3"/>
  <c r="T900" i="3"/>
  <c r="U900" i="3"/>
  <c r="T901" i="3"/>
  <c r="U901" i="3"/>
  <c r="T902" i="3"/>
  <c r="U902" i="3"/>
  <c r="T903" i="3"/>
  <c r="U903" i="3"/>
  <c r="T904" i="3"/>
  <c r="U904" i="3"/>
  <c r="T905" i="3"/>
  <c r="U905" i="3"/>
  <c r="T906" i="3"/>
  <c r="U906" i="3"/>
  <c r="T907" i="3"/>
  <c r="U907" i="3"/>
  <c r="T908" i="3"/>
  <c r="U908" i="3"/>
  <c r="T909" i="3"/>
  <c r="U909" i="3"/>
  <c r="T910" i="3"/>
  <c r="U910" i="3"/>
  <c r="T911" i="3"/>
  <c r="U911" i="3"/>
  <c r="T912" i="3"/>
  <c r="U912" i="3"/>
  <c r="T913" i="3"/>
  <c r="U913" i="3"/>
  <c r="T914" i="3"/>
  <c r="U914" i="3"/>
  <c r="T915" i="3"/>
  <c r="U915" i="3"/>
  <c r="T916" i="3"/>
  <c r="U916" i="3"/>
  <c r="T917" i="3"/>
  <c r="U917" i="3"/>
  <c r="T918" i="3"/>
  <c r="U918" i="3"/>
  <c r="T919" i="3"/>
  <c r="U919" i="3"/>
  <c r="T920" i="3"/>
  <c r="U920" i="3"/>
  <c r="T921" i="3"/>
  <c r="U921" i="3"/>
  <c r="T922" i="3"/>
  <c r="U922" i="3"/>
  <c r="T923" i="3"/>
  <c r="U923" i="3"/>
  <c r="T924" i="3"/>
  <c r="U924" i="3"/>
  <c r="T925" i="3"/>
  <c r="U925" i="3"/>
  <c r="T926" i="3"/>
  <c r="U926" i="3"/>
  <c r="T927" i="3"/>
  <c r="U927" i="3"/>
  <c r="T928" i="3"/>
  <c r="U928" i="3"/>
  <c r="T929" i="3"/>
  <c r="U929" i="3"/>
  <c r="T930" i="3"/>
  <c r="U930" i="3"/>
  <c r="T931" i="3"/>
  <c r="U931" i="3"/>
  <c r="T932" i="3"/>
  <c r="U932" i="3"/>
  <c r="T933" i="3"/>
  <c r="U933" i="3"/>
  <c r="T934" i="3"/>
  <c r="U934" i="3"/>
  <c r="T935" i="3"/>
  <c r="U935" i="3"/>
  <c r="T936" i="3"/>
  <c r="U936" i="3"/>
  <c r="T937" i="3"/>
  <c r="U937" i="3"/>
  <c r="T938" i="3"/>
  <c r="U938" i="3"/>
  <c r="T939" i="3"/>
  <c r="U939" i="3"/>
  <c r="T940" i="3"/>
  <c r="U940" i="3"/>
  <c r="T941" i="3"/>
  <c r="U941" i="3"/>
  <c r="T942" i="3"/>
  <c r="U942" i="3"/>
  <c r="T943" i="3"/>
  <c r="U943" i="3"/>
  <c r="T944" i="3"/>
  <c r="U944" i="3"/>
  <c r="T945" i="3"/>
  <c r="U945" i="3"/>
  <c r="T946" i="3"/>
  <c r="U946" i="3"/>
  <c r="T947" i="3"/>
  <c r="U947" i="3"/>
  <c r="T948" i="3"/>
  <c r="U948" i="3"/>
  <c r="T949" i="3"/>
  <c r="U949" i="3"/>
  <c r="T950" i="3"/>
  <c r="U950" i="3"/>
  <c r="T951" i="3"/>
  <c r="U951" i="3"/>
  <c r="T952" i="3"/>
  <c r="U952" i="3"/>
  <c r="T953" i="3"/>
  <c r="U953" i="3"/>
  <c r="T954" i="3"/>
  <c r="U954" i="3"/>
  <c r="T955" i="3"/>
  <c r="U955" i="3"/>
  <c r="T956" i="3"/>
  <c r="U956" i="3"/>
  <c r="T957" i="3"/>
  <c r="U957" i="3"/>
  <c r="T958" i="3"/>
  <c r="U958" i="3"/>
  <c r="T959" i="3"/>
  <c r="U959" i="3"/>
  <c r="T960" i="3"/>
  <c r="U960" i="3"/>
  <c r="T961" i="3"/>
  <c r="U961" i="3"/>
  <c r="T962" i="3"/>
  <c r="U962" i="3"/>
  <c r="T963" i="3"/>
  <c r="U963" i="3"/>
  <c r="T964" i="3"/>
  <c r="U964" i="3"/>
  <c r="T965" i="3"/>
  <c r="U965" i="3"/>
  <c r="T966" i="3"/>
  <c r="U966" i="3"/>
  <c r="T967" i="3"/>
  <c r="U967" i="3"/>
  <c r="T968" i="3"/>
  <c r="U968" i="3"/>
  <c r="T969" i="3"/>
  <c r="U969" i="3"/>
  <c r="T970" i="3"/>
  <c r="U970" i="3"/>
  <c r="T971" i="3"/>
  <c r="U971" i="3"/>
  <c r="T972" i="3"/>
  <c r="U972" i="3"/>
  <c r="T973" i="3"/>
  <c r="U973" i="3"/>
  <c r="T974" i="3"/>
  <c r="U974" i="3"/>
  <c r="T975" i="3"/>
  <c r="U975" i="3"/>
  <c r="T976" i="3"/>
  <c r="U976" i="3"/>
  <c r="T977" i="3"/>
  <c r="U977" i="3"/>
  <c r="T978" i="3"/>
  <c r="U978" i="3"/>
  <c r="T979" i="3"/>
  <c r="U979" i="3"/>
  <c r="T980" i="3"/>
  <c r="U980" i="3"/>
  <c r="T981" i="3"/>
  <c r="U981" i="3"/>
  <c r="T982" i="3"/>
  <c r="U982" i="3"/>
  <c r="T983" i="3"/>
  <c r="U983" i="3"/>
  <c r="T984" i="3"/>
  <c r="U984" i="3"/>
  <c r="T985" i="3"/>
  <c r="U985" i="3"/>
  <c r="T986" i="3"/>
  <c r="U986" i="3"/>
  <c r="T987" i="3"/>
  <c r="U987" i="3"/>
  <c r="T988" i="3"/>
  <c r="U988" i="3"/>
  <c r="T989" i="3"/>
  <c r="U989" i="3"/>
  <c r="T990" i="3"/>
  <c r="U990" i="3"/>
  <c r="T991" i="3"/>
  <c r="U991" i="3"/>
  <c r="T992" i="3"/>
  <c r="U992" i="3"/>
  <c r="T993" i="3"/>
  <c r="U993" i="3"/>
  <c r="T994" i="3"/>
  <c r="U994" i="3"/>
  <c r="T995" i="3"/>
  <c r="U995" i="3"/>
  <c r="T996" i="3"/>
  <c r="U996" i="3"/>
  <c r="T997" i="3"/>
  <c r="U997" i="3"/>
  <c r="T998" i="3"/>
  <c r="U998" i="3"/>
  <c r="T999" i="3"/>
  <c r="U999" i="3"/>
  <c r="T1000" i="3"/>
  <c r="U1000" i="3"/>
  <c r="T1001" i="3"/>
  <c r="U1001" i="3"/>
  <c r="T1002" i="3"/>
  <c r="U1002" i="3"/>
  <c r="T1003" i="3"/>
  <c r="U1003" i="3"/>
  <c r="T1004" i="3"/>
  <c r="U1004" i="3"/>
  <c r="T1005" i="3"/>
  <c r="U1005" i="3"/>
  <c r="T1006" i="3"/>
  <c r="U1006" i="3"/>
  <c r="T1007" i="3"/>
  <c r="U1007" i="3"/>
  <c r="T1008" i="3"/>
  <c r="U1008" i="3"/>
  <c r="T1009" i="3"/>
  <c r="U1009" i="3"/>
  <c r="T1010" i="3"/>
  <c r="U1010" i="3"/>
  <c r="T1011" i="3"/>
  <c r="U1011" i="3"/>
  <c r="T1012" i="3"/>
  <c r="U1012" i="3"/>
  <c r="T1013" i="3"/>
  <c r="U1013" i="3"/>
  <c r="U15" i="3"/>
  <c r="T15" i="3"/>
  <c r="N16" i="3"/>
  <c r="O16" i="3"/>
  <c r="P16" i="3"/>
  <c r="Q16" i="3"/>
  <c r="N17" i="3"/>
  <c r="O17" i="3"/>
  <c r="P17" i="3"/>
  <c r="Q17" i="3"/>
  <c r="N18" i="3"/>
  <c r="O18" i="3"/>
  <c r="P18" i="3"/>
  <c r="Q18" i="3"/>
  <c r="N19" i="3"/>
  <c r="O19" i="3"/>
  <c r="P19" i="3"/>
  <c r="Q19" i="3"/>
  <c r="N20" i="3"/>
  <c r="O20" i="3"/>
  <c r="P20" i="3"/>
  <c r="Q20" i="3"/>
  <c r="N21" i="3"/>
  <c r="O21" i="3"/>
  <c r="P21" i="3"/>
  <c r="Q21" i="3"/>
  <c r="N22" i="3"/>
  <c r="O22" i="3"/>
  <c r="P22" i="3"/>
  <c r="Q22" i="3"/>
  <c r="N23" i="3"/>
  <c r="O23" i="3"/>
  <c r="P23" i="3"/>
  <c r="Q23" i="3"/>
  <c r="N24" i="3"/>
  <c r="O24" i="3"/>
  <c r="P24" i="3"/>
  <c r="Q24" i="3"/>
  <c r="N25" i="3"/>
  <c r="O25" i="3"/>
  <c r="P25" i="3"/>
  <c r="Q25" i="3"/>
  <c r="N26" i="3"/>
  <c r="O26" i="3"/>
  <c r="P26" i="3"/>
  <c r="Q26" i="3"/>
  <c r="N27" i="3"/>
  <c r="O27" i="3"/>
  <c r="P27" i="3"/>
  <c r="Q27" i="3"/>
  <c r="N28" i="3"/>
  <c r="O28" i="3"/>
  <c r="P28" i="3"/>
  <c r="Q28" i="3"/>
  <c r="N29" i="3"/>
  <c r="O29" i="3"/>
  <c r="P29" i="3"/>
  <c r="Q29" i="3"/>
  <c r="N30" i="3"/>
  <c r="O30" i="3"/>
  <c r="P30" i="3"/>
  <c r="Q30" i="3"/>
  <c r="N31" i="3"/>
  <c r="O31" i="3"/>
  <c r="P31" i="3"/>
  <c r="Q31" i="3"/>
  <c r="N32" i="3"/>
  <c r="O32" i="3"/>
  <c r="P32" i="3"/>
  <c r="Q32" i="3"/>
  <c r="N33" i="3"/>
  <c r="O33" i="3"/>
  <c r="P33" i="3"/>
  <c r="Q33" i="3"/>
  <c r="N34" i="3"/>
  <c r="O34" i="3"/>
  <c r="P34" i="3"/>
  <c r="Q34" i="3"/>
  <c r="N35" i="3"/>
  <c r="O35" i="3"/>
  <c r="P35" i="3"/>
  <c r="Q35" i="3"/>
  <c r="N36" i="3"/>
  <c r="O36" i="3"/>
  <c r="P36" i="3"/>
  <c r="Q36" i="3"/>
  <c r="N37" i="3"/>
  <c r="O37" i="3"/>
  <c r="P37" i="3"/>
  <c r="Q37" i="3"/>
  <c r="N38" i="3"/>
  <c r="O38" i="3"/>
  <c r="P38" i="3"/>
  <c r="Q38" i="3"/>
  <c r="N39" i="3"/>
  <c r="O39" i="3"/>
  <c r="P39" i="3"/>
  <c r="Q39" i="3"/>
  <c r="N40" i="3"/>
  <c r="O40" i="3"/>
  <c r="P40" i="3"/>
  <c r="Q40" i="3"/>
  <c r="N41" i="3"/>
  <c r="O41" i="3"/>
  <c r="P41" i="3"/>
  <c r="Q41" i="3"/>
  <c r="N42" i="3"/>
  <c r="O42" i="3"/>
  <c r="P42" i="3"/>
  <c r="Q42" i="3"/>
  <c r="N43" i="3"/>
  <c r="O43" i="3"/>
  <c r="P43" i="3"/>
  <c r="Q43" i="3"/>
  <c r="N44" i="3"/>
  <c r="O44" i="3"/>
  <c r="P44" i="3"/>
  <c r="Q44" i="3"/>
  <c r="N45" i="3"/>
  <c r="O45" i="3"/>
  <c r="P45" i="3"/>
  <c r="Q45" i="3"/>
  <c r="N46" i="3"/>
  <c r="O46" i="3"/>
  <c r="P46" i="3"/>
  <c r="Q46" i="3"/>
  <c r="N47" i="3"/>
  <c r="O47" i="3"/>
  <c r="P47" i="3"/>
  <c r="Q47" i="3"/>
  <c r="N48" i="3"/>
  <c r="O48" i="3"/>
  <c r="P48" i="3"/>
  <c r="Q48" i="3"/>
  <c r="N49" i="3"/>
  <c r="O49" i="3"/>
  <c r="P49" i="3"/>
  <c r="Q49" i="3"/>
  <c r="N50" i="3"/>
  <c r="O50" i="3"/>
  <c r="P50" i="3"/>
  <c r="Q50" i="3"/>
  <c r="N51" i="3"/>
  <c r="O51" i="3"/>
  <c r="P51" i="3"/>
  <c r="Q51" i="3"/>
  <c r="N52" i="3"/>
  <c r="O52" i="3"/>
  <c r="P52" i="3"/>
  <c r="Q52" i="3"/>
  <c r="N53" i="3"/>
  <c r="O53" i="3"/>
  <c r="P53" i="3"/>
  <c r="Q53" i="3"/>
  <c r="N54" i="3"/>
  <c r="O54" i="3"/>
  <c r="P54" i="3"/>
  <c r="Q54" i="3"/>
  <c r="N55" i="3"/>
  <c r="O55" i="3"/>
  <c r="P55" i="3"/>
  <c r="Q55" i="3"/>
  <c r="N56" i="3"/>
  <c r="O56" i="3"/>
  <c r="P56" i="3"/>
  <c r="Q56" i="3"/>
  <c r="N57" i="3"/>
  <c r="O57" i="3"/>
  <c r="P57" i="3"/>
  <c r="Q57" i="3"/>
  <c r="N58" i="3"/>
  <c r="O58" i="3"/>
  <c r="P58" i="3"/>
  <c r="Q58" i="3"/>
  <c r="N59" i="3"/>
  <c r="O59" i="3"/>
  <c r="P59" i="3"/>
  <c r="Q59" i="3"/>
  <c r="N60" i="3"/>
  <c r="O60" i="3"/>
  <c r="P60" i="3"/>
  <c r="Q60" i="3"/>
  <c r="N61" i="3"/>
  <c r="O61" i="3"/>
  <c r="P61" i="3"/>
  <c r="Q61" i="3"/>
  <c r="N62" i="3"/>
  <c r="O62" i="3"/>
  <c r="P62" i="3"/>
  <c r="Q62" i="3"/>
  <c r="N63" i="3"/>
  <c r="O63" i="3"/>
  <c r="P63" i="3"/>
  <c r="Q63" i="3"/>
  <c r="N64" i="3"/>
  <c r="O64" i="3"/>
  <c r="P64" i="3"/>
  <c r="Q64" i="3"/>
  <c r="N65" i="3"/>
  <c r="O65" i="3"/>
  <c r="P65" i="3"/>
  <c r="Q65" i="3"/>
  <c r="N66" i="3"/>
  <c r="O66" i="3"/>
  <c r="P66" i="3"/>
  <c r="Q66" i="3"/>
  <c r="N67" i="3"/>
  <c r="O67" i="3"/>
  <c r="P67" i="3"/>
  <c r="Q67" i="3"/>
  <c r="N68" i="3"/>
  <c r="O68" i="3"/>
  <c r="P68" i="3"/>
  <c r="Q68" i="3"/>
  <c r="N69" i="3"/>
  <c r="O69" i="3"/>
  <c r="P69" i="3"/>
  <c r="Q69" i="3"/>
  <c r="N70" i="3"/>
  <c r="O70" i="3"/>
  <c r="P70" i="3"/>
  <c r="Q70" i="3"/>
  <c r="N71" i="3"/>
  <c r="O71" i="3"/>
  <c r="P71" i="3"/>
  <c r="Q71" i="3"/>
  <c r="N72" i="3"/>
  <c r="O72" i="3"/>
  <c r="P72" i="3"/>
  <c r="Q72" i="3"/>
  <c r="N73" i="3"/>
  <c r="O73" i="3"/>
  <c r="P73" i="3"/>
  <c r="Q73" i="3"/>
  <c r="N74" i="3"/>
  <c r="O74" i="3"/>
  <c r="P74" i="3"/>
  <c r="Q74" i="3"/>
  <c r="N75" i="3"/>
  <c r="O75" i="3"/>
  <c r="P75" i="3"/>
  <c r="Q75" i="3"/>
  <c r="N76" i="3"/>
  <c r="O76" i="3"/>
  <c r="P76" i="3"/>
  <c r="Q76" i="3"/>
  <c r="N77" i="3"/>
  <c r="O77" i="3"/>
  <c r="P77" i="3"/>
  <c r="Q77" i="3"/>
  <c r="N78" i="3"/>
  <c r="O78" i="3"/>
  <c r="P78" i="3"/>
  <c r="Q78" i="3"/>
  <c r="N79" i="3"/>
  <c r="O79" i="3"/>
  <c r="P79" i="3"/>
  <c r="Q79" i="3"/>
  <c r="N80" i="3"/>
  <c r="O80" i="3"/>
  <c r="P80" i="3"/>
  <c r="Q80" i="3"/>
  <c r="N81" i="3"/>
  <c r="O81" i="3"/>
  <c r="P81" i="3"/>
  <c r="Q81" i="3"/>
  <c r="N82" i="3"/>
  <c r="O82" i="3"/>
  <c r="P82" i="3"/>
  <c r="Q82" i="3"/>
  <c r="N83" i="3"/>
  <c r="O83" i="3"/>
  <c r="P83" i="3"/>
  <c r="Q83" i="3"/>
  <c r="N84" i="3"/>
  <c r="O84" i="3"/>
  <c r="P84" i="3"/>
  <c r="Q84" i="3"/>
  <c r="N85" i="3"/>
  <c r="O85" i="3"/>
  <c r="P85" i="3"/>
  <c r="Q85" i="3"/>
  <c r="N86" i="3"/>
  <c r="O86" i="3"/>
  <c r="P86" i="3"/>
  <c r="Q86" i="3"/>
  <c r="N87" i="3"/>
  <c r="O87" i="3"/>
  <c r="P87" i="3"/>
  <c r="Q87" i="3"/>
  <c r="N88" i="3"/>
  <c r="O88" i="3"/>
  <c r="P88" i="3"/>
  <c r="Q88" i="3"/>
  <c r="N89" i="3"/>
  <c r="O89" i="3"/>
  <c r="P89" i="3"/>
  <c r="Q89" i="3"/>
  <c r="N90" i="3"/>
  <c r="O90" i="3"/>
  <c r="P90" i="3"/>
  <c r="Q90" i="3"/>
  <c r="N91" i="3"/>
  <c r="O91" i="3"/>
  <c r="P91" i="3"/>
  <c r="Q91" i="3"/>
  <c r="N92" i="3"/>
  <c r="O92" i="3"/>
  <c r="P92" i="3"/>
  <c r="Q92" i="3"/>
  <c r="N93" i="3"/>
  <c r="O93" i="3"/>
  <c r="P93" i="3"/>
  <c r="Q93" i="3"/>
  <c r="N94" i="3"/>
  <c r="O94" i="3"/>
  <c r="P94" i="3"/>
  <c r="Q94" i="3"/>
  <c r="N95" i="3"/>
  <c r="O95" i="3"/>
  <c r="P95" i="3"/>
  <c r="Q95" i="3"/>
  <c r="N96" i="3"/>
  <c r="O96" i="3"/>
  <c r="P96" i="3"/>
  <c r="Q96" i="3"/>
  <c r="N97" i="3"/>
  <c r="O97" i="3"/>
  <c r="P97" i="3"/>
  <c r="Q97" i="3"/>
  <c r="N98" i="3"/>
  <c r="O98" i="3"/>
  <c r="P98" i="3"/>
  <c r="Q98" i="3"/>
  <c r="N99" i="3"/>
  <c r="O99" i="3"/>
  <c r="P99" i="3"/>
  <c r="Q99" i="3"/>
  <c r="N100" i="3"/>
  <c r="O100" i="3"/>
  <c r="P100" i="3"/>
  <c r="Q100" i="3"/>
  <c r="N101" i="3"/>
  <c r="O101" i="3"/>
  <c r="P101" i="3"/>
  <c r="Q101" i="3"/>
  <c r="N102" i="3"/>
  <c r="O102" i="3"/>
  <c r="P102" i="3"/>
  <c r="Q102" i="3"/>
  <c r="N103" i="3"/>
  <c r="O103" i="3"/>
  <c r="P103" i="3"/>
  <c r="Q103" i="3"/>
  <c r="N104" i="3"/>
  <c r="O104" i="3"/>
  <c r="P104" i="3"/>
  <c r="Q104" i="3"/>
  <c r="N105" i="3"/>
  <c r="O105" i="3"/>
  <c r="P105" i="3"/>
  <c r="Q105" i="3"/>
  <c r="N106" i="3"/>
  <c r="O106" i="3"/>
  <c r="P106" i="3"/>
  <c r="Q106" i="3"/>
  <c r="N107" i="3"/>
  <c r="O107" i="3"/>
  <c r="P107" i="3"/>
  <c r="Q107" i="3"/>
  <c r="N108" i="3"/>
  <c r="O108" i="3"/>
  <c r="P108" i="3"/>
  <c r="Q108" i="3"/>
  <c r="N109" i="3"/>
  <c r="O109" i="3"/>
  <c r="P109" i="3"/>
  <c r="Q109" i="3"/>
  <c r="N110" i="3"/>
  <c r="O110" i="3"/>
  <c r="P110" i="3"/>
  <c r="Q110" i="3"/>
  <c r="N111" i="3"/>
  <c r="O111" i="3"/>
  <c r="P111" i="3"/>
  <c r="Q111" i="3"/>
  <c r="N112" i="3"/>
  <c r="O112" i="3"/>
  <c r="P112" i="3"/>
  <c r="Q112" i="3"/>
  <c r="N113" i="3"/>
  <c r="O113" i="3"/>
  <c r="P113" i="3"/>
  <c r="Q113" i="3"/>
  <c r="N114" i="3"/>
  <c r="O114" i="3"/>
  <c r="P114" i="3"/>
  <c r="Q114" i="3"/>
  <c r="N115" i="3"/>
  <c r="O115" i="3"/>
  <c r="P115" i="3"/>
  <c r="Q115" i="3"/>
  <c r="N116" i="3"/>
  <c r="O116" i="3"/>
  <c r="P116" i="3"/>
  <c r="Q116" i="3"/>
  <c r="N117" i="3"/>
  <c r="O117" i="3"/>
  <c r="P117" i="3"/>
  <c r="Q117" i="3"/>
  <c r="N118" i="3"/>
  <c r="O118" i="3"/>
  <c r="P118" i="3"/>
  <c r="Q118" i="3"/>
  <c r="N119" i="3"/>
  <c r="O119" i="3"/>
  <c r="P119" i="3"/>
  <c r="Q119" i="3"/>
  <c r="N120" i="3"/>
  <c r="O120" i="3"/>
  <c r="P120" i="3"/>
  <c r="Q120" i="3"/>
  <c r="N121" i="3"/>
  <c r="O121" i="3"/>
  <c r="P121" i="3"/>
  <c r="Q121" i="3"/>
  <c r="N122" i="3"/>
  <c r="O122" i="3"/>
  <c r="P122" i="3"/>
  <c r="Q122" i="3"/>
  <c r="N123" i="3"/>
  <c r="O123" i="3"/>
  <c r="P123" i="3"/>
  <c r="Q123" i="3"/>
  <c r="N124" i="3"/>
  <c r="O124" i="3"/>
  <c r="P124" i="3"/>
  <c r="Q124" i="3"/>
  <c r="N125" i="3"/>
  <c r="O125" i="3"/>
  <c r="P125" i="3"/>
  <c r="Q125" i="3"/>
  <c r="N126" i="3"/>
  <c r="O126" i="3"/>
  <c r="P126" i="3"/>
  <c r="Q126" i="3"/>
  <c r="N127" i="3"/>
  <c r="O127" i="3"/>
  <c r="P127" i="3"/>
  <c r="Q127" i="3"/>
  <c r="N128" i="3"/>
  <c r="O128" i="3"/>
  <c r="P128" i="3"/>
  <c r="Q128" i="3"/>
  <c r="N129" i="3"/>
  <c r="O129" i="3"/>
  <c r="P129" i="3"/>
  <c r="Q129" i="3"/>
  <c r="N130" i="3"/>
  <c r="O130" i="3"/>
  <c r="P130" i="3"/>
  <c r="Q130" i="3"/>
  <c r="N131" i="3"/>
  <c r="O131" i="3"/>
  <c r="P131" i="3"/>
  <c r="Q131" i="3"/>
  <c r="N132" i="3"/>
  <c r="O132" i="3"/>
  <c r="P132" i="3"/>
  <c r="Q132" i="3"/>
  <c r="N133" i="3"/>
  <c r="O133" i="3"/>
  <c r="P133" i="3"/>
  <c r="Q133" i="3"/>
  <c r="N134" i="3"/>
  <c r="O134" i="3"/>
  <c r="P134" i="3"/>
  <c r="Q134" i="3"/>
  <c r="N135" i="3"/>
  <c r="O135" i="3"/>
  <c r="P135" i="3"/>
  <c r="Q135" i="3"/>
  <c r="N136" i="3"/>
  <c r="O136" i="3"/>
  <c r="P136" i="3"/>
  <c r="Q136" i="3"/>
  <c r="N137" i="3"/>
  <c r="O137" i="3"/>
  <c r="P137" i="3"/>
  <c r="Q137" i="3"/>
  <c r="N138" i="3"/>
  <c r="O138" i="3"/>
  <c r="P138" i="3"/>
  <c r="Q138" i="3"/>
  <c r="N139" i="3"/>
  <c r="O139" i="3"/>
  <c r="P139" i="3"/>
  <c r="Q139" i="3"/>
  <c r="N140" i="3"/>
  <c r="O140" i="3"/>
  <c r="P140" i="3"/>
  <c r="Q140" i="3"/>
  <c r="N141" i="3"/>
  <c r="O141" i="3"/>
  <c r="P141" i="3"/>
  <c r="Q141" i="3"/>
  <c r="N142" i="3"/>
  <c r="O142" i="3"/>
  <c r="P142" i="3"/>
  <c r="Q142" i="3"/>
  <c r="N143" i="3"/>
  <c r="O143" i="3"/>
  <c r="P143" i="3"/>
  <c r="Q143" i="3"/>
  <c r="N144" i="3"/>
  <c r="O144" i="3"/>
  <c r="P144" i="3"/>
  <c r="Q144" i="3"/>
  <c r="N145" i="3"/>
  <c r="O145" i="3"/>
  <c r="P145" i="3"/>
  <c r="Q145" i="3"/>
  <c r="N146" i="3"/>
  <c r="O146" i="3"/>
  <c r="P146" i="3"/>
  <c r="Q146" i="3"/>
  <c r="N147" i="3"/>
  <c r="O147" i="3"/>
  <c r="P147" i="3"/>
  <c r="Q147" i="3"/>
  <c r="N148" i="3"/>
  <c r="O148" i="3"/>
  <c r="P148" i="3"/>
  <c r="Q148" i="3"/>
  <c r="N149" i="3"/>
  <c r="O149" i="3"/>
  <c r="P149" i="3"/>
  <c r="Q149" i="3"/>
  <c r="N150" i="3"/>
  <c r="O150" i="3"/>
  <c r="P150" i="3"/>
  <c r="Q150" i="3"/>
  <c r="N151" i="3"/>
  <c r="O151" i="3"/>
  <c r="P151" i="3"/>
  <c r="Q151" i="3"/>
  <c r="N152" i="3"/>
  <c r="O152" i="3"/>
  <c r="P152" i="3"/>
  <c r="Q152" i="3"/>
  <c r="N153" i="3"/>
  <c r="O153" i="3"/>
  <c r="P153" i="3"/>
  <c r="Q153" i="3"/>
  <c r="N154" i="3"/>
  <c r="O154" i="3"/>
  <c r="P154" i="3"/>
  <c r="Q154" i="3"/>
  <c r="N155" i="3"/>
  <c r="O155" i="3"/>
  <c r="P155" i="3"/>
  <c r="Q155" i="3"/>
  <c r="N156" i="3"/>
  <c r="O156" i="3"/>
  <c r="P156" i="3"/>
  <c r="Q156" i="3"/>
  <c r="N157" i="3"/>
  <c r="O157" i="3"/>
  <c r="P157" i="3"/>
  <c r="Q157" i="3"/>
  <c r="N158" i="3"/>
  <c r="O158" i="3"/>
  <c r="P158" i="3"/>
  <c r="Q158" i="3"/>
  <c r="N159" i="3"/>
  <c r="O159" i="3"/>
  <c r="P159" i="3"/>
  <c r="Q159" i="3"/>
  <c r="N160" i="3"/>
  <c r="O160" i="3"/>
  <c r="P160" i="3"/>
  <c r="Q160" i="3"/>
  <c r="N161" i="3"/>
  <c r="O161" i="3"/>
  <c r="P161" i="3"/>
  <c r="Q161" i="3"/>
  <c r="N162" i="3"/>
  <c r="O162" i="3"/>
  <c r="P162" i="3"/>
  <c r="Q162" i="3"/>
  <c r="N163" i="3"/>
  <c r="O163" i="3"/>
  <c r="P163" i="3"/>
  <c r="Q163" i="3"/>
  <c r="N164" i="3"/>
  <c r="O164" i="3"/>
  <c r="P164" i="3"/>
  <c r="Q164" i="3"/>
  <c r="N165" i="3"/>
  <c r="O165" i="3"/>
  <c r="P165" i="3"/>
  <c r="Q165" i="3"/>
  <c r="N166" i="3"/>
  <c r="O166" i="3"/>
  <c r="P166" i="3"/>
  <c r="Q166" i="3"/>
  <c r="N167" i="3"/>
  <c r="O167" i="3"/>
  <c r="P167" i="3"/>
  <c r="Q167" i="3"/>
  <c r="N168" i="3"/>
  <c r="O168" i="3"/>
  <c r="P168" i="3"/>
  <c r="Q168" i="3"/>
  <c r="N169" i="3"/>
  <c r="O169" i="3"/>
  <c r="P169" i="3"/>
  <c r="Q169" i="3"/>
  <c r="N170" i="3"/>
  <c r="O170" i="3"/>
  <c r="P170" i="3"/>
  <c r="Q170" i="3"/>
  <c r="N171" i="3"/>
  <c r="O171" i="3"/>
  <c r="P171" i="3"/>
  <c r="Q171" i="3"/>
  <c r="N172" i="3"/>
  <c r="O172" i="3"/>
  <c r="P172" i="3"/>
  <c r="Q172" i="3"/>
  <c r="N173" i="3"/>
  <c r="O173" i="3"/>
  <c r="P173" i="3"/>
  <c r="Q173" i="3"/>
  <c r="N174" i="3"/>
  <c r="O174" i="3"/>
  <c r="P174" i="3"/>
  <c r="Q174" i="3"/>
  <c r="N175" i="3"/>
  <c r="O175" i="3"/>
  <c r="P175" i="3"/>
  <c r="Q175" i="3"/>
  <c r="N176" i="3"/>
  <c r="O176" i="3"/>
  <c r="P176" i="3"/>
  <c r="Q176" i="3"/>
  <c r="N177" i="3"/>
  <c r="O177" i="3"/>
  <c r="P177" i="3"/>
  <c r="Q177" i="3"/>
  <c r="N178" i="3"/>
  <c r="O178" i="3"/>
  <c r="P178" i="3"/>
  <c r="Q178" i="3"/>
  <c r="N179" i="3"/>
  <c r="O179" i="3"/>
  <c r="P179" i="3"/>
  <c r="Q179" i="3"/>
  <c r="N180" i="3"/>
  <c r="O180" i="3"/>
  <c r="P180" i="3"/>
  <c r="Q180" i="3"/>
  <c r="N181" i="3"/>
  <c r="O181" i="3"/>
  <c r="P181" i="3"/>
  <c r="Q181" i="3"/>
  <c r="N182" i="3"/>
  <c r="O182" i="3"/>
  <c r="P182" i="3"/>
  <c r="Q182" i="3"/>
  <c r="N183" i="3"/>
  <c r="O183" i="3"/>
  <c r="P183" i="3"/>
  <c r="Q183" i="3"/>
  <c r="N184" i="3"/>
  <c r="O184" i="3"/>
  <c r="P184" i="3"/>
  <c r="Q184" i="3"/>
  <c r="N185" i="3"/>
  <c r="O185" i="3"/>
  <c r="P185" i="3"/>
  <c r="Q185" i="3"/>
  <c r="N186" i="3"/>
  <c r="O186" i="3"/>
  <c r="P186" i="3"/>
  <c r="Q186" i="3"/>
  <c r="N187" i="3"/>
  <c r="O187" i="3"/>
  <c r="P187" i="3"/>
  <c r="Q187" i="3"/>
  <c r="N188" i="3"/>
  <c r="O188" i="3"/>
  <c r="P188" i="3"/>
  <c r="Q188" i="3"/>
  <c r="N189" i="3"/>
  <c r="O189" i="3"/>
  <c r="P189" i="3"/>
  <c r="Q189" i="3"/>
  <c r="N190" i="3"/>
  <c r="O190" i="3"/>
  <c r="P190" i="3"/>
  <c r="Q190" i="3"/>
  <c r="N191" i="3"/>
  <c r="O191" i="3"/>
  <c r="P191" i="3"/>
  <c r="Q191" i="3"/>
  <c r="N192" i="3"/>
  <c r="O192" i="3"/>
  <c r="P192" i="3"/>
  <c r="Q192" i="3"/>
  <c r="N193" i="3"/>
  <c r="O193" i="3"/>
  <c r="P193" i="3"/>
  <c r="Q193" i="3"/>
  <c r="N194" i="3"/>
  <c r="O194" i="3"/>
  <c r="P194" i="3"/>
  <c r="Q194" i="3"/>
  <c r="N195" i="3"/>
  <c r="O195" i="3"/>
  <c r="P195" i="3"/>
  <c r="Q195" i="3"/>
  <c r="N196" i="3"/>
  <c r="O196" i="3"/>
  <c r="P196" i="3"/>
  <c r="Q196" i="3"/>
  <c r="N197" i="3"/>
  <c r="O197" i="3"/>
  <c r="P197" i="3"/>
  <c r="Q197" i="3"/>
  <c r="N198" i="3"/>
  <c r="O198" i="3"/>
  <c r="P198" i="3"/>
  <c r="Q198" i="3"/>
  <c r="N199" i="3"/>
  <c r="O199" i="3"/>
  <c r="P199" i="3"/>
  <c r="Q199" i="3"/>
  <c r="N200" i="3"/>
  <c r="O200" i="3"/>
  <c r="P200" i="3"/>
  <c r="Q200" i="3"/>
  <c r="N201" i="3"/>
  <c r="O201" i="3"/>
  <c r="P201" i="3"/>
  <c r="Q201" i="3"/>
  <c r="N202" i="3"/>
  <c r="O202" i="3"/>
  <c r="P202" i="3"/>
  <c r="Q202" i="3"/>
  <c r="N203" i="3"/>
  <c r="O203" i="3"/>
  <c r="P203" i="3"/>
  <c r="Q203" i="3"/>
  <c r="N204" i="3"/>
  <c r="O204" i="3"/>
  <c r="P204" i="3"/>
  <c r="Q204" i="3"/>
  <c r="N205" i="3"/>
  <c r="O205" i="3"/>
  <c r="P205" i="3"/>
  <c r="Q205" i="3"/>
  <c r="N206" i="3"/>
  <c r="O206" i="3"/>
  <c r="P206" i="3"/>
  <c r="Q206" i="3"/>
  <c r="N207" i="3"/>
  <c r="O207" i="3"/>
  <c r="P207" i="3"/>
  <c r="Q207" i="3"/>
  <c r="N208" i="3"/>
  <c r="O208" i="3"/>
  <c r="P208" i="3"/>
  <c r="Q208" i="3"/>
  <c r="N209" i="3"/>
  <c r="O209" i="3"/>
  <c r="P209" i="3"/>
  <c r="Q209" i="3"/>
  <c r="N210" i="3"/>
  <c r="O210" i="3"/>
  <c r="P210" i="3"/>
  <c r="Q210" i="3"/>
  <c r="N211" i="3"/>
  <c r="O211" i="3"/>
  <c r="P211" i="3"/>
  <c r="Q211" i="3"/>
  <c r="N212" i="3"/>
  <c r="O212" i="3"/>
  <c r="P212" i="3"/>
  <c r="Q212" i="3"/>
  <c r="N213" i="3"/>
  <c r="O213" i="3"/>
  <c r="P213" i="3"/>
  <c r="Q213" i="3"/>
  <c r="N214" i="3"/>
  <c r="O214" i="3"/>
  <c r="P214" i="3"/>
  <c r="Q214" i="3"/>
  <c r="N215" i="3"/>
  <c r="O215" i="3"/>
  <c r="P215" i="3"/>
  <c r="Q215" i="3"/>
  <c r="N216" i="3"/>
  <c r="O216" i="3"/>
  <c r="P216" i="3"/>
  <c r="Q216" i="3"/>
  <c r="N217" i="3"/>
  <c r="O217" i="3"/>
  <c r="P217" i="3"/>
  <c r="Q217" i="3"/>
  <c r="N218" i="3"/>
  <c r="O218" i="3"/>
  <c r="P218" i="3"/>
  <c r="Q218" i="3"/>
  <c r="N219" i="3"/>
  <c r="O219" i="3"/>
  <c r="P219" i="3"/>
  <c r="Q219" i="3"/>
  <c r="N220" i="3"/>
  <c r="O220" i="3"/>
  <c r="P220" i="3"/>
  <c r="Q220" i="3"/>
  <c r="N221" i="3"/>
  <c r="O221" i="3"/>
  <c r="P221" i="3"/>
  <c r="Q221" i="3"/>
  <c r="N222" i="3"/>
  <c r="O222" i="3"/>
  <c r="P222" i="3"/>
  <c r="Q222" i="3"/>
  <c r="N223" i="3"/>
  <c r="O223" i="3"/>
  <c r="P223" i="3"/>
  <c r="Q223" i="3"/>
  <c r="N224" i="3"/>
  <c r="O224" i="3"/>
  <c r="P224" i="3"/>
  <c r="Q224" i="3"/>
  <c r="N225" i="3"/>
  <c r="O225" i="3"/>
  <c r="P225" i="3"/>
  <c r="Q225" i="3"/>
  <c r="N226" i="3"/>
  <c r="O226" i="3"/>
  <c r="P226" i="3"/>
  <c r="Q226" i="3"/>
  <c r="N227" i="3"/>
  <c r="O227" i="3"/>
  <c r="P227" i="3"/>
  <c r="Q227" i="3"/>
  <c r="N228" i="3"/>
  <c r="O228" i="3"/>
  <c r="P228" i="3"/>
  <c r="Q228" i="3"/>
  <c r="N229" i="3"/>
  <c r="O229" i="3"/>
  <c r="P229" i="3"/>
  <c r="Q229" i="3"/>
  <c r="N230" i="3"/>
  <c r="O230" i="3"/>
  <c r="P230" i="3"/>
  <c r="Q230" i="3"/>
  <c r="N231" i="3"/>
  <c r="O231" i="3"/>
  <c r="P231" i="3"/>
  <c r="Q231" i="3"/>
  <c r="N232" i="3"/>
  <c r="O232" i="3"/>
  <c r="P232" i="3"/>
  <c r="Q232" i="3"/>
  <c r="N233" i="3"/>
  <c r="O233" i="3"/>
  <c r="P233" i="3"/>
  <c r="Q233" i="3"/>
  <c r="N234" i="3"/>
  <c r="O234" i="3"/>
  <c r="P234" i="3"/>
  <c r="Q234" i="3"/>
  <c r="N235" i="3"/>
  <c r="O235" i="3"/>
  <c r="P235" i="3"/>
  <c r="Q235" i="3"/>
  <c r="N236" i="3"/>
  <c r="O236" i="3"/>
  <c r="P236" i="3"/>
  <c r="Q236" i="3"/>
  <c r="N237" i="3"/>
  <c r="O237" i="3"/>
  <c r="P237" i="3"/>
  <c r="Q237" i="3"/>
  <c r="N238" i="3"/>
  <c r="O238" i="3"/>
  <c r="P238" i="3"/>
  <c r="Q238" i="3"/>
  <c r="N239" i="3"/>
  <c r="O239" i="3"/>
  <c r="P239" i="3"/>
  <c r="Q239" i="3"/>
  <c r="N240" i="3"/>
  <c r="O240" i="3"/>
  <c r="P240" i="3"/>
  <c r="Q240" i="3"/>
  <c r="N241" i="3"/>
  <c r="O241" i="3"/>
  <c r="P241" i="3"/>
  <c r="Q241" i="3"/>
  <c r="N242" i="3"/>
  <c r="O242" i="3"/>
  <c r="P242" i="3"/>
  <c r="Q242" i="3"/>
  <c r="N243" i="3"/>
  <c r="O243" i="3"/>
  <c r="P243" i="3"/>
  <c r="Q243" i="3"/>
  <c r="N244" i="3"/>
  <c r="O244" i="3"/>
  <c r="P244" i="3"/>
  <c r="Q244" i="3"/>
  <c r="N245" i="3"/>
  <c r="O245" i="3"/>
  <c r="P245" i="3"/>
  <c r="Q245" i="3"/>
  <c r="N246" i="3"/>
  <c r="O246" i="3"/>
  <c r="P246" i="3"/>
  <c r="Q246" i="3"/>
  <c r="N247" i="3"/>
  <c r="O247" i="3"/>
  <c r="P247" i="3"/>
  <c r="Q247" i="3"/>
  <c r="N248" i="3"/>
  <c r="O248" i="3"/>
  <c r="P248" i="3"/>
  <c r="Q248" i="3"/>
  <c r="N249" i="3"/>
  <c r="O249" i="3"/>
  <c r="P249" i="3"/>
  <c r="Q249" i="3"/>
  <c r="N250" i="3"/>
  <c r="O250" i="3"/>
  <c r="P250" i="3"/>
  <c r="Q250" i="3"/>
  <c r="N251" i="3"/>
  <c r="O251" i="3"/>
  <c r="P251" i="3"/>
  <c r="Q251" i="3"/>
  <c r="N252" i="3"/>
  <c r="O252" i="3"/>
  <c r="P252" i="3"/>
  <c r="Q252" i="3"/>
  <c r="N253" i="3"/>
  <c r="O253" i="3"/>
  <c r="P253" i="3"/>
  <c r="Q253" i="3"/>
  <c r="N254" i="3"/>
  <c r="O254" i="3"/>
  <c r="P254" i="3"/>
  <c r="Q254" i="3"/>
  <c r="N255" i="3"/>
  <c r="O255" i="3"/>
  <c r="P255" i="3"/>
  <c r="Q255" i="3"/>
  <c r="N256" i="3"/>
  <c r="O256" i="3"/>
  <c r="P256" i="3"/>
  <c r="Q256" i="3"/>
  <c r="N257" i="3"/>
  <c r="O257" i="3"/>
  <c r="P257" i="3"/>
  <c r="Q257" i="3"/>
  <c r="N258" i="3"/>
  <c r="O258" i="3"/>
  <c r="P258" i="3"/>
  <c r="Q258" i="3"/>
  <c r="N259" i="3"/>
  <c r="O259" i="3"/>
  <c r="P259" i="3"/>
  <c r="Q259" i="3"/>
  <c r="N260" i="3"/>
  <c r="O260" i="3"/>
  <c r="P260" i="3"/>
  <c r="Q260" i="3"/>
  <c r="N261" i="3"/>
  <c r="O261" i="3"/>
  <c r="P261" i="3"/>
  <c r="Q261" i="3"/>
  <c r="N262" i="3"/>
  <c r="O262" i="3"/>
  <c r="P262" i="3"/>
  <c r="Q262" i="3"/>
  <c r="N263" i="3"/>
  <c r="O263" i="3"/>
  <c r="P263" i="3"/>
  <c r="Q263" i="3"/>
  <c r="N264" i="3"/>
  <c r="O264" i="3"/>
  <c r="P264" i="3"/>
  <c r="Q264" i="3"/>
  <c r="N265" i="3"/>
  <c r="O265" i="3"/>
  <c r="P265" i="3"/>
  <c r="Q265" i="3"/>
  <c r="N266" i="3"/>
  <c r="O266" i="3"/>
  <c r="P266" i="3"/>
  <c r="Q266" i="3"/>
  <c r="N267" i="3"/>
  <c r="O267" i="3"/>
  <c r="P267" i="3"/>
  <c r="Q267" i="3"/>
  <c r="N268" i="3"/>
  <c r="O268" i="3"/>
  <c r="P268" i="3"/>
  <c r="Q268" i="3"/>
  <c r="N269" i="3"/>
  <c r="O269" i="3"/>
  <c r="P269" i="3"/>
  <c r="Q269" i="3"/>
  <c r="N270" i="3"/>
  <c r="O270" i="3"/>
  <c r="P270" i="3"/>
  <c r="Q270" i="3"/>
  <c r="N271" i="3"/>
  <c r="O271" i="3"/>
  <c r="P271" i="3"/>
  <c r="Q271" i="3"/>
  <c r="N272" i="3"/>
  <c r="O272" i="3"/>
  <c r="P272" i="3"/>
  <c r="Q272" i="3"/>
  <c r="N273" i="3"/>
  <c r="O273" i="3"/>
  <c r="P273" i="3"/>
  <c r="Q273" i="3"/>
  <c r="N274" i="3"/>
  <c r="O274" i="3"/>
  <c r="P274" i="3"/>
  <c r="Q274" i="3"/>
  <c r="N275" i="3"/>
  <c r="O275" i="3"/>
  <c r="P275" i="3"/>
  <c r="Q275" i="3"/>
  <c r="N276" i="3"/>
  <c r="O276" i="3"/>
  <c r="P276" i="3"/>
  <c r="Q276" i="3"/>
  <c r="N277" i="3"/>
  <c r="O277" i="3"/>
  <c r="P277" i="3"/>
  <c r="Q277" i="3"/>
  <c r="N278" i="3"/>
  <c r="O278" i="3"/>
  <c r="P278" i="3"/>
  <c r="Q278" i="3"/>
  <c r="N279" i="3"/>
  <c r="O279" i="3"/>
  <c r="P279" i="3"/>
  <c r="Q279" i="3"/>
  <c r="N280" i="3"/>
  <c r="O280" i="3"/>
  <c r="P280" i="3"/>
  <c r="Q280" i="3"/>
  <c r="N281" i="3"/>
  <c r="O281" i="3"/>
  <c r="P281" i="3"/>
  <c r="Q281" i="3"/>
  <c r="N282" i="3"/>
  <c r="O282" i="3"/>
  <c r="P282" i="3"/>
  <c r="Q282" i="3"/>
  <c r="N283" i="3"/>
  <c r="O283" i="3"/>
  <c r="P283" i="3"/>
  <c r="Q283" i="3"/>
  <c r="N284" i="3"/>
  <c r="O284" i="3"/>
  <c r="P284" i="3"/>
  <c r="Q284" i="3"/>
  <c r="N285" i="3"/>
  <c r="O285" i="3"/>
  <c r="P285" i="3"/>
  <c r="Q285" i="3"/>
  <c r="N286" i="3"/>
  <c r="O286" i="3"/>
  <c r="P286" i="3"/>
  <c r="Q286" i="3"/>
  <c r="N287" i="3"/>
  <c r="O287" i="3"/>
  <c r="P287" i="3"/>
  <c r="Q287" i="3"/>
  <c r="N288" i="3"/>
  <c r="O288" i="3"/>
  <c r="P288" i="3"/>
  <c r="Q288" i="3"/>
  <c r="N289" i="3"/>
  <c r="O289" i="3"/>
  <c r="P289" i="3"/>
  <c r="Q289" i="3"/>
  <c r="N290" i="3"/>
  <c r="O290" i="3"/>
  <c r="P290" i="3"/>
  <c r="Q290" i="3"/>
  <c r="N291" i="3"/>
  <c r="O291" i="3"/>
  <c r="P291" i="3"/>
  <c r="Q291" i="3"/>
  <c r="N292" i="3"/>
  <c r="O292" i="3"/>
  <c r="P292" i="3"/>
  <c r="Q292" i="3"/>
  <c r="N293" i="3"/>
  <c r="O293" i="3"/>
  <c r="P293" i="3"/>
  <c r="Q293" i="3"/>
  <c r="N294" i="3"/>
  <c r="O294" i="3"/>
  <c r="P294" i="3"/>
  <c r="Q294" i="3"/>
  <c r="N295" i="3"/>
  <c r="O295" i="3"/>
  <c r="P295" i="3"/>
  <c r="Q295" i="3"/>
  <c r="N296" i="3"/>
  <c r="O296" i="3"/>
  <c r="P296" i="3"/>
  <c r="Q296" i="3"/>
  <c r="N297" i="3"/>
  <c r="O297" i="3"/>
  <c r="P297" i="3"/>
  <c r="Q297" i="3"/>
  <c r="N298" i="3"/>
  <c r="O298" i="3"/>
  <c r="P298" i="3"/>
  <c r="Q298" i="3"/>
  <c r="N299" i="3"/>
  <c r="O299" i="3"/>
  <c r="P299" i="3"/>
  <c r="Q299" i="3"/>
  <c r="N300" i="3"/>
  <c r="O300" i="3"/>
  <c r="P300" i="3"/>
  <c r="Q300" i="3"/>
  <c r="N301" i="3"/>
  <c r="O301" i="3"/>
  <c r="P301" i="3"/>
  <c r="Q301" i="3"/>
  <c r="N302" i="3"/>
  <c r="O302" i="3"/>
  <c r="P302" i="3"/>
  <c r="Q302" i="3"/>
  <c r="N303" i="3"/>
  <c r="O303" i="3"/>
  <c r="P303" i="3"/>
  <c r="Q303" i="3"/>
  <c r="N304" i="3"/>
  <c r="O304" i="3"/>
  <c r="P304" i="3"/>
  <c r="Q304" i="3"/>
  <c r="N305" i="3"/>
  <c r="O305" i="3"/>
  <c r="P305" i="3"/>
  <c r="Q305" i="3"/>
  <c r="N306" i="3"/>
  <c r="O306" i="3"/>
  <c r="P306" i="3"/>
  <c r="Q306" i="3"/>
  <c r="N307" i="3"/>
  <c r="O307" i="3"/>
  <c r="P307" i="3"/>
  <c r="Q307" i="3"/>
  <c r="N308" i="3"/>
  <c r="O308" i="3"/>
  <c r="P308" i="3"/>
  <c r="Q308" i="3"/>
  <c r="N309" i="3"/>
  <c r="O309" i="3"/>
  <c r="P309" i="3"/>
  <c r="Q309" i="3"/>
  <c r="N310" i="3"/>
  <c r="O310" i="3"/>
  <c r="P310" i="3"/>
  <c r="Q310" i="3"/>
  <c r="N311" i="3"/>
  <c r="O311" i="3"/>
  <c r="P311" i="3"/>
  <c r="Q311" i="3"/>
  <c r="N312" i="3"/>
  <c r="O312" i="3"/>
  <c r="P312" i="3"/>
  <c r="Q312" i="3"/>
  <c r="N313" i="3"/>
  <c r="O313" i="3"/>
  <c r="P313" i="3"/>
  <c r="Q313" i="3"/>
  <c r="N314" i="3"/>
  <c r="O314" i="3"/>
  <c r="P314" i="3"/>
  <c r="Q314" i="3"/>
  <c r="N315" i="3"/>
  <c r="O315" i="3"/>
  <c r="P315" i="3"/>
  <c r="Q315" i="3"/>
  <c r="N316" i="3"/>
  <c r="O316" i="3"/>
  <c r="P316" i="3"/>
  <c r="Q316" i="3"/>
  <c r="N317" i="3"/>
  <c r="O317" i="3"/>
  <c r="P317" i="3"/>
  <c r="Q317" i="3"/>
  <c r="N318" i="3"/>
  <c r="O318" i="3"/>
  <c r="P318" i="3"/>
  <c r="Q318" i="3"/>
  <c r="N319" i="3"/>
  <c r="O319" i="3"/>
  <c r="P319" i="3"/>
  <c r="Q319" i="3"/>
  <c r="N320" i="3"/>
  <c r="O320" i="3"/>
  <c r="P320" i="3"/>
  <c r="Q320" i="3"/>
  <c r="N321" i="3"/>
  <c r="O321" i="3"/>
  <c r="P321" i="3"/>
  <c r="Q321" i="3"/>
  <c r="N322" i="3"/>
  <c r="O322" i="3"/>
  <c r="P322" i="3"/>
  <c r="Q322" i="3"/>
  <c r="N323" i="3"/>
  <c r="O323" i="3"/>
  <c r="P323" i="3"/>
  <c r="Q323" i="3"/>
  <c r="N324" i="3"/>
  <c r="O324" i="3"/>
  <c r="P324" i="3"/>
  <c r="Q324" i="3"/>
  <c r="N325" i="3"/>
  <c r="O325" i="3"/>
  <c r="P325" i="3"/>
  <c r="Q325" i="3"/>
  <c r="N326" i="3"/>
  <c r="O326" i="3"/>
  <c r="P326" i="3"/>
  <c r="Q326" i="3"/>
  <c r="N327" i="3"/>
  <c r="O327" i="3"/>
  <c r="P327" i="3"/>
  <c r="Q327" i="3"/>
  <c r="N328" i="3"/>
  <c r="O328" i="3"/>
  <c r="P328" i="3"/>
  <c r="Q328" i="3"/>
  <c r="N329" i="3"/>
  <c r="O329" i="3"/>
  <c r="P329" i="3"/>
  <c r="Q329" i="3"/>
  <c r="N330" i="3"/>
  <c r="O330" i="3"/>
  <c r="P330" i="3"/>
  <c r="Q330" i="3"/>
  <c r="N331" i="3"/>
  <c r="O331" i="3"/>
  <c r="P331" i="3"/>
  <c r="Q331" i="3"/>
  <c r="N332" i="3"/>
  <c r="O332" i="3"/>
  <c r="P332" i="3"/>
  <c r="Q332" i="3"/>
  <c r="N333" i="3"/>
  <c r="O333" i="3"/>
  <c r="P333" i="3"/>
  <c r="Q333" i="3"/>
  <c r="N334" i="3"/>
  <c r="O334" i="3"/>
  <c r="P334" i="3"/>
  <c r="Q334" i="3"/>
  <c r="N335" i="3"/>
  <c r="O335" i="3"/>
  <c r="P335" i="3"/>
  <c r="Q335" i="3"/>
  <c r="N336" i="3"/>
  <c r="O336" i="3"/>
  <c r="P336" i="3"/>
  <c r="Q336" i="3"/>
  <c r="N337" i="3"/>
  <c r="O337" i="3"/>
  <c r="P337" i="3"/>
  <c r="Q337" i="3"/>
  <c r="N338" i="3"/>
  <c r="O338" i="3"/>
  <c r="P338" i="3"/>
  <c r="Q338" i="3"/>
  <c r="N339" i="3"/>
  <c r="O339" i="3"/>
  <c r="P339" i="3"/>
  <c r="Q339" i="3"/>
  <c r="N340" i="3"/>
  <c r="O340" i="3"/>
  <c r="P340" i="3"/>
  <c r="Q340" i="3"/>
  <c r="N341" i="3"/>
  <c r="O341" i="3"/>
  <c r="P341" i="3"/>
  <c r="Q341" i="3"/>
  <c r="N342" i="3"/>
  <c r="O342" i="3"/>
  <c r="P342" i="3"/>
  <c r="Q342" i="3"/>
  <c r="N343" i="3"/>
  <c r="O343" i="3"/>
  <c r="P343" i="3"/>
  <c r="Q343" i="3"/>
  <c r="N344" i="3"/>
  <c r="O344" i="3"/>
  <c r="P344" i="3"/>
  <c r="Q344" i="3"/>
  <c r="N345" i="3"/>
  <c r="O345" i="3"/>
  <c r="P345" i="3"/>
  <c r="Q345" i="3"/>
  <c r="N346" i="3"/>
  <c r="O346" i="3"/>
  <c r="P346" i="3"/>
  <c r="Q346" i="3"/>
  <c r="N347" i="3"/>
  <c r="O347" i="3"/>
  <c r="P347" i="3"/>
  <c r="Q347" i="3"/>
  <c r="N348" i="3"/>
  <c r="O348" i="3"/>
  <c r="P348" i="3"/>
  <c r="Q348" i="3"/>
  <c r="N349" i="3"/>
  <c r="O349" i="3"/>
  <c r="P349" i="3"/>
  <c r="Q349" i="3"/>
  <c r="N350" i="3"/>
  <c r="O350" i="3"/>
  <c r="P350" i="3"/>
  <c r="Q350" i="3"/>
  <c r="N351" i="3"/>
  <c r="O351" i="3"/>
  <c r="P351" i="3"/>
  <c r="Q351" i="3"/>
  <c r="N352" i="3"/>
  <c r="O352" i="3"/>
  <c r="P352" i="3"/>
  <c r="Q352" i="3"/>
  <c r="N353" i="3"/>
  <c r="O353" i="3"/>
  <c r="P353" i="3"/>
  <c r="Q353" i="3"/>
  <c r="N354" i="3"/>
  <c r="O354" i="3"/>
  <c r="P354" i="3"/>
  <c r="Q354" i="3"/>
  <c r="N355" i="3"/>
  <c r="O355" i="3"/>
  <c r="P355" i="3"/>
  <c r="Q355" i="3"/>
  <c r="N356" i="3"/>
  <c r="O356" i="3"/>
  <c r="P356" i="3"/>
  <c r="Q356" i="3"/>
  <c r="N357" i="3"/>
  <c r="O357" i="3"/>
  <c r="P357" i="3"/>
  <c r="Q357" i="3"/>
  <c r="N358" i="3"/>
  <c r="O358" i="3"/>
  <c r="P358" i="3"/>
  <c r="Q358" i="3"/>
  <c r="N359" i="3"/>
  <c r="O359" i="3"/>
  <c r="P359" i="3"/>
  <c r="Q359" i="3"/>
  <c r="N360" i="3"/>
  <c r="O360" i="3"/>
  <c r="P360" i="3"/>
  <c r="Q360" i="3"/>
  <c r="N361" i="3"/>
  <c r="O361" i="3"/>
  <c r="P361" i="3"/>
  <c r="Q361" i="3"/>
  <c r="N362" i="3"/>
  <c r="O362" i="3"/>
  <c r="P362" i="3"/>
  <c r="Q362" i="3"/>
  <c r="N363" i="3"/>
  <c r="O363" i="3"/>
  <c r="P363" i="3"/>
  <c r="Q363" i="3"/>
  <c r="N364" i="3"/>
  <c r="O364" i="3"/>
  <c r="P364" i="3"/>
  <c r="Q364" i="3"/>
  <c r="N365" i="3"/>
  <c r="O365" i="3"/>
  <c r="P365" i="3"/>
  <c r="Q365" i="3"/>
  <c r="N366" i="3"/>
  <c r="O366" i="3"/>
  <c r="P366" i="3"/>
  <c r="Q366" i="3"/>
  <c r="N367" i="3"/>
  <c r="O367" i="3"/>
  <c r="P367" i="3"/>
  <c r="Q367" i="3"/>
  <c r="N368" i="3"/>
  <c r="O368" i="3"/>
  <c r="P368" i="3"/>
  <c r="Q368" i="3"/>
  <c r="N369" i="3"/>
  <c r="O369" i="3"/>
  <c r="P369" i="3"/>
  <c r="Q369" i="3"/>
  <c r="N370" i="3"/>
  <c r="O370" i="3"/>
  <c r="P370" i="3"/>
  <c r="Q370" i="3"/>
  <c r="N371" i="3"/>
  <c r="O371" i="3"/>
  <c r="P371" i="3"/>
  <c r="Q371" i="3"/>
  <c r="N372" i="3"/>
  <c r="O372" i="3"/>
  <c r="P372" i="3"/>
  <c r="Q372" i="3"/>
  <c r="N373" i="3"/>
  <c r="O373" i="3"/>
  <c r="P373" i="3"/>
  <c r="Q373" i="3"/>
  <c r="N374" i="3"/>
  <c r="O374" i="3"/>
  <c r="P374" i="3"/>
  <c r="Q374" i="3"/>
  <c r="N375" i="3"/>
  <c r="O375" i="3"/>
  <c r="P375" i="3"/>
  <c r="Q375" i="3"/>
  <c r="N376" i="3"/>
  <c r="O376" i="3"/>
  <c r="P376" i="3"/>
  <c r="Q376" i="3"/>
  <c r="N377" i="3"/>
  <c r="O377" i="3"/>
  <c r="P377" i="3"/>
  <c r="Q377" i="3"/>
  <c r="N378" i="3"/>
  <c r="O378" i="3"/>
  <c r="P378" i="3"/>
  <c r="Q378" i="3"/>
  <c r="N379" i="3"/>
  <c r="O379" i="3"/>
  <c r="P379" i="3"/>
  <c r="Q379" i="3"/>
  <c r="N380" i="3"/>
  <c r="O380" i="3"/>
  <c r="P380" i="3"/>
  <c r="Q380" i="3"/>
  <c r="N381" i="3"/>
  <c r="O381" i="3"/>
  <c r="P381" i="3"/>
  <c r="Q381" i="3"/>
  <c r="N382" i="3"/>
  <c r="O382" i="3"/>
  <c r="P382" i="3"/>
  <c r="Q382" i="3"/>
  <c r="N383" i="3"/>
  <c r="O383" i="3"/>
  <c r="P383" i="3"/>
  <c r="Q383" i="3"/>
  <c r="N384" i="3"/>
  <c r="O384" i="3"/>
  <c r="P384" i="3"/>
  <c r="Q384" i="3"/>
  <c r="N385" i="3"/>
  <c r="O385" i="3"/>
  <c r="P385" i="3"/>
  <c r="Q385" i="3"/>
  <c r="N386" i="3"/>
  <c r="O386" i="3"/>
  <c r="P386" i="3"/>
  <c r="Q386" i="3"/>
  <c r="N387" i="3"/>
  <c r="O387" i="3"/>
  <c r="P387" i="3"/>
  <c r="Q387" i="3"/>
  <c r="N388" i="3"/>
  <c r="O388" i="3"/>
  <c r="P388" i="3"/>
  <c r="Q388" i="3"/>
  <c r="N389" i="3"/>
  <c r="O389" i="3"/>
  <c r="P389" i="3"/>
  <c r="Q389" i="3"/>
  <c r="N390" i="3"/>
  <c r="O390" i="3"/>
  <c r="P390" i="3"/>
  <c r="Q390" i="3"/>
  <c r="N391" i="3"/>
  <c r="O391" i="3"/>
  <c r="P391" i="3"/>
  <c r="Q391" i="3"/>
  <c r="N392" i="3"/>
  <c r="O392" i="3"/>
  <c r="P392" i="3"/>
  <c r="Q392" i="3"/>
  <c r="N393" i="3"/>
  <c r="O393" i="3"/>
  <c r="P393" i="3"/>
  <c r="Q393" i="3"/>
  <c r="N394" i="3"/>
  <c r="O394" i="3"/>
  <c r="P394" i="3"/>
  <c r="Q394" i="3"/>
  <c r="N395" i="3"/>
  <c r="O395" i="3"/>
  <c r="P395" i="3"/>
  <c r="Q395" i="3"/>
  <c r="N396" i="3"/>
  <c r="O396" i="3"/>
  <c r="P396" i="3"/>
  <c r="Q396" i="3"/>
  <c r="N397" i="3"/>
  <c r="O397" i="3"/>
  <c r="P397" i="3"/>
  <c r="Q397" i="3"/>
  <c r="N398" i="3"/>
  <c r="O398" i="3"/>
  <c r="P398" i="3"/>
  <c r="Q398" i="3"/>
  <c r="N399" i="3"/>
  <c r="O399" i="3"/>
  <c r="P399" i="3"/>
  <c r="Q399" i="3"/>
  <c r="N400" i="3"/>
  <c r="O400" i="3"/>
  <c r="P400" i="3"/>
  <c r="Q400" i="3"/>
  <c r="N401" i="3"/>
  <c r="O401" i="3"/>
  <c r="P401" i="3"/>
  <c r="Q401" i="3"/>
  <c r="N402" i="3"/>
  <c r="O402" i="3"/>
  <c r="P402" i="3"/>
  <c r="Q402" i="3"/>
  <c r="N403" i="3"/>
  <c r="O403" i="3"/>
  <c r="P403" i="3"/>
  <c r="Q403" i="3"/>
  <c r="N404" i="3"/>
  <c r="O404" i="3"/>
  <c r="P404" i="3"/>
  <c r="Q404" i="3"/>
  <c r="N405" i="3"/>
  <c r="O405" i="3"/>
  <c r="P405" i="3"/>
  <c r="Q405" i="3"/>
  <c r="N406" i="3"/>
  <c r="O406" i="3"/>
  <c r="P406" i="3"/>
  <c r="Q406" i="3"/>
  <c r="N407" i="3"/>
  <c r="O407" i="3"/>
  <c r="P407" i="3"/>
  <c r="Q407" i="3"/>
  <c r="N408" i="3"/>
  <c r="O408" i="3"/>
  <c r="P408" i="3"/>
  <c r="Q408" i="3"/>
  <c r="N409" i="3"/>
  <c r="O409" i="3"/>
  <c r="P409" i="3"/>
  <c r="Q409" i="3"/>
  <c r="N410" i="3"/>
  <c r="O410" i="3"/>
  <c r="P410" i="3"/>
  <c r="Q410" i="3"/>
  <c r="N411" i="3"/>
  <c r="O411" i="3"/>
  <c r="P411" i="3"/>
  <c r="Q411" i="3"/>
  <c r="N412" i="3"/>
  <c r="O412" i="3"/>
  <c r="P412" i="3"/>
  <c r="Q412" i="3"/>
  <c r="N413" i="3"/>
  <c r="O413" i="3"/>
  <c r="P413" i="3"/>
  <c r="Q413" i="3"/>
  <c r="N414" i="3"/>
  <c r="O414" i="3"/>
  <c r="P414" i="3"/>
  <c r="Q414" i="3"/>
  <c r="N415" i="3"/>
  <c r="O415" i="3"/>
  <c r="P415" i="3"/>
  <c r="Q415" i="3"/>
  <c r="N416" i="3"/>
  <c r="O416" i="3"/>
  <c r="P416" i="3"/>
  <c r="Q416" i="3"/>
  <c r="N417" i="3"/>
  <c r="O417" i="3"/>
  <c r="P417" i="3"/>
  <c r="Q417" i="3"/>
  <c r="N418" i="3"/>
  <c r="O418" i="3"/>
  <c r="P418" i="3"/>
  <c r="Q418" i="3"/>
  <c r="N419" i="3"/>
  <c r="O419" i="3"/>
  <c r="P419" i="3"/>
  <c r="Q419" i="3"/>
  <c r="N420" i="3"/>
  <c r="O420" i="3"/>
  <c r="P420" i="3"/>
  <c r="Q420" i="3"/>
  <c r="N421" i="3"/>
  <c r="O421" i="3"/>
  <c r="P421" i="3"/>
  <c r="Q421" i="3"/>
  <c r="N422" i="3"/>
  <c r="O422" i="3"/>
  <c r="P422" i="3"/>
  <c r="Q422" i="3"/>
  <c r="N423" i="3"/>
  <c r="O423" i="3"/>
  <c r="P423" i="3"/>
  <c r="Q423" i="3"/>
  <c r="N424" i="3"/>
  <c r="O424" i="3"/>
  <c r="P424" i="3"/>
  <c r="Q424" i="3"/>
  <c r="N425" i="3"/>
  <c r="O425" i="3"/>
  <c r="P425" i="3"/>
  <c r="Q425" i="3"/>
  <c r="N426" i="3"/>
  <c r="O426" i="3"/>
  <c r="P426" i="3"/>
  <c r="Q426" i="3"/>
  <c r="N427" i="3"/>
  <c r="O427" i="3"/>
  <c r="P427" i="3"/>
  <c r="Q427" i="3"/>
  <c r="N428" i="3"/>
  <c r="O428" i="3"/>
  <c r="P428" i="3"/>
  <c r="Q428" i="3"/>
  <c r="N429" i="3"/>
  <c r="O429" i="3"/>
  <c r="P429" i="3"/>
  <c r="Q429" i="3"/>
  <c r="N430" i="3"/>
  <c r="O430" i="3"/>
  <c r="P430" i="3"/>
  <c r="Q430" i="3"/>
  <c r="N431" i="3"/>
  <c r="O431" i="3"/>
  <c r="P431" i="3"/>
  <c r="Q431" i="3"/>
  <c r="N432" i="3"/>
  <c r="O432" i="3"/>
  <c r="P432" i="3"/>
  <c r="Q432" i="3"/>
  <c r="N433" i="3"/>
  <c r="O433" i="3"/>
  <c r="P433" i="3"/>
  <c r="Q433" i="3"/>
  <c r="N434" i="3"/>
  <c r="O434" i="3"/>
  <c r="P434" i="3"/>
  <c r="Q434" i="3"/>
  <c r="N435" i="3"/>
  <c r="O435" i="3"/>
  <c r="P435" i="3"/>
  <c r="Q435" i="3"/>
  <c r="N436" i="3"/>
  <c r="O436" i="3"/>
  <c r="P436" i="3"/>
  <c r="Q436" i="3"/>
  <c r="N437" i="3"/>
  <c r="O437" i="3"/>
  <c r="P437" i="3"/>
  <c r="Q437" i="3"/>
  <c r="N438" i="3"/>
  <c r="O438" i="3"/>
  <c r="P438" i="3"/>
  <c r="Q438" i="3"/>
  <c r="N439" i="3"/>
  <c r="O439" i="3"/>
  <c r="P439" i="3"/>
  <c r="Q439" i="3"/>
  <c r="N440" i="3"/>
  <c r="O440" i="3"/>
  <c r="P440" i="3"/>
  <c r="Q440" i="3"/>
  <c r="N441" i="3"/>
  <c r="O441" i="3"/>
  <c r="P441" i="3"/>
  <c r="Q441" i="3"/>
  <c r="N442" i="3"/>
  <c r="O442" i="3"/>
  <c r="P442" i="3"/>
  <c r="Q442" i="3"/>
  <c r="N443" i="3"/>
  <c r="O443" i="3"/>
  <c r="P443" i="3"/>
  <c r="Q443" i="3"/>
  <c r="N444" i="3"/>
  <c r="O444" i="3"/>
  <c r="P444" i="3"/>
  <c r="Q444" i="3"/>
  <c r="N445" i="3"/>
  <c r="O445" i="3"/>
  <c r="P445" i="3"/>
  <c r="Q445" i="3"/>
  <c r="N446" i="3"/>
  <c r="O446" i="3"/>
  <c r="P446" i="3"/>
  <c r="Q446" i="3"/>
  <c r="N447" i="3"/>
  <c r="O447" i="3"/>
  <c r="P447" i="3"/>
  <c r="Q447" i="3"/>
  <c r="N448" i="3"/>
  <c r="O448" i="3"/>
  <c r="P448" i="3"/>
  <c r="Q448" i="3"/>
  <c r="N449" i="3"/>
  <c r="O449" i="3"/>
  <c r="P449" i="3"/>
  <c r="Q449" i="3"/>
  <c r="N450" i="3"/>
  <c r="O450" i="3"/>
  <c r="P450" i="3"/>
  <c r="Q450" i="3"/>
  <c r="N451" i="3"/>
  <c r="O451" i="3"/>
  <c r="P451" i="3"/>
  <c r="Q451" i="3"/>
  <c r="N452" i="3"/>
  <c r="O452" i="3"/>
  <c r="P452" i="3"/>
  <c r="Q452" i="3"/>
  <c r="N453" i="3"/>
  <c r="O453" i="3"/>
  <c r="P453" i="3"/>
  <c r="Q453" i="3"/>
  <c r="N454" i="3"/>
  <c r="O454" i="3"/>
  <c r="P454" i="3"/>
  <c r="Q454" i="3"/>
  <c r="N455" i="3"/>
  <c r="O455" i="3"/>
  <c r="P455" i="3"/>
  <c r="Q455" i="3"/>
  <c r="N456" i="3"/>
  <c r="O456" i="3"/>
  <c r="P456" i="3"/>
  <c r="Q456" i="3"/>
  <c r="N457" i="3"/>
  <c r="O457" i="3"/>
  <c r="P457" i="3"/>
  <c r="Q457" i="3"/>
  <c r="N458" i="3"/>
  <c r="O458" i="3"/>
  <c r="P458" i="3"/>
  <c r="Q458" i="3"/>
  <c r="N459" i="3"/>
  <c r="O459" i="3"/>
  <c r="P459" i="3"/>
  <c r="Q459" i="3"/>
  <c r="N460" i="3"/>
  <c r="O460" i="3"/>
  <c r="P460" i="3"/>
  <c r="Q460" i="3"/>
  <c r="N461" i="3"/>
  <c r="O461" i="3"/>
  <c r="P461" i="3"/>
  <c r="Q461" i="3"/>
  <c r="N462" i="3"/>
  <c r="O462" i="3"/>
  <c r="P462" i="3"/>
  <c r="Q462" i="3"/>
  <c r="N463" i="3"/>
  <c r="O463" i="3"/>
  <c r="P463" i="3"/>
  <c r="Q463" i="3"/>
  <c r="N464" i="3"/>
  <c r="O464" i="3"/>
  <c r="P464" i="3"/>
  <c r="Q464" i="3"/>
  <c r="N465" i="3"/>
  <c r="O465" i="3"/>
  <c r="P465" i="3"/>
  <c r="Q465" i="3"/>
  <c r="N466" i="3"/>
  <c r="O466" i="3"/>
  <c r="P466" i="3"/>
  <c r="Q466" i="3"/>
  <c r="N467" i="3"/>
  <c r="O467" i="3"/>
  <c r="P467" i="3"/>
  <c r="Q467" i="3"/>
  <c r="N468" i="3"/>
  <c r="O468" i="3"/>
  <c r="P468" i="3"/>
  <c r="Q468" i="3"/>
  <c r="N469" i="3"/>
  <c r="O469" i="3"/>
  <c r="P469" i="3"/>
  <c r="Q469" i="3"/>
  <c r="N470" i="3"/>
  <c r="O470" i="3"/>
  <c r="P470" i="3"/>
  <c r="Q470" i="3"/>
  <c r="N471" i="3"/>
  <c r="O471" i="3"/>
  <c r="P471" i="3"/>
  <c r="Q471" i="3"/>
  <c r="N472" i="3"/>
  <c r="O472" i="3"/>
  <c r="P472" i="3"/>
  <c r="Q472" i="3"/>
  <c r="N473" i="3"/>
  <c r="O473" i="3"/>
  <c r="P473" i="3"/>
  <c r="Q473" i="3"/>
  <c r="N474" i="3"/>
  <c r="O474" i="3"/>
  <c r="P474" i="3"/>
  <c r="Q474" i="3"/>
  <c r="N475" i="3"/>
  <c r="O475" i="3"/>
  <c r="P475" i="3"/>
  <c r="Q475" i="3"/>
  <c r="N476" i="3"/>
  <c r="O476" i="3"/>
  <c r="P476" i="3"/>
  <c r="Q476" i="3"/>
  <c r="N477" i="3"/>
  <c r="O477" i="3"/>
  <c r="P477" i="3"/>
  <c r="Q477" i="3"/>
  <c r="N478" i="3"/>
  <c r="O478" i="3"/>
  <c r="P478" i="3"/>
  <c r="Q478" i="3"/>
  <c r="N479" i="3"/>
  <c r="O479" i="3"/>
  <c r="P479" i="3"/>
  <c r="Q479" i="3"/>
  <c r="N480" i="3"/>
  <c r="O480" i="3"/>
  <c r="P480" i="3"/>
  <c r="Q480" i="3"/>
  <c r="N481" i="3"/>
  <c r="O481" i="3"/>
  <c r="P481" i="3"/>
  <c r="Q481" i="3"/>
  <c r="N482" i="3"/>
  <c r="O482" i="3"/>
  <c r="P482" i="3"/>
  <c r="Q482" i="3"/>
  <c r="N483" i="3"/>
  <c r="O483" i="3"/>
  <c r="P483" i="3"/>
  <c r="Q483" i="3"/>
  <c r="N484" i="3"/>
  <c r="O484" i="3"/>
  <c r="P484" i="3"/>
  <c r="Q484" i="3"/>
  <c r="N485" i="3"/>
  <c r="O485" i="3"/>
  <c r="P485" i="3"/>
  <c r="Q485" i="3"/>
  <c r="N486" i="3"/>
  <c r="O486" i="3"/>
  <c r="P486" i="3"/>
  <c r="Q486" i="3"/>
  <c r="N487" i="3"/>
  <c r="O487" i="3"/>
  <c r="P487" i="3"/>
  <c r="Q487" i="3"/>
  <c r="N488" i="3"/>
  <c r="O488" i="3"/>
  <c r="P488" i="3"/>
  <c r="Q488" i="3"/>
  <c r="N489" i="3"/>
  <c r="O489" i="3"/>
  <c r="P489" i="3"/>
  <c r="Q489" i="3"/>
  <c r="N490" i="3"/>
  <c r="O490" i="3"/>
  <c r="P490" i="3"/>
  <c r="Q490" i="3"/>
  <c r="N491" i="3"/>
  <c r="O491" i="3"/>
  <c r="P491" i="3"/>
  <c r="Q491" i="3"/>
  <c r="N492" i="3"/>
  <c r="O492" i="3"/>
  <c r="P492" i="3"/>
  <c r="Q492" i="3"/>
  <c r="N493" i="3"/>
  <c r="O493" i="3"/>
  <c r="P493" i="3"/>
  <c r="Q493" i="3"/>
  <c r="N494" i="3"/>
  <c r="O494" i="3"/>
  <c r="P494" i="3"/>
  <c r="Q494" i="3"/>
  <c r="N495" i="3"/>
  <c r="O495" i="3"/>
  <c r="P495" i="3"/>
  <c r="Q495" i="3"/>
  <c r="N496" i="3"/>
  <c r="O496" i="3"/>
  <c r="P496" i="3"/>
  <c r="Q496" i="3"/>
  <c r="N497" i="3"/>
  <c r="O497" i="3"/>
  <c r="P497" i="3"/>
  <c r="Q497" i="3"/>
  <c r="N498" i="3"/>
  <c r="O498" i="3"/>
  <c r="P498" i="3"/>
  <c r="Q498" i="3"/>
  <c r="N499" i="3"/>
  <c r="O499" i="3"/>
  <c r="P499" i="3"/>
  <c r="Q499" i="3"/>
  <c r="N500" i="3"/>
  <c r="O500" i="3"/>
  <c r="P500" i="3"/>
  <c r="Q500" i="3"/>
  <c r="N501" i="3"/>
  <c r="O501" i="3"/>
  <c r="P501" i="3"/>
  <c r="Q501" i="3"/>
  <c r="N502" i="3"/>
  <c r="O502" i="3"/>
  <c r="P502" i="3"/>
  <c r="Q502" i="3"/>
  <c r="N503" i="3"/>
  <c r="O503" i="3"/>
  <c r="P503" i="3"/>
  <c r="Q503" i="3"/>
  <c r="N504" i="3"/>
  <c r="O504" i="3"/>
  <c r="P504" i="3"/>
  <c r="Q504" i="3"/>
  <c r="N505" i="3"/>
  <c r="O505" i="3"/>
  <c r="P505" i="3"/>
  <c r="Q505" i="3"/>
  <c r="N506" i="3"/>
  <c r="O506" i="3"/>
  <c r="P506" i="3"/>
  <c r="Q506" i="3"/>
  <c r="N507" i="3"/>
  <c r="O507" i="3"/>
  <c r="P507" i="3"/>
  <c r="Q507" i="3"/>
  <c r="N508" i="3"/>
  <c r="O508" i="3"/>
  <c r="P508" i="3"/>
  <c r="Q508" i="3"/>
  <c r="N509" i="3"/>
  <c r="O509" i="3"/>
  <c r="P509" i="3"/>
  <c r="Q509" i="3"/>
  <c r="N510" i="3"/>
  <c r="O510" i="3"/>
  <c r="P510" i="3"/>
  <c r="Q510" i="3"/>
  <c r="N511" i="3"/>
  <c r="O511" i="3"/>
  <c r="P511" i="3"/>
  <c r="Q511" i="3"/>
  <c r="N512" i="3"/>
  <c r="O512" i="3"/>
  <c r="P512" i="3"/>
  <c r="Q512" i="3"/>
  <c r="N513" i="3"/>
  <c r="O513" i="3"/>
  <c r="P513" i="3"/>
  <c r="Q513" i="3"/>
  <c r="N514" i="3"/>
  <c r="O514" i="3"/>
  <c r="P514" i="3"/>
  <c r="Q514" i="3"/>
  <c r="N515" i="3"/>
  <c r="O515" i="3"/>
  <c r="P515" i="3"/>
  <c r="Q515" i="3"/>
  <c r="N516" i="3"/>
  <c r="O516" i="3"/>
  <c r="P516" i="3"/>
  <c r="Q516" i="3"/>
  <c r="N517" i="3"/>
  <c r="O517" i="3"/>
  <c r="P517" i="3"/>
  <c r="Q517" i="3"/>
  <c r="N518" i="3"/>
  <c r="O518" i="3"/>
  <c r="P518" i="3"/>
  <c r="Q518" i="3"/>
  <c r="N519" i="3"/>
  <c r="O519" i="3"/>
  <c r="P519" i="3"/>
  <c r="Q519" i="3"/>
  <c r="N520" i="3"/>
  <c r="O520" i="3"/>
  <c r="P520" i="3"/>
  <c r="Q520" i="3"/>
  <c r="N521" i="3"/>
  <c r="O521" i="3"/>
  <c r="P521" i="3"/>
  <c r="Q521" i="3"/>
  <c r="N522" i="3"/>
  <c r="O522" i="3"/>
  <c r="P522" i="3"/>
  <c r="Q522" i="3"/>
  <c r="N523" i="3"/>
  <c r="O523" i="3"/>
  <c r="P523" i="3"/>
  <c r="Q523" i="3"/>
  <c r="N524" i="3"/>
  <c r="O524" i="3"/>
  <c r="P524" i="3"/>
  <c r="Q524" i="3"/>
  <c r="N525" i="3"/>
  <c r="O525" i="3"/>
  <c r="P525" i="3"/>
  <c r="Q525" i="3"/>
  <c r="N526" i="3"/>
  <c r="O526" i="3"/>
  <c r="P526" i="3"/>
  <c r="Q526" i="3"/>
  <c r="N527" i="3"/>
  <c r="O527" i="3"/>
  <c r="P527" i="3"/>
  <c r="Q527" i="3"/>
  <c r="N528" i="3"/>
  <c r="O528" i="3"/>
  <c r="P528" i="3"/>
  <c r="Q528" i="3"/>
  <c r="N529" i="3"/>
  <c r="O529" i="3"/>
  <c r="P529" i="3"/>
  <c r="Q529" i="3"/>
  <c r="N530" i="3"/>
  <c r="O530" i="3"/>
  <c r="P530" i="3"/>
  <c r="Q530" i="3"/>
  <c r="N531" i="3"/>
  <c r="O531" i="3"/>
  <c r="P531" i="3"/>
  <c r="Q531" i="3"/>
  <c r="N532" i="3"/>
  <c r="O532" i="3"/>
  <c r="P532" i="3"/>
  <c r="Q532" i="3"/>
  <c r="N533" i="3"/>
  <c r="O533" i="3"/>
  <c r="P533" i="3"/>
  <c r="Q533" i="3"/>
  <c r="N534" i="3"/>
  <c r="O534" i="3"/>
  <c r="P534" i="3"/>
  <c r="Q534" i="3"/>
  <c r="N535" i="3"/>
  <c r="O535" i="3"/>
  <c r="P535" i="3"/>
  <c r="Q535" i="3"/>
  <c r="N536" i="3"/>
  <c r="O536" i="3"/>
  <c r="P536" i="3"/>
  <c r="Q536" i="3"/>
  <c r="N537" i="3"/>
  <c r="O537" i="3"/>
  <c r="P537" i="3"/>
  <c r="Q537" i="3"/>
  <c r="N538" i="3"/>
  <c r="O538" i="3"/>
  <c r="P538" i="3"/>
  <c r="Q538" i="3"/>
  <c r="N539" i="3"/>
  <c r="O539" i="3"/>
  <c r="P539" i="3"/>
  <c r="Q539" i="3"/>
  <c r="N540" i="3"/>
  <c r="O540" i="3"/>
  <c r="P540" i="3"/>
  <c r="Q540" i="3"/>
  <c r="N541" i="3"/>
  <c r="O541" i="3"/>
  <c r="P541" i="3"/>
  <c r="Q541" i="3"/>
  <c r="N542" i="3"/>
  <c r="O542" i="3"/>
  <c r="P542" i="3"/>
  <c r="Q542" i="3"/>
  <c r="N543" i="3"/>
  <c r="O543" i="3"/>
  <c r="P543" i="3"/>
  <c r="Q543" i="3"/>
  <c r="N544" i="3"/>
  <c r="O544" i="3"/>
  <c r="P544" i="3"/>
  <c r="Q544" i="3"/>
  <c r="N545" i="3"/>
  <c r="O545" i="3"/>
  <c r="P545" i="3"/>
  <c r="Q545" i="3"/>
  <c r="N546" i="3"/>
  <c r="O546" i="3"/>
  <c r="P546" i="3"/>
  <c r="Q546" i="3"/>
  <c r="N547" i="3"/>
  <c r="O547" i="3"/>
  <c r="P547" i="3"/>
  <c r="Q547" i="3"/>
  <c r="N548" i="3"/>
  <c r="O548" i="3"/>
  <c r="P548" i="3"/>
  <c r="Q548" i="3"/>
  <c r="N549" i="3"/>
  <c r="O549" i="3"/>
  <c r="P549" i="3"/>
  <c r="Q549" i="3"/>
  <c r="N550" i="3"/>
  <c r="O550" i="3"/>
  <c r="P550" i="3"/>
  <c r="Q550" i="3"/>
  <c r="N551" i="3"/>
  <c r="O551" i="3"/>
  <c r="P551" i="3"/>
  <c r="Q551" i="3"/>
  <c r="N552" i="3"/>
  <c r="O552" i="3"/>
  <c r="P552" i="3"/>
  <c r="Q552" i="3"/>
  <c r="N553" i="3"/>
  <c r="O553" i="3"/>
  <c r="P553" i="3"/>
  <c r="Q553" i="3"/>
  <c r="N554" i="3"/>
  <c r="O554" i="3"/>
  <c r="P554" i="3"/>
  <c r="Q554" i="3"/>
  <c r="N555" i="3"/>
  <c r="O555" i="3"/>
  <c r="P555" i="3"/>
  <c r="Q555" i="3"/>
  <c r="N556" i="3"/>
  <c r="O556" i="3"/>
  <c r="P556" i="3"/>
  <c r="Q556" i="3"/>
  <c r="N557" i="3"/>
  <c r="O557" i="3"/>
  <c r="P557" i="3"/>
  <c r="Q557" i="3"/>
  <c r="N558" i="3"/>
  <c r="O558" i="3"/>
  <c r="P558" i="3"/>
  <c r="Q558" i="3"/>
  <c r="N559" i="3"/>
  <c r="O559" i="3"/>
  <c r="P559" i="3"/>
  <c r="Q559" i="3"/>
  <c r="N560" i="3"/>
  <c r="O560" i="3"/>
  <c r="P560" i="3"/>
  <c r="Q560" i="3"/>
  <c r="N561" i="3"/>
  <c r="O561" i="3"/>
  <c r="P561" i="3"/>
  <c r="Q561" i="3"/>
  <c r="N562" i="3"/>
  <c r="O562" i="3"/>
  <c r="P562" i="3"/>
  <c r="Q562" i="3"/>
  <c r="N563" i="3"/>
  <c r="O563" i="3"/>
  <c r="P563" i="3"/>
  <c r="Q563" i="3"/>
  <c r="N564" i="3"/>
  <c r="O564" i="3"/>
  <c r="P564" i="3"/>
  <c r="Q564" i="3"/>
  <c r="N565" i="3"/>
  <c r="O565" i="3"/>
  <c r="P565" i="3"/>
  <c r="Q565" i="3"/>
  <c r="N566" i="3"/>
  <c r="O566" i="3"/>
  <c r="P566" i="3"/>
  <c r="Q566" i="3"/>
  <c r="N567" i="3"/>
  <c r="O567" i="3"/>
  <c r="P567" i="3"/>
  <c r="Q567" i="3"/>
  <c r="N568" i="3"/>
  <c r="O568" i="3"/>
  <c r="P568" i="3"/>
  <c r="Q568" i="3"/>
  <c r="N569" i="3"/>
  <c r="O569" i="3"/>
  <c r="P569" i="3"/>
  <c r="Q569" i="3"/>
  <c r="N570" i="3"/>
  <c r="O570" i="3"/>
  <c r="P570" i="3"/>
  <c r="Q570" i="3"/>
  <c r="N571" i="3"/>
  <c r="O571" i="3"/>
  <c r="P571" i="3"/>
  <c r="Q571" i="3"/>
  <c r="N572" i="3"/>
  <c r="O572" i="3"/>
  <c r="P572" i="3"/>
  <c r="Q572" i="3"/>
  <c r="N573" i="3"/>
  <c r="O573" i="3"/>
  <c r="P573" i="3"/>
  <c r="Q573" i="3"/>
  <c r="N574" i="3"/>
  <c r="O574" i="3"/>
  <c r="P574" i="3"/>
  <c r="Q574" i="3"/>
  <c r="N575" i="3"/>
  <c r="O575" i="3"/>
  <c r="P575" i="3"/>
  <c r="Q575" i="3"/>
  <c r="N576" i="3"/>
  <c r="O576" i="3"/>
  <c r="P576" i="3"/>
  <c r="Q576" i="3"/>
  <c r="N577" i="3"/>
  <c r="O577" i="3"/>
  <c r="P577" i="3"/>
  <c r="Q577" i="3"/>
  <c r="N578" i="3"/>
  <c r="O578" i="3"/>
  <c r="P578" i="3"/>
  <c r="Q578" i="3"/>
  <c r="N579" i="3"/>
  <c r="O579" i="3"/>
  <c r="P579" i="3"/>
  <c r="Q579" i="3"/>
  <c r="N580" i="3"/>
  <c r="O580" i="3"/>
  <c r="P580" i="3"/>
  <c r="Q580" i="3"/>
  <c r="N581" i="3"/>
  <c r="O581" i="3"/>
  <c r="P581" i="3"/>
  <c r="Q581" i="3"/>
  <c r="N582" i="3"/>
  <c r="O582" i="3"/>
  <c r="P582" i="3"/>
  <c r="Q582" i="3"/>
  <c r="N583" i="3"/>
  <c r="O583" i="3"/>
  <c r="P583" i="3"/>
  <c r="Q583" i="3"/>
  <c r="N584" i="3"/>
  <c r="O584" i="3"/>
  <c r="P584" i="3"/>
  <c r="Q584" i="3"/>
  <c r="N585" i="3"/>
  <c r="O585" i="3"/>
  <c r="P585" i="3"/>
  <c r="Q585" i="3"/>
  <c r="N586" i="3"/>
  <c r="O586" i="3"/>
  <c r="P586" i="3"/>
  <c r="Q586" i="3"/>
  <c r="N587" i="3"/>
  <c r="O587" i="3"/>
  <c r="P587" i="3"/>
  <c r="Q587" i="3"/>
  <c r="N588" i="3"/>
  <c r="O588" i="3"/>
  <c r="P588" i="3"/>
  <c r="Q588" i="3"/>
  <c r="N589" i="3"/>
  <c r="O589" i="3"/>
  <c r="P589" i="3"/>
  <c r="Q589" i="3"/>
  <c r="N590" i="3"/>
  <c r="O590" i="3"/>
  <c r="P590" i="3"/>
  <c r="Q590" i="3"/>
  <c r="N591" i="3"/>
  <c r="O591" i="3"/>
  <c r="P591" i="3"/>
  <c r="Q591" i="3"/>
  <c r="N592" i="3"/>
  <c r="O592" i="3"/>
  <c r="P592" i="3"/>
  <c r="Q592" i="3"/>
  <c r="N593" i="3"/>
  <c r="O593" i="3"/>
  <c r="P593" i="3"/>
  <c r="Q593" i="3"/>
  <c r="N594" i="3"/>
  <c r="O594" i="3"/>
  <c r="P594" i="3"/>
  <c r="Q594" i="3"/>
  <c r="N595" i="3"/>
  <c r="O595" i="3"/>
  <c r="P595" i="3"/>
  <c r="Q595" i="3"/>
  <c r="N596" i="3"/>
  <c r="O596" i="3"/>
  <c r="P596" i="3"/>
  <c r="Q596" i="3"/>
  <c r="N597" i="3"/>
  <c r="O597" i="3"/>
  <c r="P597" i="3"/>
  <c r="Q597" i="3"/>
  <c r="N598" i="3"/>
  <c r="O598" i="3"/>
  <c r="P598" i="3"/>
  <c r="Q598" i="3"/>
  <c r="N599" i="3"/>
  <c r="O599" i="3"/>
  <c r="P599" i="3"/>
  <c r="Q599" i="3"/>
  <c r="N600" i="3"/>
  <c r="O600" i="3"/>
  <c r="P600" i="3"/>
  <c r="Q600" i="3"/>
  <c r="N601" i="3"/>
  <c r="O601" i="3"/>
  <c r="P601" i="3"/>
  <c r="Q601" i="3"/>
  <c r="N602" i="3"/>
  <c r="O602" i="3"/>
  <c r="P602" i="3"/>
  <c r="Q602" i="3"/>
  <c r="N603" i="3"/>
  <c r="O603" i="3"/>
  <c r="P603" i="3"/>
  <c r="Q603" i="3"/>
  <c r="N604" i="3"/>
  <c r="O604" i="3"/>
  <c r="P604" i="3"/>
  <c r="Q604" i="3"/>
  <c r="N605" i="3"/>
  <c r="O605" i="3"/>
  <c r="P605" i="3"/>
  <c r="Q605" i="3"/>
  <c r="N606" i="3"/>
  <c r="O606" i="3"/>
  <c r="P606" i="3"/>
  <c r="Q606" i="3"/>
  <c r="N607" i="3"/>
  <c r="O607" i="3"/>
  <c r="P607" i="3"/>
  <c r="Q607" i="3"/>
  <c r="N608" i="3"/>
  <c r="O608" i="3"/>
  <c r="P608" i="3"/>
  <c r="Q608" i="3"/>
  <c r="N609" i="3"/>
  <c r="O609" i="3"/>
  <c r="P609" i="3"/>
  <c r="Q609" i="3"/>
  <c r="N610" i="3"/>
  <c r="O610" i="3"/>
  <c r="P610" i="3"/>
  <c r="Q610" i="3"/>
  <c r="N611" i="3"/>
  <c r="O611" i="3"/>
  <c r="P611" i="3"/>
  <c r="Q611" i="3"/>
  <c r="N612" i="3"/>
  <c r="O612" i="3"/>
  <c r="P612" i="3"/>
  <c r="Q612" i="3"/>
  <c r="N613" i="3"/>
  <c r="O613" i="3"/>
  <c r="P613" i="3"/>
  <c r="Q613" i="3"/>
  <c r="N614" i="3"/>
  <c r="O614" i="3"/>
  <c r="P614" i="3"/>
  <c r="Q614" i="3"/>
  <c r="N615" i="3"/>
  <c r="O615" i="3"/>
  <c r="P615" i="3"/>
  <c r="Q615" i="3"/>
  <c r="N616" i="3"/>
  <c r="O616" i="3"/>
  <c r="P616" i="3"/>
  <c r="Q616" i="3"/>
  <c r="N617" i="3"/>
  <c r="O617" i="3"/>
  <c r="P617" i="3"/>
  <c r="Q617" i="3"/>
  <c r="N618" i="3"/>
  <c r="O618" i="3"/>
  <c r="P618" i="3"/>
  <c r="Q618" i="3"/>
  <c r="N619" i="3"/>
  <c r="O619" i="3"/>
  <c r="P619" i="3"/>
  <c r="Q619" i="3"/>
  <c r="N620" i="3"/>
  <c r="O620" i="3"/>
  <c r="P620" i="3"/>
  <c r="Q620" i="3"/>
  <c r="N621" i="3"/>
  <c r="O621" i="3"/>
  <c r="P621" i="3"/>
  <c r="Q621" i="3"/>
  <c r="N622" i="3"/>
  <c r="O622" i="3"/>
  <c r="P622" i="3"/>
  <c r="Q622" i="3"/>
  <c r="N623" i="3"/>
  <c r="O623" i="3"/>
  <c r="P623" i="3"/>
  <c r="Q623" i="3"/>
  <c r="N624" i="3"/>
  <c r="O624" i="3"/>
  <c r="P624" i="3"/>
  <c r="Q624" i="3"/>
  <c r="N625" i="3"/>
  <c r="O625" i="3"/>
  <c r="P625" i="3"/>
  <c r="Q625" i="3"/>
  <c r="N626" i="3"/>
  <c r="O626" i="3"/>
  <c r="P626" i="3"/>
  <c r="Q626" i="3"/>
  <c r="N627" i="3"/>
  <c r="O627" i="3"/>
  <c r="P627" i="3"/>
  <c r="Q627" i="3"/>
  <c r="N628" i="3"/>
  <c r="O628" i="3"/>
  <c r="P628" i="3"/>
  <c r="Q628" i="3"/>
  <c r="N629" i="3"/>
  <c r="O629" i="3"/>
  <c r="P629" i="3"/>
  <c r="Q629" i="3"/>
  <c r="N630" i="3"/>
  <c r="O630" i="3"/>
  <c r="P630" i="3"/>
  <c r="Q630" i="3"/>
  <c r="N631" i="3"/>
  <c r="O631" i="3"/>
  <c r="P631" i="3"/>
  <c r="Q631" i="3"/>
  <c r="N632" i="3"/>
  <c r="O632" i="3"/>
  <c r="P632" i="3"/>
  <c r="Q632" i="3"/>
  <c r="N633" i="3"/>
  <c r="O633" i="3"/>
  <c r="P633" i="3"/>
  <c r="Q633" i="3"/>
  <c r="N634" i="3"/>
  <c r="O634" i="3"/>
  <c r="P634" i="3"/>
  <c r="Q634" i="3"/>
  <c r="N635" i="3"/>
  <c r="O635" i="3"/>
  <c r="P635" i="3"/>
  <c r="Q635" i="3"/>
  <c r="N636" i="3"/>
  <c r="O636" i="3"/>
  <c r="P636" i="3"/>
  <c r="Q636" i="3"/>
  <c r="N637" i="3"/>
  <c r="O637" i="3"/>
  <c r="P637" i="3"/>
  <c r="Q637" i="3"/>
  <c r="N638" i="3"/>
  <c r="O638" i="3"/>
  <c r="P638" i="3"/>
  <c r="Q638" i="3"/>
  <c r="N639" i="3"/>
  <c r="O639" i="3"/>
  <c r="P639" i="3"/>
  <c r="Q639" i="3"/>
  <c r="N640" i="3"/>
  <c r="O640" i="3"/>
  <c r="P640" i="3"/>
  <c r="Q640" i="3"/>
  <c r="N641" i="3"/>
  <c r="O641" i="3"/>
  <c r="P641" i="3"/>
  <c r="Q641" i="3"/>
  <c r="N642" i="3"/>
  <c r="O642" i="3"/>
  <c r="P642" i="3"/>
  <c r="Q642" i="3"/>
  <c r="N643" i="3"/>
  <c r="O643" i="3"/>
  <c r="P643" i="3"/>
  <c r="Q643" i="3"/>
  <c r="N644" i="3"/>
  <c r="O644" i="3"/>
  <c r="P644" i="3"/>
  <c r="Q644" i="3"/>
  <c r="N645" i="3"/>
  <c r="O645" i="3"/>
  <c r="P645" i="3"/>
  <c r="Q645" i="3"/>
  <c r="N646" i="3"/>
  <c r="O646" i="3"/>
  <c r="P646" i="3"/>
  <c r="Q646" i="3"/>
  <c r="N647" i="3"/>
  <c r="O647" i="3"/>
  <c r="P647" i="3"/>
  <c r="Q647" i="3"/>
  <c r="N648" i="3"/>
  <c r="O648" i="3"/>
  <c r="P648" i="3"/>
  <c r="Q648" i="3"/>
  <c r="N649" i="3"/>
  <c r="O649" i="3"/>
  <c r="P649" i="3"/>
  <c r="Q649" i="3"/>
  <c r="N650" i="3"/>
  <c r="O650" i="3"/>
  <c r="P650" i="3"/>
  <c r="Q650" i="3"/>
  <c r="N651" i="3"/>
  <c r="O651" i="3"/>
  <c r="P651" i="3"/>
  <c r="Q651" i="3"/>
  <c r="N652" i="3"/>
  <c r="O652" i="3"/>
  <c r="P652" i="3"/>
  <c r="Q652" i="3"/>
  <c r="N653" i="3"/>
  <c r="O653" i="3"/>
  <c r="P653" i="3"/>
  <c r="Q653" i="3"/>
  <c r="N654" i="3"/>
  <c r="O654" i="3"/>
  <c r="P654" i="3"/>
  <c r="Q654" i="3"/>
  <c r="N655" i="3"/>
  <c r="O655" i="3"/>
  <c r="P655" i="3"/>
  <c r="Q655" i="3"/>
  <c r="N656" i="3"/>
  <c r="O656" i="3"/>
  <c r="P656" i="3"/>
  <c r="Q656" i="3"/>
  <c r="N657" i="3"/>
  <c r="O657" i="3"/>
  <c r="P657" i="3"/>
  <c r="Q657" i="3"/>
  <c r="N658" i="3"/>
  <c r="O658" i="3"/>
  <c r="P658" i="3"/>
  <c r="Q658" i="3"/>
  <c r="N659" i="3"/>
  <c r="O659" i="3"/>
  <c r="P659" i="3"/>
  <c r="Q659" i="3"/>
  <c r="N660" i="3"/>
  <c r="O660" i="3"/>
  <c r="P660" i="3"/>
  <c r="Q660" i="3"/>
  <c r="N661" i="3"/>
  <c r="O661" i="3"/>
  <c r="P661" i="3"/>
  <c r="Q661" i="3"/>
  <c r="N662" i="3"/>
  <c r="O662" i="3"/>
  <c r="P662" i="3"/>
  <c r="Q662" i="3"/>
  <c r="N663" i="3"/>
  <c r="O663" i="3"/>
  <c r="P663" i="3"/>
  <c r="Q663" i="3"/>
  <c r="N664" i="3"/>
  <c r="O664" i="3"/>
  <c r="P664" i="3"/>
  <c r="Q664" i="3"/>
  <c r="N665" i="3"/>
  <c r="O665" i="3"/>
  <c r="P665" i="3"/>
  <c r="Q665" i="3"/>
  <c r="N666" i="3"/>
  <c r="O666" i="3"/>
  <c r="P666" i="3"/>
  <c r="Q666" i="3"/>
  <c r="N667" i="3"/>
  <c r="O667" i="3"/>
  <c r="P667" i="3"/>
  <c r="Q667" i="3"/>
  <c r="N668" i="3"/>
  <c r="O668" i="3"/>
  <c r="P668" i="3"/>
  <c r="Q668" i="3"/>
  <c r="N669" i="3"/>
  <c r="O669" i="3"/>
  <c r="P669" i="3"/>
  <c r="Q669" i="3"/>
  <c r="N670" i="3"/>
  <c r="O670" i="3"/>
  <c r="P670" i="3"/>
  <c r="Q670" i="3"/>
  <c r="N671" i="3"/>
  <c r="O671" i="3"/>
  <c r="P671" i="3"/>
  <c r="Q671" i="3"/>
  <c r="N672" i="3"/>
  <c r="O672" i="3"/>
  <c r="P672" i="3"/>
  <c r="Q672" i="3"/>
  <c r="N673" i="3"/>
  <c r="O673" i="3"/>
  <c r="P673" i="3"/>
  <c r="Q673" i="3"/>
  <c r="N674" i="3"/>
  <c r="O674" i="3"/>
  <c r="P674" i="3"/>
  <c r="Q674" i="3"/>
  <c r="N675" i="3"/>
  <c r="O675" i="3"/>
  <c r="P675" i="3"/>
  <c r="Q675" i="3"/>
  <c r="N676" i="3"/>
  <c r="O676" i="3"/>
  <c r="P676" i="3"/>
  <c r="Q676" i="3"/>
  <c r="N677" i="3"/>
  <c r="O677" i="3"/>
  <c r="P677" i="3"/>
  <c r="Q677" i="3"/>
  <c r="N678" i="3"/>
  <c r="O678" i="3"/>
  <c r="P678" i="3"/>
  <c r="Q678" i="3"/>
  <c r="N679" i="3"/>
  <c r="O679" i="3"/>
  <c r="P679" i="3"/>
  <c r="Q679" i="3"/>
  <c r="N680" i="3"/>
  <c r="O680" i="3"/>
  <c r="P680" i="3"/>
  <c r="Q680" i="3"/>
  <c r="N681" i="3"/>
  <c r="O681" i="3"/>
  <c r="P681" i="3"/>
  <c r="Q681" i="3"/>
  <c r="N682" i="3"/>
  <c r="O682" i="3"/>
  <c r="P682" i="3"/>
  <c r="Q682" i="3"/>
  <c r="N683" i="3"/>
  <c r="O683" i="3"/>
  <c r="P683" i="3"/>
  <c r="Q683" i="3"/>
  <c r="N684" i="3"/>
  <c r="O684" i="3"/>
  <c r="P684" i="3"/>
  <c r="Q684" i="3"/>
  <c r="N685" i="3"/>
  <c r="O685" i="3"/>
  <c r="P685" i="3"/>
  <c r="Q685" i="3"/>
  <c r="N686" i="3"/>
  <c r="O686" i="3"/>
  <c r="P686" i="3"/>
  <c r="Q686" i="3"/>
  <c r="N687" i="3"/>
  <c r="O687" i="3"/>
  <c r="P687" i="3"/>
  <c r="Q687" i="3"/>
  <c r="N688" i="3"/>
  <c r="O688" i="3"/>
  <c r="P688" i="3"/>
  <c r="Q688" i="3"/>
  <c r="N689" i="3"/>
  <c r="O689" i="3"/>
  <c r="P689" i="3"/>
  <c r="Q689" i="3"/>
  <c r="N690" i="3"/>
  <c r="O690" i="3"/>
  <c r="P690" i="3"/>
  <c r="Q690" i="3"/>
  <c r="N691" i="3"/>
  <c r="O691" i="3"/>
  <c r="P691" i="3"/>
  <c r="Q691" i="3"/>
  <c r="N692" i="3"/>
  <c r="O692" i="3"/>
  <c r="P692" i="3"/>
  <c r="Q692" i="3"/>
  <c r="N693" i="3"/>
  <c r="O693" i="3"/>
  <c r="P693" i="3"/>
  <c r="Q693" i="3"/>
  <c r="N694" i="3"/>
  <c r="O694" i="3"/>
  <c r="P694" i="3"/>
  <c r="Q694" i="3"/>
  <c r="N695" i="3"/>
  <c r="O695" i="3"/>
  <c r="P695" i="3"/>
  <c r="Q695" i="3"/>
  <c r="N696" i="3"/>
  <c r="O696" i="3"/>
  <c r="P696" i="3"/>
  <c r="Q696" i="3"/>
  <c r="N697" i="3"/>
  <c r="O697" i="3"/>
  <c r="P697" i="3"/>
  <c r="Q697" i="3"/>
  <c r="N698" i="3"/>
  <c r="O698" i="3"/>
  <c r="P698" i="3"/>
  <c r="Q698" i="3"/>
  <c r="N699" i="3"/>
  <c r="O699" i="3"/>
  <c r="P699" i="3"/>
  <c r="Q699" i="3"/>
  <c r="N700" i="3"/>
  <c r="O700" i="3"/>
  <c r="P700" i="3"/>
  <c r="Q700" i="3"/>
  <c r="N701" i="3"/>
  <c r="O701" i="3"/>
  <c r="P701" i="3"/>
  <c r="Q701" i="3"/>
  <c r="N702" i="3"/>
  <c r="O702" i="3"/>
  <c r="P702" i="3"/>
  <c r="Q702" i="3"/>
  <c r="N703" i="3"/>
  <c r="O703" i="3"/>
  <c r="P703" i="3"/>
  <c r="Q703" i="3"/>
  <c r="N704" i="3"/>
  <c r="O704" i="3"/>
  <c r="P704" i="3"/>
  <c r="Q704" i="3"/>
  <c r="N705" i="3"/>
  <c r="O705" i="3"/>
  <c r="P705" i="3"/>
  <c r="Q705" i="3"/>
  <c r="N706" i="3"/>
  <c r="O706" i="3"/>
  <c r="P706" i="3"/>
  <c r="Q706" i="3"/>
  <c r="N707" i="3"/>
  <c r="O707" i="3"/>
  <c r="P707" i="3"/>
  <c r="Q707" i="3"/>
  <c r="N708" i="3"/>
  <c r="O708" i="3"/>
  <c r="P708" i="3"/>
  <c r="Q708" i="3"/>
  <c r="N709" i="3"/>
  <c r="O709" i="3"/>
  <c r="P709" i="3"/>
  <c r="Q709" i="3"/>
  <c r="N710" i="3"/>
  <c r="O710" i="3"/>
  <c r="P710" i="3"/>
  <c r="Q710" i="3"/>
  <c r="N711" i="3"/>
  <c r="O711" i="3"/>
  <c r="P711" i="3"/>
  <c r="Q711" i="3"/>
  <c r="N712" i="3"/>
  <c r="O712" i="3"/>
  <c r="P712" i="3"/>
  <c r="Q712" i="3"/>
  <c r="N713" i="3"/>
  <c r="O713" i="3"/>
  <c r="P713" i="3"/>
  <c r="Q713" i="3"/>
  <c r="N714" i="3"/>
  <c r="O714" i="3"/>
  <c r="P714" i="3"/>
  <c r="Q714" i="3"/>
  <c r="N715" i="3"/>
  <c r="O715" i="3"/>
  <c r="P715" i="3"/>
  <c r="Q715" i="3"/>
  <c r="N716" i="3"/>
  <c r="O716" i="3"/>
  <c r="P716" i="3"/>
  <c r="Q716" i="3"/>
  <c r="N717" i="3"/>
  <c r="O717" i="3"/>
  <c r="P717" i="3"/>
  <c r="Q717" i="3"/>
  <c r="N718" i="3"/>
  <c r="O718" i="3"/>
  <c r="P718" i="3"/>
  <c r="Q718" i="3"/>
  <c r="N719" i="3"/>
  <c r="O719" i="3"/>
  <c r="P719" i="3"/>
  <c r="Q719" i="3"/>
  <c r="N720" i="3"/>
  <c r="O720" i="3"/>
  <c r="P720" i="3"/>
  <c r="Q720" i="3"/>
  <c r="N721" i="3"/>
  <c r="O721" i="3"/>
  <c r="P721" i="3"/>
  <c r="Q721" i="3"/>
  <c r="N722" i="3"/>
  <c r="O722" i="3"/>
  <c r="P722" i="3"/>
  <c r="Q722" i="3"/>
  <c r="N723" i="3"/>
  <c r="O723" i="3"/>
  <c r="P723" i="3"/>
  <c r="Q723" i="3"/>
  <c r="N724" i="3"/>
  <c r="O724" i="3"/>
  <c r="P724" i="3"/>
  <c r="Q724" i="3"/>
  <c r="N725" i="3"/>
  <c r="O725" i="3"/>
  <c r="P725" i="3"/>
  <c r="Q725" i="3"/>
  <c r="N726" i="3"/>
  <c r="O726" i="3"/>
  <c r="P726" i="3"/>
  <c r="Q726" i="3"/>
  <c r="N727" i="3"/>
  <c r="O727" i="3"/>
  <c r="P727" i="3"/>
  <c r="Q727" i="3"/>
  <c r="N728" i="3"/>
  <c r="O728" i="3"/>
  <c r="P728" i="3"/>
  <c r="Q728" i="3"/>
  <c r="N729" i="3"/>
  <c r="O729" i="3"/>
  <c r="P729" i="3"/>
  <c r="Q729" i="3"/>
  <c r="N730" i="3"/>
  <c r="O730" i="3"/>
  <c r="P730" i="3"/>
  <c r="Q730" i="3"/>
  <c r="N731" i="3"/>
  <c r="O731" i="3"/>
  <c r="P731" i="3"/>
  <c r="Q731" i="3"/>
  <c r="N732" i="3"/>
  <c r="O732" i="3"/>
  <c r="P732" i="3"/>
  <c r="Q732" i="3"/>
  <c r="N733" i="3"/>
  <c r="O733" i="3"/>
  <c r="P733" i="3"/>
  <c r="Q733" i="3"/>
  <c r="N734" i="3"/>
  <c r="O734" i="3"/>
  <c r="P734" i="3"/>
  <c r="Q734" i="3"/>
  <c r="N735" i="3"/>
  <c r="O735" i="3"/>
  <c r="P735" i="3"/>
  <c r="Q735" i="3"/>
  <c r="N736" i="3"/>
  <c r="O736" i="3"/>
  <c r="P736" i="3"/>
  <c r="Q736" i="3"/>
  <c r="N737" i="3"/>
  <c r="O737" i="3"/>
  <c r="P737" i="3"/>
  <c r="Q737" i="3"/>
  <c r="N738" i="3"/>
  <c r="O738" i="3"/>
  <c r="P738" i="3"/>
  <c r="Q738" i="3"/>
  <c r="N739" i="3"/>
  <c r="O739" i="3"/>
  <c r="P739" i="3"/>
  <c r="Q739" i="3"/>
  <c r="N740" i="3"/>
  <c r="O740" i="3"/>
  <c r="P740" i="3"/>
  <c r="Q740" i="3"/>
  <c r="N741" i="3"/>
  <c r="O741" i="3"/>
  <c r="P741" i="3"/>
  <c r="Q741" i="3"/>
  <c r="N742" i="3"/>
  <c r="O742" i="3"/>
  <c r="P742" i="3"/>
  <c r="Q742" i="3"/>
  <c r="N743" i="3"/>
  <c r="O743" i="3"/>
  <c r="P743" i="3"/>
  <c r="Q743" i="3"/>
  <c r="N744" i="3"/>
  <c r="O744" i="3"/>
  <c r="P744" i="3"/>
  <c r="Q744" i="3"/>
  <c r="N745" i="3"/>
  <c r="O745" i="3"/>
  <c r="P745" i="3"/>
  <c r="Q745" i="3"/>
  <c r="N746" i="3"/>
  <c r="O746" i="3"/>
  <c r="P746" i="3"/>
  <c r="Q746" i="3"/>
  <c r="N747" i="3"/>
  <c r="O747" i="3"/>
  <c r="P747" i="3"/>
  <c r="Q747" i="3"/>
  <c r="N748" i="3"/>
  <c r="O748" i="3"/>
  <c r="P748" i="3"/>
  <c r="Q748" i="3"/>
  <c r="N749" i="3"/>
  <c r="O749" i="3"/>
  <c r="P749" i="3"/>
  <c r="Q749" i="3"/>
  <c r="N750" i="3"/>
  <c r="O750" i="3"/>
  <c r="P750" i="3"/>
  <c r="Q750" i="3"/>
  <c r="N751" i="3"/>
  <c r="O751" i="3"/>
  <c r="P751" i="3"/>
  <c r="Q751" i="3"/>
  <c r="N752" i="3"/>
  <c r="O752" i="3"/>
  <c r="P752" i="3"/>
  <c r="Q752" i="3"/>
  <c r="N753" i="3"/>
  <c r="O753" i="3"/>
  <c r="P753" i="3"/>
  <c r="Q753" i="3"/>
  <c r="N754" i="3"/>
  <c r="O754" i="3"/>
  <c r="P754" i="3"/>
  <c r="Q754" i="3"/>
  <c r="N755" i="3"/>
  <c r="O755" i="3"/>
  <c r="P755" i="3"/>
  <c r="Q755" i="3"/>
  <c r="N756" i="3"/>
  <c r="O756" i="3"/>
  <c r="P756" i="3"/>
  <c r="Q756" i="3"/>
  <c r="N757" i="3"/>
  <c r="O757" i="3"/>
  <c r="P757" i="3"/>
  <c r="Q757" i="3"/>
  <c r="N758" i="3"/>
  <c r="O758" i="3"/>
  <c r="P758" i="3"/>
  <c r="Q758" i="3"/>
  <c r="N759" i="3"/>
  <c r="O759" i="3"/>
  <c r="P759" i="3"/>
  <c r="Q759" i="3"/>
  <c r="N760" i="3"/>
  <c r="O760" i="3"/>
  <c r="P760" i="3"/>
  <c r="Q760" i="3"/>
  <c r="N761" i="3"/>
  <c r="O761" i="3"/>
  <c r="P761" i="3"/>
  <c r="Q761" i="3"/>
  <c r="N762" i="3"/>
  <c r="O762" i="3"/>
  <c r="P762" i="3"/>
  <c r="Q762" i="3"/>
  <c r="N763" i="3"/>
  <c r="O763" i="3"/>
  <c r="P763" i="3"/>
  <c r="Q763" i="3"/>
  <c r="N764" i="3"/>
  <c r="O764" i="3"/>
  <c r="P764" i="3"/>
  <c r="Q764" i="3"/>
  <c r="N765" i="3"/>
  <c r="O765" i="3"/>
  <c r="P765" i="3"/>
  <c r="Q765" i="3"/>
  <c r="N766" i="3"/>
  <c r="O766" i="3"/>
  <c r="P766" i="3"/>
  <c r="Q766" i="3"/>
  <c r="N767" i="3"/>
  <c r="O767" i="3"/>
  <c r="P767" i="3"/>
  <c r="Q767" i="3"/>
  <c r="N768" i="3"/>
  <c r="O768" i="3"/>
  <c r="P768" i="3"/>
  <c r="Q768" i="3"/>
  <c r="N769" i="3"/>
  <c r="O769" i="3"/>
  <c r="P769" i="3"/>
  <c r="Q769" i="3"/>
  <c r="N770" i="3"/>
  <c r="O770" i="3"/>
  <c r="P770" i="3"/>
  <c r="Q770" i="3"/>
  <c r="N771" i="3"/>
  <c r="O771" i="3"/>
  <c r="P771" i="3"/>
  <c r="Q771" i="3"/>
  <c r="N772" i="3"/>
  <c r="O772" i="3"/>
  <c r="P772" i="3"/>
  <c r="Q772" i="3"/>
  <c r="N773" i="3"/>
  <c r="O773" i="3"/>
  <c r="P773" i="3"/>
  <c r="Q773" i="3"/>
  <c r="N774" i="3"/>
  <c r="O774" i="3"/>
  <c r="P774" i="3"/>
  <c r="Q774" i="3"/>
  <c r="N775" i="3"/>
  <c r="O775" i="3"/>
  <c r="P775" i="3"/>
  <c r="Q775" i="3"/>
  <c r="N776" i="3"/>
  <c r="O776" i="3"/>
  <c r="P776" i="3"/>
  <c r="Q776" i="3"/>
  <c r="N777" i="3"/>
  <c r="O777" i="3"/>
  <c r="P777" i="3"/>
  <c r="Q777" i="3"/>
  <c r="N778" i="3"/>
  <c r="O778" i="3"/>
  <c r="P778" i="3"/>
  <c r="Q778" i="3"/>
  <c r="N779" i="3"/>
  <c r="O779" i="3"/>
  <c r="P779" i="3"/>
  <c r="Q779" i="3"/>
  <c r="N780" i="3"/>
  <c r="O780" i="3"/>
  <c r="P780" i="3"/>
  <c r="Q780" i="3"/>
  <c r="N781" i="3"/>
  <c r="O781" i="3"/>
  <c r="P781" i="3"/>
  <c r="Q781" i="3"/>
  <c r="N782" i="3"/>
  <c r="O782" i="3"/>
  <c r="P782" i="3"/>
  <c r="Q782" i="3"/>
  <c r="N783" i="3"/>
  <c r="O783" i="3"/>
  <c r="P783" i="3"/>
  <c r="Q783" i="3"/>
  <c r="N784" i="3"/>
  <c r="O784" i="3"/>
  <c r="P784" i="3"/>
  <c r="Q784" i="3"/>
  <c r="N785" i="3"/>
  <c r="O785" i="3"/>
  <c r="P785" i="3"/>
  <c r="Q785" i="3"/>
  <c r="N786" i="3"/>
  <c r="O786" i="3"/>
  <c r="P786" i="3"/>
  <c r="Q786" i="3"/>
  <c r="N787" i="3"/>
  <c r="O787" i="3"/>
  <c r="P787" i="3"/>
  <c r="Q787" i="3"/>
  <c r="N788" i="3"/>
  <c r="O788" i="3"/>
  <c r="P788" i="3"/>
  <c r="Q788" i="3"/>
  <c r="N789" i="3"/>
  <c r="O789" i="3"/>
  <c r="P789" i="3"/>
  <c r="Q789" i="3"/>
  <c r="N790" i="3"/>
  <c r="O790" i="3"/>
  <c r="P790" i="3"/>
  <c r="Q790" i="3"/>
  <c r="N791" i="3"/>
  <c r="O791" i="3"/>
  <c r="P791" i="3"/>
  <c r="Q791" i="3"/>
  <c r="N792" i="3"/>
  <c r="O792" i="3"/>
  <c r="P792" i="3"/>
  <c r="Q792" i="3"/>
  <c r="N793" i="3"/>
  <c r="O793" i="3"/>
  <c r="P793" i="3"/>
  <c r="Q793" i="3"/>
  <c r="N794" i="3"/>
  <c r="O794" i="3"/>
  <c r="P794" i="3"/>
  <c r="Q794" i="3"/>
  <c r="N795" i="3"/>
  <c r="O795" i="3"/>
  <c r="P795" i="3"/>
  <c r="Q795" i="3"/>
  <c r="N796" i="3"/>
  <c r="O796" i="3"/>
  <c r="P796" i="3"/>
  <c r="Q796" i="3"/>
  <c r="N797" i="3"/>
  <c r="O797" i="3"/>
  <c r="P797" i="3"/>
  <c r="Q797" i="3"/>
  <c r="N798" i="3"/>
  <c r="O798" i="3"/>
  <c r="P798" i="3"/>
  <c r="Q798" i="3"/>
  <c r="N799" i="3"/>
  <c r="O799" i="3"/>
  <c r="P799" i="3"/>
  <c r="Q799" i="3"/>
  <c r="N800" i="3"/>
  <c r="O800" i="3"/>
  <c r="P800" i="3"/>
  <c r="Q800" i="3"/>
  <c r="N801" i="3"/>
  <c r="O801" i="3"/>
  <c r="P801" i="3"/>
  <c r="Q801" i="3"/>
  <c r="N802" i="3"/>
  <c r="O802" i="3"/>
  <c r="P802" i="3"/>
  <c r="Q802" i="3"/>
  <c r="N803" i="3"/>
  <c r="O803" i="3"/>
  <c r="P803" i="3"/>
  <c r="Q803" i="3"/>
  <c r="N804" i="3"/>
  <c r="O804" i="3"/>
  <c r="P804" i="3"/>
  <c r="Q804" i="3"/>
  <c r="N805" i="3"/>
  <c r="O805" i="3"/>
  <c r="P805" i="3"/>
  <c r="Q805" i="3"/>
  <c r="N806" i="3"/>
  <c r="O806" i="3"/>
  <c r="P806" i="3"/>
  <c r="Q806" i="3"/>
  <c r="N807" i="3"/>
  <c r="O807" i="3"/>
  <c r="P807" i="3"/>
  <c r="Q807" i="3"/>
  <c r="N808" i="3"/>
  <c r="O808" i="3"/>
  <c r="P808" i="3"/>
  <c r="Q808" i="3"/>
  <c r="N809" i="3"/>
  <c r="O809" i="3"/>
  <c r="P809" i="3"/>
  <c r="Q809" i="3"/>
  <c r="N810" i="3"/>
  <c r="O810" i="3"/>
  <c r="P810" i="3"/>
  <c r="Q810" i="3"/>
  <c r="N811" i="3"/>
  <c r="O811" i="3"/>
  <c r="P811" i="3"/>
  <c r="Q811" i="3"/>
  <c r="N812" i="3"/>
  <c r="O812" i="3"/>
  <c r="P812" i="3"/>
  <c r="Q812" i="3"/>
  <c r="N813" i="3"/>
  <c r="O813" i="3"/>
  <c r="P813" i="3"/>
  <c r="Q813" i="3"/>
  <c r="N814" i="3"/>
  <c r="O814" i="3"/>
  <c r="P814" i="3"/>
  <c r="Q814" i="3"/>
  <c r="N815" i="3"/>
  <c r="O815" i="3"/>
  <c r="P815" i="3"/>
  <c r="Q815" i="3"/>
  <c r="N816" i="3"/>
  <c r="O816" i="3"/>
  <c r="P816" i="3"/>
  <c r="Q816" i="3"/>
  <c r="N817" i="3"/>
  <c r="O817" i="3"/>
  <c r="P817" i="3"/>
  <c r="Q817" i="3"/>
  <c r="N818" i="3"/>
  <c r="O818" i="3"/>
  <c r="P818" i="3"/>
  <c r="Q818" i="3"/>
  <c r="N819" i="3"/>
  <c r="O819" i="3"/>
  <c r="P819" i="3"/>
  <c r="Q819" i="3"/>
  <c r="N820" i="3"/>
  <c r="O820" i="3"/>
  <c r="P820" i="3"/>
  <c r="Q820" i="3"/>
  <c r="N821" i="3"/>
  <c r="O821" i="3"/>
  <c r="P821" i="3"/>
  <c r="Q821" i="3"/>
  <c r="N822" i="3"/>
  <c r="O822" i="3"/>
  <c r="P822" i="3"/>
  <c r="Q822" i="3"/>
  <c r="N823" i="3"/>
  <c r="O823" i="3"/>
  <c r="P823" i="3"/>
  <c r="Q823" i="3"/>
  <c r="N824" i="3"/>
  <c r="O824" i="3"/>
  <c r="P824" i="3"/>
  <c r="Q824" i="3"/>
  <c r="N825" i="3"/>
  <c r="O825" i="3"/>
  <c r="P825" i="3"/>
  <c r="Q825" i="3"/>
  <c r="N826" i="3"/>
  <c r="O826" i="3"/>
  <c r="P826" i="3"/>
  <c r="Q826" i="3"/>
  <c r="N827" i="3"/>
  <c r="O827" i="3"/>
  <c r="P827" i="3"/>
  <c r="Q827" i="3"/>
  <c r="N828" i="3"/>
  <c r="O828" i="3"/>
  <c r="P828" i="3"/>
  <c r="Q828" i="3"/>
  <c r="N829" i="3"/>
  <c r="O829" i="3"/>
  <c r="P829" i="3"/>
  <c r="Q829" i="3"/>
  <c r="N830" i="3"/>
  <c r="O830" i="3"/>
  <c r="P830" i="3"/>
  <c r="Q830" i="3"/>
  <c r="N831" i="3"/>
  <c r="O831" i="3"/>
  <c r="P831" i="3"/>
  <c r="Q831" i="3"/>
  <c r="N832" i="3"/>
  <c r="O832" i="3"/>
  <c r="P832" i="3"/>
  <c r="Q832" i="3"/>
  <c r="N833" i="3"/>
  <c r="O833" i="3"/>
  <c r="P833" i="3"/>
  <c r="Q833" i="3"/>
  <c r="N834" i="3"/>
  <c r="O834" i="3"/>
  <c r="P834" i="3"/>
  <c r="Q834" i="3"/>
  <c r="N835" i="3"/>
  <c r="O835" i="3"/>
  <c r="P835" i="3"/>
  <c r="Q835" i="3"/>
  <c r="N836" i="3"/>
  <c r="O836" i="3"/>
  <c r="P836" i="3"/>
  <c r="Q836" i="3"/>
  <c r="N837" i="3"/>
  <c r="O837" i="3"/>
  <c r="P837" i="3"/>
  <c r="Q837" i="3"/>
  <c r="N838" i="3"/>
  <c r="O838" i="3"/>
  <c r="P838" i="3"/>
  <c r="Q838" i="3"/>
  <c r="N839" i="3"/>
  <c r="O839" i="3"/>
  <c r="P839" i="3"/>
  <c r="Q839" i="3"/>
  <c r="N840" i="3"/>
  <c r="O840" i="3"/>
  <c r="P840" i="3"/>
  <c r="Q840" i="3"/>
  <c r="N841" i="3"/>
  <c r="O841" i="3"/>
  <c r="P841" i="3"/>
  <c r="Q841" i="3"/>
  <c r="N842" i="3"/>
  <c r="O842" i="3"/>
  <c r="P842" i="3"/>
  <c r="Q842" i="3"/>
  <c r="N843" i="3"/>
  <c r="O843" i="3"/>
  <c r="P843" i="3"/>
  <c r="Q843" i="3"/>
  <c r="N844" i="3"/>
  <c r="O844" i="3"/>
  <c r="P844" i="3"/>
  <c r="Q844" i="3"/>
  <c r="N845" i="3"/>
  <c r="O845" i="3"/>
  <c r="P845" i="3"/>
  <c r="Q845" i="3"/>
  <c r="N846" i="3"/>
  <c r="O846" i="3"/>
  <c r="P846" i="3"/>
  <c r="Q846" i="3"/>
  <c r="N847" i="3"/>
  <c r="O847" i="3"/>
  <c r="P847" i="3"/>
  <c r="Q847" i="3"/>
  <c r="N848" i="3"/>
  <c r="O848" i="3"/>
  <c r="P848" i="3"/>
  <c r="Q848" i="3"/>
  <c r="N849" i="3"/>
  <c r="O849" i="3"/>
  <c r="P849" i="3"/>
  <c r="Q849" i="3"/>
  <c r="N850" i="3"/>
  <c r="O850" i="3"/>
  <c r="P850" i="3"/>
  <c r="Q850" i="3"/>
  <c r="N851" i="3"/>
  <c r="O851" i="3"/>
  <c r="P851" i="3"/>
  <c r="Q851" i="3"/>
  <c r="N852" i="3"/>
  <c r="O852" i="3"/>
  <c r="P852" i="3"/>
  <c r="Q852" i="3"/>
  <c r="N853" i="3"/>
  <c r="O853" i="3"/>
  <c r="P853" i="3"/>
  <c r="Q853" i="3"/>
  <c r="N854" i="3"/>
  <c r="O854" i="3"/>
  <c r="P854" i="3"/>
  <c r="Q854" i="3"/>
  <c r="N855" i="3"/>
  <c r="O855" i="3"/>
  <c r="P855" i="3"/>
  <c r="Q855" i="3"/>
  <c r="N856" i="3"/>
  <c r="O856" i="3"/>
  <c r="P856" i="3"/>
  <c r="Q856" i="3"/>
  <c r="N857" i="3"/>
  <c r="O857" i="3"/>
  <c r="P857" i="3"/>
  <c r="Q857" i="3"/>
  <c r="N858" i="3"/>
  <c r="O858" i="3"/>
  <c r="P858" i="3"/>
  <c r="Q858" i="3"/>
  <c r="N859" i="3"/>
  <c r="O859" i="3"/>
  <c r="P859" i="3"/>
  <c r="Q859" i="3"/>
  <c r="N860" i="3"/>
  <c r="O860" i="3"/>
  <c r="P860" i="3"/>
  <c r="Q860" i="3"/>
  <c r="N861" i="3"/>
  <c r="O861" i="3"/>
  <c r="P861" i="3"/>
  <c r="Q861" i="3"/>
  <c r="N862" i="3"/>
  <c r="O862" i="3"/>
  <c r="P862" i="3"/>
  <c r="Q862" i="3"/>
  <c r="N863" i="3"/>
  <c r="O863" i="3"/>
  <c r="P863" i="3"/>
  <c r="Q863" i="3"/>
  <c r="N864" i="3"/>
  <c r="O864" i="3"/>
  <c r="P864" i="3"/>
  <c r="Q864" i="3"/>
  <c r="N865" i="3"/>
  <c r="O865" i="3"/>
  <c r="P865" i="3"/>
  <c r="Q865" i="3"/>
  <c r="N866" i="3"/>
  <c r="O866" i="3"/>
  <c r="P866" i="3"/>
  <c r="Q866" i="3"/>
  <c r="N867" i="3"/>
  <c r="O867" i="3"/>
  <c r="P867" i="3"/>
  <c r="Q867" i="3"/>
  <c r="N868" i="3"/>
  <c r="O868" i="3"/>
  <c r="P868" i="3"/>
  <c r="Q868" i="3"/>
  <c r="N869" i="3"/>
  <c r="O869" i="3"/>
  <c r="P869" i="3"/>
  <c r="Q869" i="3"/>
  <c r="N870" i="3"/>
  <c r="O870" i="3"/>
  <c r="P870" i="3"/>
  <c r="Q870" i="3"/>
  <c r="N871" i="3"/>
  <c r="O871" i="3"/>
  <c r="P871" i="3"/>
  <c r="Q871" i="3"/>
  <c r="N872" i="3"/>
  <c r="O872" i="3"/>
  <c r="P872" i="3"/>
  <c r="Q872" i="3"/>
  <c r="N873" i="3"/>
  <c r="O873" i="3"/>
  <c r="P873" i="3"/>
  <c r="Q873" i="3"/>
  <c r="N874" i="3"/>
  <c r="O874" i="3"/>
  <c r="P874" i="3"/>
  <c r="Q874" i="3"/>
  <c r="N875" i="3"/>
  <c r="O875" i="3"/>
  <c r="P875" i="3"/>
  <c r="Q875" i="3"/>
  <c r="N876" i="3"/>
  <c r="O876" i="3"/>
  <c r="P876" i="3"/>
  <c r="Q876" i="3"/>
  <c r="N877" i="3"/>
  <c r="O877" i="3"/>
  <c r="P877" i="3"/>
  <c r="Q877" i="3"/>
  <c r="N878" i="3"/>
  <c r="O878" i="3"/>
  <c r="P878" i="3"/>
  <c r="Q878" i="3"/>
  <c r="N879" i="3"/>
  <c r="O879" i="3"/>
  <c r="P879" i="3"/>
  <c r="Q879" i="3"/>
  <c r="N880" i="3"/>
  <c r="O880" i="3"/>
  <c r="P880" i="3"/>
  <c r="Q880" i="3"/>
  <c r="N881" i="3"/>
  <c r="O881" i="3"/>
  <c r="P881" i="3"/>
  <c r="Q881" i="3"/>
  <c r="N882" i="3"/>
  <c r="O882" i="3"/>
  <c r="P882" i="3"/>
  <c r="Q882" i="3"/>
  <c r="N883" i="3"/>
  <c r="O883" i="3"/>
  <c r="P883" i="3"/>
  <c r="Q883" i="3"/>
  <c r="N884" i="3"/>
  <c r="O884" i="3"/>
  <c r="P884" i="3"/>
  <c r="Q884" i="3"/>
  <c r="N885" i="3"/>
  <c r="O885" i="3"/>
  <c r="P885" i="3"/>
  <c r="Q885" i="3"/>
  <c r="N886" i="3"/>
  <c r="O886" i="3"/>
  <c r="P886" i="3"/>
  <c r="Q886" i="3"/>
  <c r="N887" i="3"/>
  <c r="O887" i="3"/>
  <c r="P887" i="3"/>
  <c r="Q887" i="3"/>
  <c r="N888" i="3"/>
  <c r="O888" i="3"/>
  <c r="P888" i="3"/>
  <c r="Q888" i="3"/>
  <c r="N889" i="3"/>
  <c r="O889" i="3"/>
  <c r="P889" i="3"/>
  <c r="Q889" i="3"/>
  <c r="N890" i="3"/>
  <c r="O890" i="3"/>
  <c r="P890" i="3"/>
  <c r="Q890" i="3"/>
  <c r="N891" i="3"/>
  <c r="O891" i="3"/>
  <c r="P891" i="3"/>
  <c r="Q891" i="3"/>
  <c r="N892" i="3"/>
  <c r="O892" i="3"/>
  <c r="P892" i="3"/>
  <c r="Q892" i="3"/>
  <c r="N893" i="3"/>
  <c r="O893" i="3"/>
  <c r="P893" i="3"/>
  <c r="Q893" i="3"/>
  <c r="N894" i="3"/>
  <c r="O894" i="3"/>
  <c r="P894" i="3"/>
  <c r="Q894" i="3"/>
  <c r="N895" i="3"/>
  <c r="O895" i="3"/>
  <c r="P895" i="3"/>
  <c r="Q895" i="3"/>
  <c r="N896" i="3"/>
  <c r="O896" i="3"/>
  <c r="P896" i="3"/>
  <c r="Q896" i="3"/>
  <c r="N897" i="3"/>
  <c r="O897" i="3"/>
  <c r="P897" i="3"/>
  <c r="Q897" i="3"/>
  <c r="N898" i="3"/>
  <c r="O898" i="3"/>
  <c r="P898" i="3"/>
  <c r="Q898" i="3"/>
  <c r="N899" i="3"/>
  <c r="O899" i="3"/>
  <c r="P899" i="3"/>
  <c r="Q899" i="3"/>
  <c r="N900" i="3"/>
  <c r="O900" i="3"/>
  <c r="P900" i="3"/>
  <c r="Q900" i="3"/>
  <c r="N901" i="3"/>
  <c r="O901" i="3"/>
  <c r="P901" i="3"/>
  <c r="Q901" i="3"/>
  <c r="N902" i="3"/>
  <c r="O902" i="3"/>
  <c r="P902" i="3"/>
  <c r="Q902" i="3"/>
  <c r="N903" i="3"/>
  <c r="O903" i="3"/>
  <c r="P903" i="3"/>
  <c r="Q903" i="3"/>
  <c r="N904" i="3"/>
  <c r="O904" i="3"/>
  <c r="P904" i="3"/>
  <c r="Q904" i="3"/>
  <c r="N905" i="3"/>
  <c r="O905" i="3"/>
  <c r="P905" i="3"/>
  <c r="Q905" i="3"/>
  <c r="N906" i="3"/>
  <c r="O906" i="3"/>
  <c r="P906" i="3"/>
  <c r="Q906" i="3"/>
  <c r="N907" i="3"/>
  <c r="O907" i="3"/>
  <c r="P907" i="3"/>
  <c r="Q907" i="3"/>
  <c r="N908" i="3"/>
  <c r="O908" i="3"/>
  <c r="P908" i="3"/>
  <c r="Q908" i="3"/>
  <c r="N909" i="3"/>
  <c r="O909" i="3"/>
  <c r="P909" i="3"/>
  <c r="Q909" i="3"/>
  <c r="N910" i="3"/>
  <c r="O910" i="3"/>
  <c r="P910" i="3"/>
  <c r="Q910" i="3"/>
  <c r="N911" i="3"/>
  <c r="O911" i="3"/>
  <c r="P911" i="3"/>
  <c r="Q911" i="3"/>
  <c r="N912" i="3"/>
  <c r="O912" i="3"/>
  <c r="P912" i="3"/>
  <c r="Q912" i="3"/>
  <c r="N913" i="3"/>
  <c r="O913" i="3"/>
  <c r="P913" i="3"/>
  <c r="Q913" i="3"/>
  <c r="N914" i="3"/>
  <c r="O914" i="3"/>
  <c r="P914" i="3"/>
  <c r="Q914" i="3"/>
  <c r="N915" i="3"/>
  <c r="O915" i="3"/>
  <c r="P915" i="3"/>
  <c r="Q915" i="3"/>
  <c r="N916" i="3"/>
  <c r="O916" i="3"/>
  <c r="P916" i="3"/>
  <c r="Q916" i="3"/>
  <c r="N917" i="3"/>
  <c r="O917" i="3"/>
  <c r="P917" i="3"/>
  <c r="Q917" i="3"/>
  <c r="N918" i="3"/>
  <c r="O918" i="3"/>
  <c r="P918" i="3"/>
  <c r="Q918" i="3"/>
  <c r="N919" i="3"/>
  <c r="O919" i="3"/>
  <c r="P919" i="3"/>
  <c r="Q919" i="3"/>
  <c r="N920" i="3"/>
  <c r="O920" i="3"/>
  <c r="P920" i="3"/>
  <c r="Q920" i="3"/>
  <c r="N921" i="3"/>
  <c r="O921" i="3"/>
  <c r="P921" i="3"/>
  <c r="Q921" i="3"/>
  <c r="N922" i="3"/>
  <c r="O922" i="3"/>
  <c r="P922" i="3"/>
  <c r="Q922" i="3"/>
  <c r="N923" i="3"/>
  <c r="O923" i="3"/>
  <c r="P923" i="3"/>
  <c r="Q923" i="3"/>
  <c r="N924" i="3"/>
  <c r="O924" i="3"/>
  <c r="P924" i="3"/>
  <c r="Q924" i="3"/>
  <c r="N925" i="3"/>
  <c r="O925" i="3"/>
  <c r="P925" i="3"/>
  <c r="Q925" i="3"/>
  <c r="N926" i="3"/>
  <c r="O926" i="3"/>
  <c r="P926" i="3"/>
  <c r="Q926" i="3"/>
  <c r="N927" i="3"/>
  <c r="O927" i="3"/>
  <c r="P927" i="3"/>
  <c r="Q927" i="3"/>
  <c r="N928" i="3"/>
  <c r="O928" i="3"/>
  <c r="P928" i="3"/>
  <c r="Q928" i="3"/>
  <c r="N929" i="3"/>
  <c r="O929" i="3"/>
  <c r="P929" i="3"/>
  <c r="Q929" i="3"/>
  <c r="N930" i="3"/>
  <c r="O930" i="3"/>
  <c r="P930" i="3"/>
  <c r="Q930" i="3"/>
  <c r="N931" i="3"/>
  <c r="O931" i="3"/>
  <c r="P931" i="3"/>
  <c r="Q931" i="3"/>
  <c r="N932" i="3"/>
  <c r="O932" i="3"/>
  <c r="P932" i="3"/>
  <c r="Q932" i="3"/>
  <c r="N933" i="3"/>
  <c r="O933" i="3"/>
  <c r="P933" i="3"/>
  <c r="Q933" i="3"/>
  <c r="N934" i="3"/>
  <c r="O934" i="3"/>
  <c r="P934" i="3"/>
  <c r="Q934" i="3"/>
  <c r="N935" i="3"/>
  <c r="O935" i="3"/>
  <c r="P935" i="3"/>
  <c r="Q935" i="3"/>
  <c r="N936" i="3"/>
  <c r="O936" i="3"/>
  <c r="P936" i="3"/>
  <c r="Q936" i="3"/>
  <c r="N937" i="3"/>
  <c r="O937" i="3"/>
  <c r="P937" i="3"/>
  <c r="Q937" i="3"/>
  <c r="N938" i="3"/>
  <c r="O938" i="3"/>
  <c r="P938" i="3"/>
  <c r="Q938" i="3"/>
  <c r="N939" i="3"/>
  <c r="O939" i="3"/>
  <c r="P939" i="3"/>
  <c r="Q939" i="3"/>
  <c r="N940" i="3"/>
  <c r="O940" i="3"/>
  <c r="P940" i="3"/>
  <c r="Q940" i="3"/>
  <c r="N941" i="3"/>
  <c r="O941" i="3"/>
  <c r="P941" i="3"/>
  <c r="Q941" i="3"/>
  <c r="N942" i="3"/>
  <c r="O942" i="3"/>
  <c r="P942" i="3"/>
  <c r="Q942" i="3"/>
  <c r="N943" i="3"/>
  <c r="O943" i="3"/>
  <c r="P943" i="3"/>
  <c r="Q943" i="3"/>
  <c r="N944" i="3"/>
  <c r="O944" i="3"/>
  <c r="P944" i="3"/>
  <c r="Q944" i="3"/>
  <c r="N945" i="3"/>
  <c r="O945" i="3"/>
  <c r="P945" i="3"/>
  <c r="Q945" i="3"/>
  <c r="N946" i="3"/>
  <c r="O946" i="3"/>
  <c r="P946" i="3"/>
  <c r="Q946" i="3"/>
  <c r="N947" i="3"/>
  <c r="O947" i="3"/>
  <c r="P947" i="3"/>
  <c r="Q947" i="3"/>
  <c r="N948" i="3"/>
  <c r="O948" i="3"/>
  <c r="P948" i="3"/>
  <c r="Q948" i="3"/>
  <c r="N949" i="3"/>
  <c r="O949" i="3"/>
  <c r="P949" i="3"/>
  <c r="Q949" i="3"/>
  <c r="N950" i="3"/>
  <c r="O950" i="3"/>
  <c r="P950" i="3"/>
  <c r="Q950" i="3"/>
  <c r="N951" i="3"/>
  <c r="O951" i="3"/>
  <c r="P951" i="3"/>
  <c r="Q951" i="3"/>
  <c r="N952" i="3"/>
  <c r="O952" i="3"/>
  <c r="P952" i="3"/>
  <c r="Q952" i="3"/>
  <c r="N953" i="3"/>
  <c r="O953" i="3"/>
  <c r="P953" i="3"/>
  <c r="Q953" i="3"/>
  <c r="N954" i="3"/>
  <c r="O954" i="3"/>
  <c r="P954" i="3"/>
  <c r="Q954" i="3"/>
  <c r="N955" i="3"/>
  <c r="O955" i="3"/>
  <c r="P955" i="3"/>
  <c r="Q955" i="3"/>
  <c r="N956" i="3"/>
  <c r="O956" i="3"/>
  <c r="P956" i="3"/>
  <c r="Q956" i="3"/>
  <c r="N957" i="3"/>
  <c r="O957" i="3"/>
  <c r="P957" i="3"/>
  <c r="Q957" i="3"/>
  <c r="N958" i="3"/>
  <c r="O958" i="3"/>
  <c r="P958" i="3"/>
  <c r="Q958" i="3"/>
  <c r="N959" i="3"/>
  <c r="O959" i="3"/>
  <c r="P959" i="3"/>
  <c r="Q959" i="3"/>
  <c r="N960" i="3"/>
  <c r="O960" i="3"/>
  <c r="P960" i="3"/>
  <c r="Q960" i="3"/>
  <c r="N961" i="3"/>
  <c r="O961" i="3"/>
  <c r="P961" i="3"/>
  <c r="Q961" i="3"/>
  <c r="N962" i="3"/>
  <c r="O962" i="3"/>
  <c r="P962" i="3"/>
  <c r="Q962" i="3"/>
  <c r="N963" i="3"/>
  <c r="O963" i="3"/>
  <c r="P963" i="3"/>
  <c r="Q963" i="3"/>
  <c r="N964" i="3"/>
  <c r="O964" i="3"/>
  <c r="P964" i="3"/>
  <c r="Q964" i="3"/>
  <c r="N965" i="3"/>
  <c r="O965" i="3"/>
  <c r="P965" i="3"/>
  <c r="Q965" i="3"/>
  <c r="N966" i="3"/>
  <c r="O966" i="3"/>
  <c r="P966" i="3"/>
  <c r="Q966" i="3"/>
  <c r="N967" i="3"/>
  <c r="O967" i="3"/>
  <c r="P967" i="3"/>
  <c r="Q967" i="3"/>
  <c r="N968" i="3"/>
  <c r="O968" i="3"/>
  <c r="P968" i="3"/>
  <c r="Q968" i="3"/>
  <c r="N969" i="3"/>
  <c r="O969" i="3"/>
  <c r="P969" i="3"/>
  <c r="Q969" i="3"/>
  <c r="N970" i="3"/>
  <c r="O970" i="3"/>
  <c r="P970" i="3"/>
  <c r="Q970" i="3"/>
  <c r="N971" i="3"/>
  <c r="O971" i="3"/>
  <c r="P971" i="3"/>
  <c r="Q971" i="3"/>
  <c r="N972" i="3"/>
  <c r="O972" i="3"/>
  <c r="P972" i="3"/>
  <c r="Q972" i="3"/>
  <c r="N973" i="3"/>
  <c r="O973" i="3"/>
  <c r="P973" i="3"/>
  <c r="Q973" i="3"/>
  <c r="N974" i="3"/>
  <c r="O974" i="3"/>
  <c r="P974" i="3"/>
  <c r="Q974" i="3"/>
  <c r="N975" i="3"/>
  <c r="O975" i="3"/>
  <c r="P975" i="3"/>
  <c r="Q975" i="3"/>
  <c r="N976" i="3"/>
  <c r="O976" i="3"/>
  <c r="P976" i="3"/>
  <c r="Q976" i="3"/>
  <c r="N977" i="3"/>
  <c r="O977" i="3"/>
  <c r="P977" i="3"/>
  <c r="Q977" i="3"/>
  <c r="N978" i="3"/>
  <c r="O978" i="3"/>
  <c r="P978" i="3"/>
  <c r="Q978" i="3"/>
  <c r="N979" i="3"/>
  <c r="O979" i="3"/>
  <c r="P979" i="3"/>
  <c r="Q979" i="3"/>
  <c r="N980" i="3"/>
  <c r="O980" i="3"/>
  <c r="P980" i="3"/>
  <c r="Q980" i="3"/>
  <c r="N981" i="3"/>
  <c r="O981" i="3"/>
  <c r="P981" i="3"/>
  <c r="Q981" i="3"/>
  <c r="N982" i="3"/>
  <c r="O982" i="3"/>
  <c r="P982" i="3"/>
  <c r="Q982" i="3"/>
  <c r="N983" i="3"/>
  <c r="O983" i="3"/>
  <c r="P983" i="3"/>
  <c r="Q983" i="3"/>
  <c r="N984" i="3"/>
  <c r="O984" i="3"/>
  <c r="P984" i="3"/>
  <c r="Q984" i="3"/>
  <c r="N985" i="3"/>
  <c r="O985" i="3"/>
  <c r="P985" i="3"/>
  <c r="Q985" i="3"/>
  <c r="N986" i="3"/>
  <c r="O986" i="3"/>
  <c r="P986" i="3"/>
  <c r="Q986" i="3"/>
  <c r="N987" i="3"/>
  <c r="O987" i="3"/>
  <c r="P987" i="3"/>
  <c r="Q987" i="3"/>
  <c r="N988" i="3"/>
  <c r="O988" i="3"/>
  <c r="P988" i="3"/>
  <c r="Q988" i="3"/>
  <c r="N989" i="3"/>
  <c r="O989" i="3"/>
  <c r="P989" i="3"/>
  <c r="Q989" i="3"/>
  <c r="N990" i="3"/>
  <c r="O990" i="3"/>
  <c r="P990" i="3"/>
  <c r="Q990" i="3"/>
  <c r="N991" i="3"/>
  <c r="O991" i="3"/>
  <c r="P991" i="3"/>
  <c r="Q991" i="3"/>
  <c r="N992" i="3"/>
  <c r="O992" i="3"/>
  <c r="P992" i="3"/>
  <c r="Q992" i="3"/>
  <c r="N993" i="3"/>
  <c r="O993" i="3"/>
  <c r="P993" i="3"/>
  <c r="Q993" i="3"/>
  <c r="N994" i="3"/>
  <c r="O994" i="3"/>
  <c r="P994" i="3"/>
  <c r="Q994" i="3"/>
  <c r="N995" i="3"/>
  <c r="O995" i="3"/>
  <c r="P995" i="3"/>
  <c r="Q995" i="3"/>
  <c r="N996" i="3"/>
  <c r="O996" i="3"/>
  <c r="P996" i="3"/>
  <c r="Q996" i="3"/>
  <c r="N997" i="3"/>
  <c r="O997" i="3"/>
  <c r="P997" i="3"/>
  <c r="Q997" i="3"/>
  <c r="N998" i="3"/>
  <c r="O998" i="3"/>
  <c r="P998" i="3"/>
  <c r="Q998" i="3"/>
  <c r="N999" i="3"/>
  <c r="O999" i="3"/>
  <c r="P999" i="3"/>
  <c r="Q999" i="3"/>
  <c r="N1000" i="3"/>
  <c r="O1000" i="3"/>
  <c r="P1000" i="3"/>
  <c r="Q1000" i="3"/>
  <c r="N1001" i="3"/>
  <c r="O1001" i="3"/>
  <c r="P1001" i="3"/>
  <c r="Q1001" i="3"/>
  <c r="N1002" i="3"/>
  <c r="O1002" i="3"/>
  <c r="P1002" i="3"/>
  <c r="Q1002" i="3"/>
  <c r="N1003" i="3"/>
  <c r="O1003" i="3"/>
  <c r="P1003" i="3"/>
  <c r="Q1003" i="3"/>
  <c r="N1004" i="3"/>
  <c r="O1004" i="3"/>
  <c r="P1004" i="3"/>
  <c r="Q1004" i="3"/>
  <c r="N1005" i="3"/>
  <c r="O1005" i="3"/>
  <c r="P1005" i="3"/>
  <c r="Q1005" i="3"/>
  <c r="N1006" i="3"/>
  <c r="O1006" i="3"/>
  <c r="P1006" i="3"/>
  <c r="Q1006" i="3"/>
  <c r="N1007" i="3"/>
  <c r="O1007" i="3"/>
  <c r="P1007" i="3"/>
  <c r="Q1007" i="3"/>
  <c r="N1008" i="3"/>
  <c r="O1008" i="3"/>
  <c r="P1008" i="3"/>
  <c r="Q1008" i="3"/>
  <c r="N1009" i="3"/>
  <c r="O1009" i="3"/>
  <c r="P1009" i="3"/>
  <c r="Q1009" i="3"/>
  <c r="N1010" i="3"/>
  <c r="O1010" i="3"/>
  <c r="P1010" i="3"/>
  <c r="Q1010" i="3"/>
  <c r="N1011" i="3"/>
  <c r="O1011" i="3"/>
  <c r="P1011" i="3"/>
  <c r="Q1011" i="3"/>
  <c r="N1012" i="3"/>
  <c r="O1012" i="3"/>
  <c r="P1012" i="3"/>
  <c r="Q1012" i="3"/>
  <c r="N1013" i="3"/>
  <c r="O1013" i="3"/>
  <c r="P1013" i="3"/>
  <c r="Q1013" i="3"/>
  <c r="Q15" i="3"/>
  <c r="P15" i="3"/>
  <c r="O15" i="3"/>
  <c r="N15" i="3"/>
  <c r="B16" i="3"/>
  <c r="B17" i="3"/>
  <c r="B18" i="3"/>
  <c r="D18" i="3" s="1"/>
  <c r="B19" i="3"/>
  <c r="D19" i="3" s="1"/>
  <c r="B20" i="3"/>
  <c r="D20" i="3" s="1"/>
  <c r="B21" i="3"/>
  <c r="D21" i="3" s="1"/>
  <c r="B22" i="3"/>
  <c r="D22" i="3" s="1"/>
  <c r="B23" i="3"/>
  <c r="D23" i="3" s="1"/>
  <c r="B24" i="3"/>
  <c r="D24" i="3" s="1"/>
  <c r="B25" i="3"/>
  <c r="D25" i="3" s="1"/>
  <c r="B26" i="3"/>
  <c r="D26" i="3" s="1"/>
  <c r="B27" i="3"/>
  <c r="D27" i="3" s="1"/>
  <c r="B28" i="3"/>
  <c r="D28" i="3" s="1"/>
  <c r="B29" i="3"/>
  <c r="D29" i="3" s="1"/>
  <c r="B30" i="3"/>
  <c r="D30" i="3" s="1"/>
  <c r="B31" i="3"/>
  <c r="D31" i="3" s="1"/>
  <c r="B32" i="3"/>
  <c r="D32" i="3" s="1"/>
  <c r="B33" i="3"/>
  <c r="D33" i="3" s="1"/>
  <c r="B34" i="3"/>
  <c r="D34" i="3" s="1"/>
  <c r="B35" i="3"/>
  <c r="D35" i="3" s="1"/>
  <c r="B36" i="3"/>
  <c r="D36" i="3" s="1"/>
  <c r="B37" i="3"/>
  <c r="D37" i="3" s="1"/>
  <c r="B38" i="3"/>
  <c r="D38" i="3" s="1"/>
  <c r="B39" i="3"/>
  <c r="D39" i="3" s="1"/>
  <c r="B40" i="3"/>
  <c r="D40" i="3" s="1"/>
  <c r="B41" i="3"/>
  <c r="D41" i="3" s="1"/>
  <c r="B42" i="3"/>
  <c r="D42" i="3" s="1"/>
  <c r="B43" i="3"/>
  <c r="D43" i="3" s="1"/>
  <c r="B44" i="3"/>
  <c r="D44" i="3" s="1"/>
  <c r="B45" i="3"/>
  <c r="D45" i="3" s="1"/>
  <c r="B46" i="3"/>
  <c r="D46" i="3" s="1"/>
  <c r="B47" i="3"/>
  <c r="D47" i="3" s="1"/>
  <c r="B48" i="3"/>
  <c r="D48" i="3" s="1"/>
  <c r="B49" i="3"/>
  <c r="D49" i="3" s="1"/>
  <c r="B50" i="3"/>
  <c r="D50" i="3" s="1"/>
  <c r="B51" i="3"/>
  <c r="D51" i="3" s="1"/>
  <c r="B52" i="3"/>
  <c r="D52" i="3" s="1"/>
  <c r="B53" i="3"/>
  <c r="D53" i="3" s="1"/>
  <c r="B54" i="3"/>
  <c r="D54" i="3" s="1"/>
  <c r="B55" i="3"/>
  <c r="D55" i="3" s="1"/>
  <c r="B56" i="3"/>
  <c r="D56" i="3" s="1"/>
  <c r="B57" i="3"/>
  <c r="D57" i="3" s="1"/>
  <c r="B58" i="3"/>
  <c r="D58" i="3" s="1"/>
  <c r="B59" i="3"/>
  <c r="D59" i="3" s="1"/>
  <c r="B60" i="3"/>
  <c r="D60" i="3" s="1"/>
  <c r="B61" i="3"/>
  <c r="D61" i="3" s="1"/>
  <c r="B62" i="3"/>
  <c r="D62" i="3" s="1"/>
  <c r="B63" i="3"/>
  <c r="D63" i="3" s="1"/>
  <c r="B64" i="3"/>
  <c r="D64" i="3" s="1"/>
  <c r="B65" i="3"/>
  <c r="D65" i="3" s="1"/>
  <c r="B66" i="3"/>
  <c r="D66" i="3" s="1"/>
  <c r="B67" i="3"/>
  <c r="D67" i="3" s="1"/>
  <c r="B68" i="3"/>
  <c r="D68" i="3" s="1"/>
  <c r="B69" i="3"/>
  <c r="D69" i="3" s="1"/>
  <c r="B70" i="3"/>
  <c r="D70" i="3" s="1"/>
  <c r="B71" i="3"/>
  <c r="D71" i="3" s="1"/>
  <c r="B72" i="3"/>
  <c r="D72" i="3" s="1"/>
  <c r="B73" i="3"/>
  <c r="D73" i="3" s="1"/>
  <c r="B74" i="3"/>
  <c r="D74" i="3" s="1"/>
  <c r="B75" i="3"/>
  <c r="D75" i="3" s="1"/>
  <c r="B76" i="3"/>
  <c r="D76" i="3" s="1"/>
  <c r="B77" i="3"/>
  <c r="D77" i="3" s="1"/>
  <c r="B78" i="3"/>
  <c r="D78" i="3" s="1"/>
  <c r="B79" i="3"/>
  <c r="D79" i="3" s="1"/>
  <c r="B80" i="3"/>
  <c r="D80" i="3" s="1"/>
  <c r="B81" i="3"/>
  <c r="D81" i="3" s="1"/>
  <c r="B82" i="3"/>
  <c r="D82" i="3" s="1"/>
  <c r="B83" i="3"/>
  <c r="D83" i="3" s="1"/>
  <c r="B84" i="3"/>
  <c r="D84" i="3" s="1"/>
  <c r="B85" i="3"/>
  <c r="D85" i="3" s="1"/>
  <c r="B86" i="3"/>
  <c r="D86" i="3" s="1"/>
  <c r="B87" i="3"/>
  <c r="D87" i="3" s="1"/>
  <c r="B88" i="3"/>
  <c r="D88" i="3" s="1"/>
  <c r="B89" i="3"/>
  <c r="D89" i="3" s="1"/>
  <c r="B90" i="3"/>
  <c r="D90" i="3" s="1"/>
  <c r="B91" i="3"/>
  <c r="D91" i="3" s="1"/>
  <c r="B92" i="3"/>
  <c r="D92" i="3" s="1"/>
  <c r="B93" i="3"/>
  <c r="D93" i="3" s="1"/>
  <c r="B94" i="3"/>
  <c r="D94" i="3" s="1"/>
  <c r="B95" i="3"/>
  <c r="D95" i="3" s="1"/>
  <c r="B96" i="3"/>
  <c r="D96" i="3" s="1"/>
  <c r="B97" i="3"/>
  <c r="D97" i="3" s="1"/>
  <c r="B98" i="3"/>
  <c r="D98" i="3" s="1"/>
  <c r="B99" i="3"/>
  <c r="D99" i="3" s="1"/>
  <c r="B100" i="3"/>
  <c r="D100" i="3" s="1"/>
  <c r="B101" i="3"/>
  <c r="D101" i="3" s="1"/>
  <c r="B102" i="3"/>
  <c r="D102" i="3" s="1"/>
  <c r="B103" i="3"/>
  <c r="D103" i="3" s="1"/>
  <c r="B104" i="3"/>
  <c r="D104" i="3" s="1"/>
  <c r="B105" i="3"/>
  <c r="D105" i="3" s="1"/>
  <c r="B106" i="3"/>
  <c r="D106" i="3" s="1"/>
  <c r="B107" i="3"/>
  <c r="D107" i="3" s="1"/>
  <c r="B108" i="3"/>
  <c r="D108" i="3" s="1"/>
  <c r="B109" i="3"/>
  <c r="D109" i="3" s="1"/>
  <c r="B110" i="3"/>
  <c r="D110" i="3" s="1"/>
  <c r="B111" i="3"/>
  <c r="D111" i="3" s="1"/>
  <c r="B112" i="3"/>
  <c r="D112" i="3" s="1"/>
  <c r="B113" i="3"/>
  <c r="D113" i="3" s="1"/>
  <c r="B114" i="3"/>
  <c r="D114" i="3" s="1"/>
  <c r="B115" i="3"/>
  <c r="D115" i="3" s="1"/>
  <c r="B116" i="3"/>
  <c r="D116" i="3" s="1"/>
  <c r="B117" i="3"/>
  <c r="D117" i="3" s="1"/>
  <c r="B118" i="3"/>
  <c r="D118" i="3" s="1"/>
  <c r="B119" i="3"/>
  <c r="D119" i="3" s="1"/>
  <c r="B120" i="3"/>
  <c r="D120" i="3" s="1"/>
  <c r="B121" i="3"/>
  <c r="D121" i="3" s="1"/>
  <c r="B122" i="3"/>
  <c r="D122" i="3" s="1"/>
  <c r="B123" i="3"/>
  <c r="D123" i="3" s="1"/>
  <c r="B124" i="3"/>
  <c r="D124" i="3" s="1"/>
  <c r="B125" i="3"/>
  <c r="D125" i="3" s="1"/>
  <c r="B126" i="3"/>
  <c r="D126" i="3" s="1"/>
  <c r="B127" i="3"/>
  <c r="D127" i="3" s="1"/>
  <c r="B128" i="3"/>
  <c r="D128" i="3" s="1"/>
  <c r="B129" i="3"/>
  <c r="D129" i="3" s="1"/>
  <c r="B130" i="3"/>
  <c r="D130" i="3" s="1"/>
  <c r="B131" i="3"/>
  <c r="D131" i="3" s="1"/>
  <c r="B132" i="3"/>
  <c r="D132" i="3" s="1"/>
  <c r="B133" i="3"/>
  <c r="D133" i="3" s="1"/>
  <c r="B134" i="3"/>
  <c r="D134" i="3" s="1"/>
  <c r="B135" i="3"/>
  <c r="D135" i="3" s="1"/>
  <c r="B136" i="3"/>
  <c r="D136" i="3" s="1"/>
  <c r="B137" i="3"/>
  <c r="D137" i="3" s="1"/>
  <c r="B138" i="3"/>
  <c r="D138" i="3" s="1"/>
  <c r="B139" i="3"/>
  <c r="D139" i="3" s="1"/>
  <c r="B140" i="3"/>
  <c r="D140" i="3" s="1"/>
  <c r="B141" i="3"/>
  <c r="D141" i="3" s="1"/>
  <c r="B142" i="3"/>
  <c r="D142" i="3" s="1"/>
  <c r="B143" i="3"/>
  <c r="D143" i="3" s="1"/>
  <c r="B144" i="3"/>
  <c r="D144" i="3" s="1"/>
  <c r="B145" i="3"/>
  <c r="D145" i="3" s="1"/>
  <c r="B146" i="3"/>
  <c r="D146" i="3" s="1"/>
  <c r="B147" i="3"/>
  <c r="D147" i="3" s="1"/>
  <c r="B148" i="3"/>
  <c r="D148" i="3" s="1"/>
  <c r="B149" i="3"/>
  <c r="D149" i="3" s="1"/>
  <c r="B150" i="3"/>
  <c r="D150" i="3" s="1"/>
  <c r="B151" i="3"/>
  <c r="D151" i="3" s="1"/>
  <c r="B152" i="3"/>
  <c r="D152" i="3" s="1"/>
  <c r="B153" i="3"/>
  <c r="D153" i="3" s="1"/>
  <c r="B154" i="3"/>
  <c r="D154" i="3" s="1"/>
  <c r="B155" i="3"/>
  <c r="D155" i="3" s="1"/>
  <c r="B156" i="3"/>
  <c r="D156" i="3" s="1"/>
  <c r="B157" i="3"/>
  <c r="D157" i="3" s="1"/>
  <c r="B158" i="3"/>
  <c r="D158" i="3" s="1"/>
  <c r="B159" i="3"/>
  <c r="D159" i="3" s="1"/>
  <c r="B160" i="3"/>
  <c r="D160" i="3" s="1"/>
  <c r="B161" i="3"/>
  <c r="D161" i="3" s="1"/>
  <c r="B162" i="3"/>
  <c r="D162" i="3" s="1"/>
  <c r="B163" i="3"/>
  <c r="D163" i="3" s="1"/>
  <c r="B164" i="3"/>
  <c r="D164" i="3" s="1"/>
  <c r="B165" i="3"/>
  <c r="D165" i="3" s="1"/>
  <c r="B166" i="3"/>
  <c r="D166" i="3" s="1"/>
  <c r="B167" i="3"/>
  <c r="D167" i="3" s="1"/>
  <c r="B168" i="3"/>
  <c r="D168" i="3" s="1"/>
  <c r="B169" i="3"/>
  <c r="D169" i="3" s="1"/>
  <c r="B170" i="3"/>
  <c r="D170" i="3" s="1"/>
  <c r="B171" i="3"/>
  <c r="D171" i="3" s="1"/>
  <c r="B172" i="3"/>
  <c r="D172" i="3" s="1"/>
  <c r="B173" i="3"/>
  <c r="D173" i="3" s="1"/>
  <c r="B174" i="3"/>
  <c r="D174" i="3" s="1"/>
  <c r="B175" i="3"/>
  <c r="D175" i="3" s="1"/>
  <c r="B176" i="3"/>
  <c r="D176" i="3" s="1"/>
  <c r="B177" i="3"/>
  <c r="D177" i="3" s="1"/>
  <c r="B178" i="3"/>
  <c r="D178" i="3" s="1"/>
  <c r="B179" i="3"/>
  <c r="D179" i="3" s="1"/>
  <c r="B180" i="3"/>
  <c r="D180" i="3" s="1"/>
  <c r="B181" i="3"/>
  <c r="D181" i="3" s="1"/>
  <c r="B182" i="3"/>
  <c r="D182" i="3" s="1"/>
  <c r="B183" i="3"/>
  <c r="D183" i="3" s="1"/>
  <c r="B184" i="3"/>
  <c r="D184" i="3" s="1"/>
  <c r="B185" i="3"/>
  <c r="D185" i="3" s="1"/>
  <c r="B186" i="3"/>
  <c r="D186" i="3" s="1"/>
  <c r="B187" i="3"/>
  <c r="D187" i="3" s="1"/>
  <c r="B188" i="3"/>
  <c r="D188" i="3" s="1"/>
  <c r="B189" i="3"/>
  <c r="D189" i="3" s="1"/>
  <c r="B190" i="3"/>
  <c r="D190" i="3" s="1"/>
  <c r="B191" i="3"/>
  <c r="D191" i="3" s="1"/>
  <c r="B192" i="3"/>
  <c r="D192" i="3" s="1"/>
  <c r="B193" i="3"/>
  <c r="D193" i="3" s="1"/>
  <c r="B194" i="3"/>
  <c r="D194" i="3" s="1"/>
  <c r="B195" i="3"/>
  <c r="D195" i="3" s="1"/>
  <c r="B196" i="3"/>
  <c r="D196" i="3" s="1"/>
  <c r="B197" i="3"/>
  <c r="D197" i="3" s="1"/>
  <c r="B198" i="3"/>
  <c r="D198" i="3" s="1"/>
  <c r="B199" i="3"/>
  <c r="D199" i="3" s="1"/>
  <c r="B200" i="3"/>
  <c r="D200" i="3" s="1"/>
  <c r="B201" i="3"/>
  <c r="D201" i="3" s="1"/>
  <c r="B202" i="3"/>
  <c r="D202" i="3" s="1"/>
  <c r="B203" i="3"/>
  <c r="D203" i="3" s="1"/>
  <c r="B204" i="3"/>
  <c r="D204" i="3" s="1"/>
  <c r="B205" i="3"/>
  <c r="D205" i="3" s="1"/>
  <c r="B206" i="3"/>
  <c r="D206" i="3" s="1"/>
  <c r="B207" i="3"/>
  <c r="D207" i="3" s="1"/>
  <c r="B208" i="3"/>
  <c r="D208" i="3" s="1"/>
  <c r="B209" i="3"/>
  <c r="D209" i="3" s="1"/>
  <c r="B210" i="3"/>
  <c r="D210" i="3" s="1"/>
  <c r="B211" i="3"/>
  <c r="D211" i="3" s="1"/>
  <c r="B212" i="3"/>
  <c r="D212" i="3" s="1"/>
  <c r="B213" i="3"/>
  <c r="D213" i="3" s="1"/>
  <c r="B214" i="3"/>
  <c r="D214" i="3" s="1"/>
  <c r="B215" i="3"/>
  <c r="D215" i="3" s="1"/>
  <c r="B216" i="3"/>
  <c r="D216" i="3" s="1"/>
  <c r="B217" i="3"/>
  <c r="D217" i="3" s="1"/>
  <c r="B218" i="3"/>
  <c r="D218" i="3" s="1"/>
  <c r="B219" i="3"/>
  <c r="D219" i="3" s="1"/>
  <c r="B220" i="3"/>
  <c r="D220" i="3" s="1"/>
  <c r="B221" i="3"/>
  <c r="D221" i="3" s="1"/>
  <c r="B222" i="3"/>
  <c r="D222" i="3" s="1"/>
  <c r="B223" i="3"/>
  <c r="D223" i="3" s="1"/>
  <c r="B224" i="3"/>
  <c r="D224" i="3" s="1"/>
  <c r="B225" i="3"/>
  <c r="D225" i="3" s="1"/>
  <c r="B226" i="3"/>
  <c r="D226" i="3" s="1"/>
  <c r="B227" i="3"/>
  <c r="D227" i="3" s="1"/>
  <c r="B228" i="3"/>
  <c r="D228" i="3" s="1"/>
  <c r="B229" i="3"/>
  <c r="D229" i="3" s="1"/>
  <c r="B230" i="3"/>
  <c r="D230" i="3" s="1"/>
  <c r="B231" i="3"/>
  <c r="D231" i="3" s="1"/>
  <c r="B232" i="3"/>
  <c r="D232" i="3" s="1"/>
  <c r="B233" i="3"/>
  <c r="D233" i="3" s="1"/>
  <c r="B234" i="3"/>
  <c r="D234" i="3" s="1"/>
  <c r="B235" i="3"/>
  <c r="D235" i="3" s="1"/>
  <c r="B236" i="3"/>
  <c r="D236" i="3" s="1"/>
  <c r="B237" i="3"/>
  <c r="D237" i="3" s="1"/>
  <c r="B238" i="3"/>
  <c r="D238" i="3" s="1"/>
  <c r="B239" i="3"/>
  <c r="D239" i="3" s="1"/>
  <c r="B240" i="3"/>
  <c r="D240" i="3" s="1"/>
  <c r="B241" i="3"/>
  <c r="D241" i="3" s="1"/>
  <c r="B242" i="3"/>
  <c r="D242" i="3" s="1"/>
  <c r="B243" i="3"/>
  <c r="D243" i="3" s="1"/>
  <c r="B244" i="3"/>
  <c r="D244" i="3" s="1"/>
  <c r="B245" i="3"/>
  <c r="D245" i="3" s="1"/>
  <c r="B246" i="3"/>
  <c r="D246" i="3" s="1"/>
  <c r="B247" i="3"/>
  <c r="D247" i="3" s="1"/>
  <c r="B248" i="3"/>
  <c r="D248" i="3" s="1"/>
  <c r="B249" i="3"/>
  <c r="D249" i="3" s="1"/>
  <c r="B250" i="3"/>
  <c r="D250" i="3" s="1"/>
  <c r="B251" i="3"/>
  <c r="D251" i="3" s="1"/>
  <c r="B252" i="3"/>
  <c r="D252" i="3" s="1"/>
  <c r="B253" i="3"/>
  <c r="D253" i="3" s="1"/>
  <c r="B254" i="3"/>
  <c r="D254" i="3" s="1"/>
  <c r="B255" i="3"/>
  <c r="D255" i="3" s="1"/>
  <c r="B256" i="3"/>
  <c r="D256" i="3" s="1"/>
  <c r="B257" i="3"/>
  <c r="D257" i="3" s="1"/>
  <c r="B258" i="3"/>
  <c r="D258" i="3" s="1"/>
  <c r="B259" i="3"/>
  <c r="D259" i="3" s="1"/>
  <c r="B260" i="3"/>
  <c r="D260" i="3" s="1"/>
  <c r="B261" i="3"/>
  <c r="D261" i="3" s="1"/>
  <c r="B262" i="3"/>
  <c r="D262" i="3" s="1"/>
  <c r="B263" i="3"/>
  <c r="D263" i="3" s="1"/>
  <c r="B264" i="3"/>
  <c r="D264" i="3" s="1"/>
  <c r="B265" i="3"/>
  <c r="D265" i="3" s="1"/>
  <c r="B266" i="3"/>
  <c r="D266" i="3" s="1"/>
  <c r="B267" i="3"/>
  <c r="D267" i="3" s="1"/>
  <c r="B268" i="3"/>
  <c r="D268" i="3" s="1"/>
  <c r="B269" i="3"/>
  <c r="D269" i="3" s="1"/>
  <c r="B270" i="3"/>
  <c r="D270" i="3" s="1"/>
  <c r="B271" i="3"/>
  <c r="D271" i="3" s="1"/>
  <c r="B272" i="3"/>
  <c r="D272" i="3" s="1"/>
  <c r="B273" i="3"/>
  <c r="D273" i="3" s="1"/>
  <c r="B274" i="3"/>
  <c r="D274" i="3" s="1"/>
  <c r="B275" i="3"/>
  <c r="D275" i="3" s="1"/>
  <c r="B276" i="3"/>
  <c r="D276" i="3" s="1"/>
  <c r="B277" i="3"/>
  <c r="D277" i="3" s="1"/>
  <c r="B278" i="3"/>
  <c r="D278" i="3" s="1"/>
  <c r="B279" i="3"/>
  <c r="D279" i="3" s="1"/>
  <c r="B280" i="3"/>
  <c r="D280" i="3" s="1"/>
  <c r="B281" i="3"/>
  <c r="D281" i="3" s="1"/>
  <c r="B282" i="3"/>
  <c r="D282" i="3" s="1"/>
  <c r="B283" i="3"/>
  <c r="D283" i="3" s="1"/>
  <c r="B284" i="3"/>
  <c r="D284" i="3" s="1"/>
  <c r="B285" i="3"/>
  <c r="D285" i="3" s="1"/>
  <c r="B286" i="3"/>
  <c r="D286" i="3" s="1"/>
  <c r="B287" i="3"/>
  <c r="D287" i="3" s="1"/>
  <c r="B288" i="3"/>
  <c r="D288" i="3" s="1"/>
  <c r="B289" i="3"/>
  <c r="D289" i="3" s="1"/>
  <c r="B290" i="3"/>
  <c r="D290" i="3" s="1"/>
  <c r="B291" i="3"/>
  <c r="D291" i="3" s="1"/>
  <c r="B292" i="3"/>
  <c r="D292" i="3" s="1"/>
  <c r="B293" i="3"/>
  <c r="D293" i="3" s="1"/>
  <c r="B294" i="3"/>
  <c r="D294" i="3" s="1"/>
  <c r="B295" i="3"/>
  <c r="D295" i="3" s="1"/>
  <c r="B296" i="3"/>
  <c r="D296" i="3" s="1"/>
  <c r="B297" i="3"/>
  <c r="D297" i="3" s="1"/>
  <c r="B298" i="3"/>
  <c r="D298" i="3" s="1"/>
  <c r="B299" i="3"/>
  <c r="D299" i="3" s="1"/>
  <c r="B300" i="3"/>
  <c r="D300" i="3" s="1"/>
  <c r="B301" i="3"/>
  <c r="D301" i="3" s="1"/>
  <c r="B302" i="3"/>
  <c r="D302" i="3" s="1"/>
  <c r="B303" i="3"/>
  <c r="D303" i="3" s="1"/>
  <c r="B304" i="3"/>
  <c r="D304" i="3" s="1"/>
  <c r="B305" i="3"/>
  <c r="D305" i="3" s="1"/>
  <c r="B306" i="3"/>
  <c r="D306" i="3" s="1"/>
  <c r="B307" i="3"/>
  <c r="D307" i="3" s="1"/>
  <c r="B308" i="3"/>
  <c r="D308" i="3" s="1"/>
  <c r="B309" i="3"/>
  <c r="D309" i="3" s="1"/>
  <c r="B310" i="3"/>
  <c r="D310" i="3" s="1"/>
  <c r="B311" i="3"/>
  <c r="D311" i="3" s="1"/>
  <c r="B312" i="3"/>
  <c r="D312" i="3" s="1"/>
  <c r="B313" i="3"/>
  <c r="D313" i="3" s="1"/>
  <c r="B314" i="3"/>
  <c r="D314" i="3" s="1"/>
  <c r="B315" i="3"/>
  <c r="D315" i="3" s="1"/>
  <c r="B316" i="3"/>
  <c r="D316" i="3" s="1"/>
  <c r="B317" i="3"/>
  <c r="D317" i="3" s="1"/>
  <c r="B318" i="3"/>
  <c r="D318" i="3" s="1"/>
  <c r="B319" i="3"/>
  <c r="D319" i="3" s="1"/>
  <c r="B320" i="3"/>
  <c r="D320" i="3" s="1"/>
  <c r="B321" i="3"/>
  <c r="D321" i="3" s="1"/>
  <c r="B322" i="3"/>
  <c r="D322" i="3" s="1"/>
  <c r="B323" i="3"/>
  <c r="D323" i="3" s="1"/>
  <c r="B324" i="3"/>
  <c r="D324" i="3" s="1"/>
  <c r="B325" i="3"/>
  <c r="D325" i="3" s="1"/>
  <c r="B326" i="3"/>
  <c r="D326" i="3" s="1"/>
  <c r="B327" i="3"/>
  <c r="D327" i="3" s="1"/>
  <c r="B328" i="3"/>
  <c r="D328" i="3" s="1"/>
  <c r="B329" i="3"/>
  <c r="D329" i="3" s="1"/>
  <c r="B330" i="3"/>
  <c r="D330" i="3" s="1"/>
  <c r="B331" i="3"/>
  <c r="D331" i="3" s="1"/>
  <c r="B332" i="3"/>
  <c r="D332" i="3" s="1"/>
  <c r="B333" i="3"/>
  <c r="D333" i="3" s="1"/>
  <c r="B334" i="3"/>
  <c r="D334" i="3" s="1"/>
  <c r="B335" i="3"/>
  <c r="D335" i="3" s="1"/>
  <c r="B336" i="3"/>
  <c r="D336" i="3" s="1"/>
  <c r="B337" i="3"/>
  <c r="D337" i="3" s="1"/>
  <c r="B338" i="3"/>
  <c r="D338" i="3" s="1"/>
  <c r="B339" i="3"/>
  <c r="D339" i="3" s="1"/>
  <c r="B340" i="3"/>
  <c r="D340" i="3" s="1"/>
  <c r="B341" i="3"/>
  <c r="D341" i="3" s="1"/>
  <c r="B342" i="3"/>
  <c r="D342" i="3" s="1"/>
  <c r="B343" i="3"/>
  <c r="D343" i="3" s="1"/>
  <c r="B344" i="3"/>
  <c r="D344" i="3" s="1"/>
  <c r="B345" i="3"/>
  <c r="D345" i="3" s="1"/>
  <c r="B346" i="3"/>
  <c r="D346" i="3" s="1"/>
  <c r="B347" i="3"/>
  <c r="D347" i="3" s="1"/>
  <c r="B348" i="3"/>
  <c r="D348" i="3" s="1"/>
  <c r="B349" i="3"/>
  <c r="D349" i="3" s="1"/>
  <c r="B350" i="3"/>
  <c r="D350" i="3" s="1"/>
  <c r="B351" i="3"/>
  <c r="D351" i="3" s="1"/>
  <c r="B352" i="3"/>
  <c r="D352" i="3" s="1"/>
  <c r="B353" i="3"/>
  <c r="D353" i="3" s="1"/>
  <c r="B354" i="3"/>
  <c r="D354" i="3" s="1"/>
  <c r="B355" i="3"/>
  <c r="D355" i="3" s="1"/>
  <c r="B356" i="3"/>
  <c r="D356" i="3" s="1"/>
  <c r="B357" i="3"/>
  <c r="D357" i="3" s="1"/>
  <c r="B358" i="3"/>
  <c r="D358" i="3" s="1"/>
  <c r="B359" i="3"/>
  <c r="D359" i="3" s="1"/>
  <c r="B360" i="3"/>
  <c r="D360" i="3" s="1"/>
  <c r="B361" i="3"/>
  <c r="D361" i="3" s="1"/>
  <c r="B362" i="3"/>
  <c r="D362" i="3" s="1"/>
  <c r="B363" i="3"/>
  <c r="D363" i="3" s="1"/>
  <c r="B364" i="3"/>
  <c r="D364" i="3" s="1"/>
  <c r="B365" i="3"/>
  <c r="D365" i="3" s="1"/>
  <c r="B366" i="3"/>
  <c r="D366" i="3" s="1"/>
  <c r="B367" i="3"/>
  <c r="D367" i="3" s="1"/>
  <c r="B368" i="3"/>
  <c r="D368" i="3" s="1"/>
  <c r="B369" i="3"/>
  <c r="D369" i="3" s="1"/>
  <c r="B370" i="3"/>
  <c r="D370" i="3" s="1"/>
  <c r="B371" i="3"/>
  <c r="D371" i="3" s="1"/>
  <c r="B372" i="3"/>
  <c r="D372" i="3" s="1"/>
  <c r="B373" i="3"/>
  <c r="D373" i="3" s="1"/>
  <c r="B374" i="3"/>
  <c r="D374" i="3" s="1"/>
  <c r="B375" i="3"/>
  <c r="D375" i="3" s="1"/>
  <c r="B376" i="3"/>
  <c r="D376" i="3" s="1"/>
  <c r="B377" i="3"/>
  <c r="D377" i="3" s="1"/>
  <c r="B378" i="3"/>
  <c r="D378" i="3" s="1"/>
  <c r="B379" i="3"/>
  <c r="D379" i="3" s="1"/>
  <c r="B380" i="3"/>
  <c r="D380" i="3" s="1"/>
  <c r="B381" i="3"/>
  <c r="D381" i="3" s="1"/>
  <c r="B382" i="3"/>
  <c r="D382" i="3" s="1"/>
  <c r="B383" i="3"/>
  <c r="D383" i="3" s="1"/>
  <c r="B384" i="3"/>
  <c r="D384" i="3" s="1"/>
  <c r="B385" i="3"/>
  <c r="D385" i="3" s="1"/>
  <c r="B386" i="3"/>
  <c r="D386" i="3" s="1"/>
  <c r="B387" i="3"/>
  <c r="D387" i="3" s="1"/>
  <c r="B388" i="3"/>
  <c r="D388" i="3" s="1"/>
  <c r="B389" i="3"/>
  <c r="D389" i="3" s="1"/>
  <c r="B390" i="3"/>
  <c r="D390" i="3" s="1"/>
  <c r="B391" i="3"/>
  <c r="D391" i="3" s="1"/>
  <c r="B392" i="3"/>
  <c r="D392" i="3" s="1"/>
  <c r="B393" i="3"/>
  <c r="D393" i="3" s="1"/>
  <c r="B394" i="3"/>
  <c r="D394" i="3" s="1"/>
  <c r="B395" i="3"/>
  <c r="D395" i="3" s="1"/>
  <c r="B396" i="3"/>
  <c r="D396" i="3" s="1"/>
  <c r="B397" i="3"/>
  <c r="D397" i="3" s="1"/>
  <c r="B398" i="3"/>
  <c r="D398" i="3" s="1"/>
  <c r="B399" i="3"/>
  <c r="D399" i="3" s="1"/>
  <c r="B400" i="3"/>
  <c r="D400" i="3" s="1"/>
  <c r="B401" i="3"/>
  <c r="D401" i="3" s="1"/>
  <c r="B402" i="3"/>
  <c r="D402" i="3" s="1"/>
  <c r="B403" i="3"/>
  <c r="D403" i="3" s="1"/>
  <c r="B404" i="3"/>
  <c r="D404" i="3" s="1"/>
  <c r="B405" i="3"/>
  <c r="D405" i="3" s="1"/>
  <c r="B406" i="3"/>
  <c r="D406" i="3" s="1"/>
  <c r="B407" i="3"/>
  <c r="D407" i="3" s="1"/>
  <c r="B408" i="3"/>
  <c r="D408" i="3" s="1"/>
  <c r="B409" i="3"/>
  <c r="D409" i="3" s="1"/>
  <c r="B410" i="3"/>
  <c r="D410" i="3" s="1"/>
  <c r="B411" i="3"/>
  <c r="D411" i="3" s="1"/>
  <c r="B412" i="3"/>
  <c r="D412" i="3" s="1"/>
  <c r="B413" i="3"/>
  <c r="D413" i="3" s="1"/>
  <c r="B414" i="3"/>
  <c r="D414" i="3" s="1"/>
  <c r="B415" i="3"/>
  <c r="D415" i="3" s="1"/>
  <c r="B416" i="3"/>
  <c r="D416" i="3" s="1"/>
  <c r="B417" i="3"/>
  <c r="D417" i="3" s="1"/>
  <c r="B418" i="3"/>
  <c r="D418" i="3" s="1"/>
  <c r="B419" i="3"/>
  <c r="D419" i="3" s="1"/>
  <c r="B420" i="3"/>
  <c r="D420" i="3" s="1"/>
  <c r="B421" i="3"/>
  <c r="D421" i="3" s="1"/>
  <c r="B422" i="3"/>
  <c r="D422" i="3" s="1"/>
  <c r="B423" i="3"/>
  <c r="D423" i="3" s="1"/>
  <c r="B424" i="3"/>
  <c r="D424" i="3" s="1"/>
  <c r="B425" i="3"/>
  <c r="D425" i="3" s="1"/>
  <c r="B426" i="3"/>
  <c r="D426" i="3" s="1"/>
  <c r="B427" i="3"/>
  <c r="D427" i="3" s="1"/>
  <c r="B428" i="3"/>
  <c r="D428" i="3" s="1"/>
  <c r="B429" i="3"/>
  <c r="D429" i="3" s="1"/>
  <c r="B430" i="3"/>
  <c r="D430" i="3" s="1"/>
  <c r="B431" i="3"/>
  <c r="D431" i="3" s="1"/>
  <c r="B432" i="3"/>
  <c r="D432" i="3" s="1"/>
  <c r="B433" i="3"/>
  <c r="D433" i="3" s="1"/>
  <c r="B434" i="3"/>
  <c r="D434" i="3" s="1"/>
  <c r="B435" i="3"/>
  <c r="D435" i="3" s="1"/>
  <c r="B436" i="3"/>
  <c r="D436" i="3" s="1"/>
  <c r="B437" i="3"/>
  <c r="D437" i="3" s="1"/>
  <c r="B438" i="3"/>
  <c r="D438" i="3" s="1"/>
  <c r="B439" i="3"/>
  <c r="D439" i="3" s="1"/>
  <c r="B440" i="3"/>
  <c r="D440" i="3" s="1"/>
  <c r="B441" i="3"/>
  <c r="D441" i="3" s="1"/>
  <c r="B442" i="3"/>
  <c r="D442" i="3" s="1"/>
  <c r="B443" i="3"/>
  <c r="D443" i="3" s="1"/>
  <c r="B444" i="3"/>
  <c r="D444" i="3" s="1"/>
  <c r="B445" i="3"/>
  <c r="D445" i="3" s="1"/>
  <c r="B446" i="3"/>
  <c r="D446" i="3" s="1"/>
  <c r="B447" i="3"/>
  <c r="D447" i="3" s="1"/>
  <c r="B448" i="3"/>
  <c r="D448" i="3" s="1"/>
  <c r="B449" i="3"/>
  <c r="D449" i="3" s="1"/>
  <c r="B450" i="3"/>
  <c r="D450" i="3" s="1"/>
  <c r="B451" i="3"/>
  <c r="D451" i="3" s="1"/>
  <c r="B452" i="3"/>
  <c r="D452" i="3" s="1"/>
  <c r="B453" i="3"/>
  <c r="D453" i="3" s="1"/>
  <c r="B454" i="3"/>
  <c r="D454" i="3" s="1"/>
  <c r="B455" i="3"/>
  <c r="D455" i="3" s="1"/>
  <c r="B456" i="3"/>
  <c r="D456" i="3" s="1"/>
  <c r="B457" i="3"/>
  <c r="D457" i="3" s="1"/>
  <c r="B458" i="3"/>
  <c r="D458" i="3" s="1"/>
  <c r="B459" i="3"/>
  <c r="D459" i="3" s="1"/>
  <c r="B460" i="3"/>
  <c r="D460" i="3" s="1"/>
  <c r="B461" i="3"/>
  <c r="D461" i="3" s="1"/>
  <c r="B462" i="3"/>
  <c r="D462" i="3" s="1"/>
  <c r="B463" i="3"/>
  <c r="D463" i="3" s="1"/>
  <c r="B464" i="3"/>
  <c r="D464" i="3" s="1"/>
  <c r="B465" i="3"/>
  <c r="D465" i="3" s="1"/>
  <c r="B466" i="3"/>
  <c r="D466" i="3" s="1"/>
  <c r="B467" i="3"/>
  <c r="D467" i="3" s="1"/>
  <c r="B468" i="3"/>
  <c r="D468" i="3" s="1"/>
  <c r="B469" i="3"/>
  <c r="D469" i="3" s="1"/>
  <c r="B470" i="3"/>
  <c r="D470" i="3" s="1"/>
  <c r="B471" i="3"/>
  <c r="D471" i="3" s="1"/>
  <c r="B472" i="3"/>
  <c r="D472" i="3" s="1"/>
  <c r="B473" i="3"/>
  <c r="D473" i="3" s="1"/>
  <c r="B474" i="3"/>
  <c r="D474" i="3" s="1"/>
  <c r="B475" i="3"/>
  <c r="D475" i="3" s="1"/>
  <c r="B476" i="3"/>
  <c r="D476" i="3" s="1"/>
  <c r="B477" i="3"/>
  <c r="D477" i="3" s="1"/>
  <c r="B478" i="3"/>
  <c r="D478" i="3" s="1"/>
  <c r="B479" i="3"/>
  <c r="D479" i="3" s="1"/>
  <c r="B480" i="3"/>
  <c r="D480" i="3" s="1"/>
  <c r="B481" i="3"/>
  <c r="D481" i="3" s="1"/>
  <c r="B482" i="3"/>
  <c r="D482" i="3" s="1"/>
  <c r="B483" i="3"/>
  <c r="D483" i="3" s="1"/>
  <c r="B484" i="3"/>
  <c r="D484" i="3" s="1"/>
  <c r="B485" i="3"/>
  <c r="D485" i="3" s="1"/>
  <c r="B486" i="3"/>
  <c r="D486" i="3" s="1"/>
  <c r="B487" i="3"/>
  <c r="D487" i="3" s="1"/>
  <c r="B488" i="3"/>
  <c r="D488" i="3" s="1"/>
  <c r="B489" i="3"/>
  <c r="D489" i="3" s="1"/>
  <c r="B490" i="3"/>
  <c r="D490" i="3" s="1"/>
  <c r="B491" i="3"/>
  <c r="D491" i="3" s="1"/>
  <c r="B492" i="3"/>
  <c r="D492" i="3" s="1"/>
  <c r="B493" i="3"/>
  <c r="D493" i="3" s="1"/>
  <c r="B494" i="3"/>
  <c r="D494" i="3" s="1"/>
  <c r="B495" i="3"/>
  <c r="D495" i="3" s="1"/>
  <c r="B496" i="3"/>
  <c r="D496" i="3" s="1"/>
  <c r="B497" i="3"/>
  <c r="D497" i="3" s="1"/>
  <c r="B498" i="3"/>
  <c r="D498" i="3" s="1"/>
  <c r="B499" i="3"/>
  <c r="D499" i="3" s="1"/>
  <c r="B500" i="3"/>
  <c r="D500" i="3" s="1"/>
  <c r="B501" i="3"/>
  <c r="D501" i="3" s="1"/>
  <c r="B502" i="3"/>
  <c r="D502" i="3" s="1"/>
  <c r="B503" i="3"/>
  <c r="D503" i="3" s="1"/>
  <c r="B504" i="3"/>
  <c r="D504" i="3" s="1"/>
  <c r="B505" i="3"/>
  <c r="D505" i="3" s="1"/>
  <c r="B506" i="3"/>
  <c r="D506" i="3" s="1"/>
  <c r="B507" i="3"/>
  <c r="D507" i="3" s="1"/>
  <c r="B508" i="3"/>
  <c r="D508" i="3" s="1"/>
  <c r="B509" i="3"/>
  <c r="D509" i="3" s="1"/>
  <c r="B510" i="3"/>
  <c r="D510" i="3" s="1"/>
  <c r="B511" i="3"/>
  <c r="D511" i="3" s="1"/>
  <c r="B512" i="3"/>
  <c r="D512" i="3" s="1"/>
  <c r="B513" i="3"/>
  <c r="D513" i="3" s="1"/>
  <c r="B514" i="3"/>
  <c r="D514" i="3" s="1"/>
  <c r="B515" i="3"/>
  <c r="D515" i="3" s="1"/>
  <c r="B516" i="3"/>
  <c r="D516" i="3" s="1"/>
  <c r="B517" i="3"/>
  <c r="D517" i="3" s="1"/>
  <c r="B518" i="3"/>
  <c r="D518" i="3" s="1"/>
  <c r="B519" i="3"/>
  <c r="D519" i="3" s="1"/>
  <c r="B520" i="3"/>
  <c r="D520" i="3" s="1"/>
  <c r="B521" i="3"/>
  <c r="D521" i="3" s="1"/>
  <c r="B522" i="3"/>
  <c r="D522" i="3" s="1"/>
  <c r="B523" i="3"/>
  <c r="D523" i="3" s="1"/>
  <c r="B524" i="3"/>
  <c r="D524" i="3" s="1"/>
  <c r="B525" i="3"/>
  <c r="D525" i="3" s="1"/>
  <c r="B526" i="3"/>
  <c r="D526" i="3" s="1"/>
  <c r="B527" i="3"/>
  <c r="D527" i="3" s="1"/>
  <c r="B528" i="3"/>
  <c r="D528" i="3" s="1"/>
  <c r="B529" i="3"/>
  <c r="D529" i="3" s="1"/>
  <c r="B530" i="3"/>
  <c r="D530" i="3" s="1"/>
  <c r="B531" i="3"/>
  <c r="D531" i="3" s="1"/>
  <c r="B532" i="3"/>
  <c r="D532" i="3" s="1"/>
  <c r="B533" i="3"/>
  <c r="D533" i="3" s="1"/>
  <c r="B534" i="3"/>
  <c r="D534" i="3" s="1"/>
  <c r="B535" i="3"/>
  <c r="D535" i="3" s="1"/>
  <c r="B536" i="3"/>
  <c r="D536" i="3" s="1"/>
  <c r="B537" i="3"/>
  <c r="D537" i="3" s="1"/>
  <c r="B538" i="3"/>
  <c r="D538" i="3" s="1"/>
  <c r="B539" i="3"/>
  <c r="D539" i="3" s="1"/>
  <c r="B540" i="3"/>
  <c r="D540" i="3" s="1"/>
  <c r="B541" i="3"/>
  <c r="D541" i="3" s="1"/>
  <c r="B542" i="3"/>
  <c r="D542" i="3" s="1"/>
  <c r="B543" i="3"/>
  <c r="D543" i="3" s="1"/>
  <c r="B544" i="3"/>
  <c r="D544" i="3" s="1"/>
  <c r="B545" i="3"/>
  <c r="D545" i="3" s="1"/>
  <c r="B546" i="3"/>
  <c r="D546" i="3" s="1"/>
  <c r="B547" i="3"/>
  <c r="D547" i="3" s="1"/>
  <c r="B548" i="3"/>
  <c r="D548" i="3" s="1"/>
  <c r="B549" i="3"/>
  <c r="D549" i="3" s="1"/>
  <c r="B550" i="3"/>
  <c r="D550" i="3" s="1"/>
  <c r="B551" i="3"/>
  <c r="D551" i="3" s="1"/>
  <c r="B552" i="3"/>
  <c r="D552" i="3" s="1"/>
  <c r="B553" i="3"/>
  <c r="D553" i="3" s="1"/>
  <c r="B554" i="3"/>
  <c r="D554" i="3" s="1"/>
  <c r="B555" i="3"/>
  <c r="D555" i="3" s="1"/>
  <c r="B556" i="3"/>
  <c r="D556" i="3" s="1"/>
  <c r="B557" i="3"/>
  <c r="D557" i="3" s="1"/>
  <c r="B558" i="3"/>
  <c r="D558" i="3" s="1"/>
  <c r="B559" i="3"/>
  <c r="D559" i="3" s="1"/>
  <c r="B560" i="3"/>
  <c r="D560" i="3" s="1"/>
  <c r="B561" i="3"/>
  <c r="D561" i="3" s="1"/>
  <c r="B562" i="3"/>
  <c r="D562" i="3" s="1"/>
  <c r="B563" i="3"/>
  <c r="D563" i="3" s="1"/>
  <c r="B564" i="3"/>
  <c r="D564" i="3" s="1"/>
  <c r="B565" i="3"/>
  <c r="D565" i="3" s="1"/>
  <c r="B566" i="3"/>
  <c r="D566" i="3" s="1"/>
  <c r="B567" i="3"/>
  <c r="D567" i="3" s="1"/>
  <c r="B568" i="3"/>
  <c r="D568" i="3" s="1"/>
  <c r="B569" i="3"/>
  <c r="D569" i="3" s="1"/>
  <c r="B570" i="3"/>
  <c r="D570" i="3" s="1"/>
  <c r="B571" i="3"/>
  <c r="D571" i="3" s="1"/>
  <c r="B572" i="3"/>
  <c r="D572" i="3" s="1"/>
  <c r="B573" i="3"/>
  <c r="D573" i="3" s="1"/>
  <c r="B574" i="3"/>
  <c r="D574" i="3" s="1"/>
  <c r="B575" i="3"/>
  <c r="D575" i="3" s="1"/>
  <c r="B576" i="3"/>
  <c r="D576" i="3" s="1"/>
  <c r="B577" i="3"/>
  <c r="D577" i="3" s="1"/>
  <c r="B578" i="3"/>
  <c r="D578" i="3" s="1"/>
  <c r="B579" i="3"/>
  <c r="D579" i="3" s="1"/>
  <c r="B580" i="3"/>
  <c r="D580" i="3" s="1"/>
  <c r="B581" i="3"/>
  <c r="D581" i="3" s="1"/>
  <c r="B582" i="3"/>
  <c r="D582" i="3" s="1"/>
  <c r="B583" i="3"/>
  <c r="D583" i="3" s="1"/>
  <c r="B584" i="3"/>
  <c r="D584" i="3" s="1"/>
  <c r="B585" i="3"/>
  <c r="D585" i="3" s="1"/>
  <c r="B586" i="3"/>
  <c r="D586" i="3" s="1"/>
  <c r="B587" i="3"/>
  <c r="D587" i="3" s="1"/>
  <c r="B588" i="3"/>
  <c r="D588" i="3" s="1"/>
  <c r="B589" i="3"/>
  <c r="D589" i="3" s="1"/>
  <c r="B590" i="3"/>
  <c r="D590" i="3" s="1"/>
  <c r="B591" i="3"/>
  <c r="D591" i="3" s="1"/>
  <c r="B592" i="3"/>
  <c r="D592" i="3" s="1"/>
  <c r="B593" i="3"/>
  <c r="D593" i="3" s="1"/>
  <c r="B594" i="3"/>
  <c r="D594" i="3" s="1"/>
  <c r="B595" i="3"/>
  <c r="D595" i="3" s="1"/>
  <c r="B596" i="3"/>
  <c r="D596" i="3" s="1"/>
  <c r="B597" i="3"/>
  <c r="D597" i="3" s="1"/>
  <c r="B598" i="3"/>
  <c r="D598" i="3" s="1"/>
  <c r="B599" i="3"/>
  <c r="D599" i="3" s="1"/>
  <c r="B600" i="3"/>
  <c r="D600" i="3" s="1"/>
  <c r="B601" i="3"/>
  <c r="D601" i="3" s="1"/>
  <c r="B602" i="3"/>
  <c r="D602" i="3" s="1"/>
  <c r="B603" i="3"/>
  <c r="D603" i="3" s="1"/>
  <c r="B604" i="3"/>
  <c r="D604" i="3" s="1"/>
  <c r="B605" i="3"/>
  <c r="D605" i="3" s="1"/>
  <c r="B606" i="3"/>
  <c r="D606" i="3" s="1"/>
  <c r="B607" i="3"/>
  <c r="D607" i="3" s="1"/>
  <c r="B608" i="3"/>
  <c r="D608" i="3" s="1"/>
  <c r="B609" i="3"/>
  <c r="D609" i="3" s="1"/>
  <c r="B610" i="3"/>
  <c r="D610" i="3" s="1"/>
  <c r="B611" i="3"/>
  <c r="D611" i="3" s="1"/>
  <c r="B612" i="3"/>
  <c r="D612" i="3" s="1"/>
  <c r="B613" i="3"/>
  <c r="D613" i="3" s="1"/>
  <c r="B614" i="3"/>
  <c r="D614" i="3" s="1"/>
  <c r="B615" i="3"/>
  <c r="D615" i="3" s="1"/>
  <c r="B616" i="3"/>
  <c r="D616" i="3" s="1"/>
  <c r="B617" i="3"/>
  <c r="D617" i="3" s="1"/>
  <c r="B618" i="3"/>
  <c r="D618" i="3" s="1"/>
  <c r="B619" i="3"/>
  <c r="D619" i="3" s="1"/>
  <c r="B620" i="3"/>
  <c r="D620" i="3" s="1"/>
  <c r="B621" i="3"/>
  <c r="D621" i="3" s="1"/>
  <c r="B622" i="3"/>
  <c r="D622" i="3" s="1"/>
  <c r="B623" i="3"/>
  <c r="D623" i="3" s="1"/>
  <c r="B624" i="3"/>
  <c r="D624" i="3" s="1"/>
  <c r="B625" i="3"/>
  <c r="D625" i="3" s="1"/>
  <c r="B626" i="3"/>
  <c r="D626" i="3" s="1"/>
  <c r="B627" i="3"/>
  <c r="D627" i="3" s="1"/>
  <c r="B628" i="3"/>
  <c r="D628" i="3" s="1"/>
  <c r="B629" i="3"/>
  <c r="D629" i="3" s="1"/>
  <c r="B630" i="3"/>
  <c r="D630" i="3" s="1"/>
  <c r="B631" i="3"/>
  <c r="D631" i="3" s="1"/>
  <c r="B632" i="3"/>
  <c r="D632" i="3" s="1"/>
  <c r="B633" i="3"/>
  <c r="D633" i="3" s="1"/>
  <c r="B634" i="3"/>
  <c r="D634" i="3" s="1"/>
  <c r="B635" i="3"/>
  <c r="D635" i="3" s="1"/>
  <c r="B636" i="3"/>
  <c r="D636" i="3" s="1"/>
  <c r="B637" i="3"/>
  <c r="D637" i="3" s="1"/>
  <c r="B638" i="3"/>
  <c r="D638" i="3" s="1"/>
  <c r="B639" i="3"/>
  <c r="D639" i="3" s="1"/>
  <c r="B640" i="3"/>
  <c r="D640" i="3" s="1"/>
  <c r="B641" i="3"/>
  <c r="D641" i="3" s="1"/>
  <c r="B642" i="3"/>
  <c r="D642" i="3" s="1"/>
  <c r="B643" i="3"/>
  <c r="D643" i="3" s="1"/>
  <c r="B644" i="3"/>
  <c r="D644" i="3" s="1"/>
  <c r="B645" i="3"/>
  <c r="D645" i="3" s="1"/>
  <c r="B646" i="3"/>
  <c r="D646" i="3" s="1"/>
  <c r="B647" i="3"/>
  <c r="D647" i="3" s="1"/>
  <c r="B648" i="3"/>
  <c r="D648" i="3" s="1"/>
  <c r="B649" i="3"/>
  <c r="D649" i="3" s="1"/>
  <c r="B650" i="3"/>
  <c r="D650" i="3" s="1"/>
  <c r="B651" i="3"/>
  <c r="D651" i="3" s="1"/>
  <c r="B652" i="3"/>
  <c r="D652" i="3" s="1"/>
  <c r="B653" i="3"/>
  <c r="D653" i="3" s="1"/>
  <c r="B654" i="3"/>
  <c r="D654" i="3" s="1"/>
  <c r="B655" i="3"/>
  <c r="D655" i="3" s="1"/>
  <c r="B656" i="3"/>
  <c r="D656" i="3" s="1"/>
  <c r="B657" i="3"/>
  <c r="D657" i="3" s="1"/>
  <c r="B658" i="3"/>
  <c r="D658" i="3" s="1"/>
  <c r="B659" i="3"/>
  <c r="D659" i="3" s="1"/>
  <c r="B660" i="3"/>
  <c r="D660" i="3" s="1"/>
  <c r="B661" i="3"/>
  <c r="D661" i="3" s="1"/>
  <c r="B662" i="3"/>
  <c r="D662" i="3" s="1"/>
  <c r="B663" i="3"/>
  <c r="D663" i="3" s="1"/>
  <c r="B664" i="3"/>
  <c r="D664" i="3" s="1"/>
  <c r="B665" i="3"/>
  <c r="D665" i="3" s="1"/>
  <c r="B666" i="3"/>
  <c r="D666" i="3" s="1"/>
  <c r="B667" i="3"/>
  <c r="D667" i="3" s="1"/>
  <c r="B668" i="3"/>
  <c r="D668" i="3" s="1"/>
  <c r="B669" i="3"/>
  <c r="D669" i="3" s="1"/>
  <c r="B670" i="3"/>
  <c r="D670" i="3" s="1"/>
  <c r="B671" i="3"/>
  <c r="D671" i="3" s="1"/>
  <c r="B672" i="3"/>
  <c r="D672" i="3" s="1"/>
  <c r="B673" i="3"/>
  <c r="D673" i="3" s="1"/>
  <c r="B674" i="3"/>
  <c r="D674" i="3" s="1"/>
  <c r="B675" i="3"/>
  <c r="D675" i="3" s="1"/>
  <c r="B676" i="3"/>
  <c r="D676" i="3" s="1"/>
  <c r="B677" i="3"/>
  <c r="D677" i="3" s="1"/>
  <c r="B678" i="3"/>
  <c r="D678" i="3" s="1"/>
  <c r="B679" i="3"/>
  <c r="D679" i="3" s="1"/>
  <c r="B680" i="3"/>
  <c r="D680" i="3" s="1"/>
  <c r="B681" i="3"/>
  <c r="D681" i="3" s="1"/>
  <c r="B682" i="3"/>
  <c r="D682" i="3" s="1"/>
  <c r="B683" i="3"/>
  <c r="D683" i="3" s="1"/>
  <c r="B684" i="3"/>
  <c r="D684" i="3" s="1"/>
  <c r="B685" i="3"/>
  <c r="D685" i="3" s="1"/>
  <c r="B686" i="3"/>
  <c r="D686" i="3" s="1"/>
  <c r="B687" i="3"/>
  <c r="D687" i="3" s="1"/>
  <c r="B688" i="3"/>
  <c r="D688" i="3" s="1"/>
  <c r="B689" i="3"/>
  <c r="D689" i="3" s="1"/>
  <c r="B690" i="3"/>
  <c r="D690" i="3" s="1"/>
  <c r="B691" i="3"/>
  <c r="D691" i="3" s="1"/>
  <c r="B692" i="3"/>
  <c r="D692" i="3" s="1"/>
  <c r="B693" i="3"/>
  <c r="D693" i="3" s="1"/>
  <c r="B694" i="3"/>
  <c r="D694" i="3" s="1"/>
  <c r="B695" i="3"/>
  <c r="D695" i="3" s="1"/>
  <c r="B696" i="3"/>
  <c r="D696" i="3" s="1"/>
  <c r="B697" i="3"/>
  <c r="D697" i="3" s="1"/>
  <c r="B698" i="3"/>
  <c r="D698" i="3" s="1"/>
  <c r="B699" i="3"/>
  <c r="D699" i="3" s="1"/>
  <c r="B700" i="3"/>
  <c r="D700" i="3" s="1"/>
  <c r="B701" i="3"/>
  <c r="D701" i="3" s="1"/>
  <c r="B702" i="3"/>
  <c r="D702" i="3" s="1"/>
  <c r="B703" i="3"/>
  <c r="D703" i="3" s="1"/>
  <c r="B704" i="3"/>
  <c r="D704" i="3" s="1"/>
  <c r="B705" i="3"/>
  <c r="D705" i="3" s="1"/>
  <c r="B706" i="3"/>
  <c r="D706" i="3" s="1"/>
  <c r="B707" i="3"/>
  <c r="D707" i="3" s="1"/>
  <c r="B708" i="3"/>
  <c r="D708" i="3" s="1"/>
  <c r="B709" i="3"/>
  <c r="D709" i="3" s="1"/>
  <c r="B710" i="3"/>
  <c r="D710" i="3" s="1"/>
  <c r="B711" i="3"/>
  <c r="D711" i="3" s="1"/>
  <c r="B712" i="3"/>
  <c r="D712" i="3" s="1"/>
  <c r="B713" i="3"/>
  <c r="D713" i="3" s="1"/>
  <c r="B714" i="3"/>
  <c r="D714" i="3" s="1"/>
  <c r="B715" i="3"/>
  <c r="D715" i="3" s="1"/>
  <c r="B716" i="3"/>
  <c r="D716" i="3" s="1"/>
  <c r="B717" i="3"/>
  <c r="D717" i="3" s="1"/>
  <c r="B718" i="3"/>
  <c r="D718" i="3" s="1"/>
  <c r="B719" i="3"/>
  <c r="D719" i="3" s="1"/>
  <c r="B720" i="3"/>
  <c r="D720" i="3" s="1"/>
  <c r="B721" i="3"/>
  <c r="D721" i="3" s="1"/>
  <c r="B722" i="3"/>
  <c r="D722" i="3" s="1"/>
  <c r="B723" i="3"/>
  <c r="D723" i="3" s="1"/>
  <c r="B724" i="3"/>
  <c r="D724" i="3" s="1"/>
  <c r="B725" i="3"/>
  <c r="D725" i="3" s="1"/>
  <c r="B726" i="3"/>
  <c r="D726" i="3" s="1"/>
  <c r="B727" i="3"/>
  <c r="D727" i="3" s="1"/>
  <c r="B728" i="3"/>
  <c r="D728" i="3" s="1"/>
  <c r="B729" i="3"/>
  <c r="D729" i="3" s="1"/>
  <c r="B730" i="3"/>
  <c r="D730" i="3" s="1"/>
  <c r="B731" i="3"/>
  <c r="D731" i="3" s="1"/>
  <c r="B732" i="3"/>
  <c r="D732" i="3" s="1"/>
  <c r="B733" i="3"/>
  <c r="D733" i="3" s="1"/>
  <c r="B734" i="3"/>
  <c r="D734" i="3" s="1"/>
  <c r="B735" i="3"/>
  <c r="D735" i="3" s="1"/>
  <c r="B736" i="3"/>
  <c r="D736" i="3" s="1"/>
  <c r="B737" i="3"/>
  <c r="D737" i="3" s="1"/>
  <c r="B738" i="3"/>
  <c r="D738" i="3" s="1"/>
  <c r="B739" i="3"/>
  <c r="D739" i="3" s="1"/>
  <c r="B740" i="3"/>
  <c r="D740" i="3" s="1"/>
  <c r="B741" i="3"/>
  <c r="D741" i="3" s="1"/>
  <c r="B742" i="3"/>
  <c r="D742" i="3" s="1"/>
  <c r="B743" i="3"/>
  <c r="D743" i="3" s="1"/>
  <c r="B744" i="3"/>
  <c r="D744" i="3" s="1"/>
  <c r="B745" i="3"/>
  <c r="D745" i="3" s="1"/>
  <c r="B746" i="3"/>
  <c r="D746" i="3" s="1"/>
  <c r="B747" i="3"/>
  <c r="D747" i="3" s="1"/>
  <c r="B748" i="3"/>
  <c r="D748" i="3" s="1"/>
  <c r="B749" i="3"/>
  <c r="D749" i="3" s="1"/>
  <c r="B750" i="3"/>
  <c r="D750" i="3" s="1"/>
  <c r="B751" i="3"/>
  <c r="D751" i="3" s="1"/>
  <c r="B752" i="3"/>
  <c r="D752" i="3" s="1"/>
  <c r="B753" i="3"/>
  <c r="D753" i="3" s="1"/>
  <c r="B754" i="3"/>
  <c r="D754" i="3" s="1"/>
  <c r="B755" i="3"/>
  <c r="D755" i="3" s="1"/>
  <c r="B756" i="3"/>
  <c r="D756" i="3" s="1"/>
  <c r="B757" i="3"/>
  <c r="D757" i="3" s="1"/>
  <c r="B758" i="3"/>
  <c r="D758" i="3" s="1"/>
  <c r="B759" i="3"/>
  <c r="D759" i="3" s="1"/>
  <c r="B760" i="3"/>
  <c r="D760" i="3" s="1"/>
  <c r="B761" i="3"/>
  <c r="D761" i="3" s="1"/>
  <c r="B762" i="3"/>
  <c r="D762" i="3" s="1"/>
  <c r="B763" i="3"/>
  <c r="D763" i="3" s="1"/>
  <c r="B764" i="3"/>
  <c r="D764" i="3" s="1"/>
  <c r="B765" i="3"/>
  <c r="D765" i="3" s="1"/>
  <c r="B766" i="3"/>
  <c r="D766" i="3" s="1"/>
  <c r="B767" i="3"/>
  <c r="D767" i="3" s="1"/>
  <c r="B768" i="3"/>
  <c r="D768" i="3" s="1"/>
  <c r="B769" i="3"/>
  <c r="D769" i="3" s="1"/>
  <c r="B770" i="3"/>
  <c r="D770" i="3" s="1"/>
  <c r="B771" i="3"/>
  <c r="D771" i="3" s="1"/>
  <c r="B772" i="3"/>
  <c r="D772" i="3" s="1"/>
  <c r="B773" i="3"/>
  <c r="D773" i="3" s="1"/>
  <c r="B774" i="3"/>
  <c r="D774" i="3" s="1"/>
  <c r="B775" i="3"/>
  <c r="D775" i="3" s="1"/>
  <c r="B776" i="3"/>
  <c r="D776" i="3" s="1"/>
  <c r="B777" i="3"/>
  <c r="D777" i="3" s="1"/>
  <c r="B778" i="3"/>
  <c r="D778" i="3" s="1"/>
  <c r="B779" i="3"/>
  <c r="D779" i="3" s="1"/>
  <c r="B780" i="3"/>
  <c r="D780" i="3" s="1"/>
  <c r="B781" i="3"/>
  <c r="D781" i="3" s="1"/>
  <c r="B782" i="3"/>
  <c r="D782" i="3" s="1"/>
  <c r="B783" i="3"/>
  <c r="D783" i="3" s="1"/>
  <c r="B784" i="3"/>
  <c r="D784" i="3" s="1"/>
  <c r="B785" i="3"/>
  <c r="D785" i="3" s="1"/>
  <c r="B786" i="3"/>
  <c r="D786" i="3" s="1"/>
  <c r="B787" i="3"/>
  <c r="D787" i="3" s="1"/>
  <c r="B788" i="3"/>
  <c r="D788" i="3" s="1"/>
  <c r="B789" i="3"/>
  <c r="D789" i="3" s="1"/>
  <c r="B790" i="3"/>
  <c r="D790" i="3" s="1"/>
  <c r="B791" i="3"/>
  <c r="D791" i="3" s="1"/>
  <c r="B792" i="3"/>
  <c r="D792" i="3" s="1"/>
  <c r="B793" i="3"/>
  <c r="D793" i="3" s="1"/>
  <c r="B794" i="3"/>
  <c r="D794" i="3" s="1"/>
  <c r="B795" i="3"/>
  <c r="D795" i="3" s="1"/>
  <c r="B796" i="3"/>
  <c r="D796" i="3" s="1"/>
  <c r="B797" i="3"/>
  <c r="D797" i="3" s="1"/>
  <c r="B798" i="3"/>
  <c r="D798" i="3" s="1"/>
  <c r="B799" i="3"/>
  <c r="D799" i="3" s="1"/>
  <c r="B800" i="3"/>
  <c r="D800" i="3" s="1"/>
  <c r="B801" i="3"/>
  <c r="D801" i="3" s="1"/>
  <c r="B802" i="3"/>
  <c r="D802" i="3" s="1"/>
  <c r="B803" i="3"/>
  <c r="D803" i="3" s="1"/>
  <c r="B804" i="3"/>
  <c r="D804" i="3" s="1"/>
  <c r="B805" i="3"/>
  <c r="D805" i="3" s="1"/>
  <c r="B806" i="3"/>
  <c r="D806" i="3" s="1"/>
  <c r="B807" i="3"/>
  <c r="D807" i="3" s="1"/>
  <c r="B808" i="3"/>
  <c r="D808" i="3" s="1"/>
  <c r="B809" i="3"/>
  <c r="D809" i="3" s="1"/>
  <c r="B810" i="3"/>
  <c r="D810" i="3" s="1"/>
  <c r="B811" i="3"/>
  <c r="D811" i="3" s="1"/>
  <c r="B812" i="3"/>
  <c r="D812" i="3" s="1"/>
  <c r="B813" i="3"/>
  <c r="D813" i="3" s="1"/>
  <c r="B814" i="3"/>
  <c r="D814" i="3" s="1"/>
  <c r="B815" i="3"/>
  <c r="D815" i="3" s="1"/>
  <c r="B816" i="3"/>
  <c r="D816" i="3" s="1"/>
  <c r="B817" i="3"/>
  <c r="D817" i="3" s="1"/>
  <c r="B818" i="3"/>
  <c r="D818" i="3" s="1"/>
  <c r="B819" i="3"/>
  <c r="D819" i="3" s="1"/>
  <c r="B820" i="3"/>
  <c r="D820" i="3" s="1"/>
  <c r="B821" i="3"/>
  <c r="D821" i="3" s="1"/>
  <c r="B822" i="3"/>
  <c r="D822" i="3" s="1"/>
  <c r="B823" i="3"/>
  <c r="D823" i="3" s="1"/>
  <c r="B824" i="3"/>
  <c r="D824" i="3" s="1"/>
  <c r="B825" i="3"/>
  <c r="D825" i="3" s="1"/>
  <c r="B826" i="3"/>
  <c r="D826" i="3" s="1"/>
  <c r="B827" i="3"/>
  <c r="D827" i="3" s="1"/>
  <c r="B828" i="3"/>
  <c r="D828" i="3" s="1"/>
  <c r="B829" i="3"/>
  <c r="D829" i="3" s="1"/>
  <c r="B830" i="3"/>
  <c r="D830" i="3" s="1"/>
  <c r="B831" i="3"/>
  <c r="D831" i="3" s="1"/>
  <c r="B832" i="3"/>
  <c r="D832" i="3" s="1"/>
  <c r="B833" i="3"/>
  <c r="D833" i="3" s="1"/>
  <c r="B834" i="3"/>
  <c r="D834" i="3" s="1"/>
  <c r="B835" i="3"/>
  <c r="D835" i="3" s="1"/>
  <c r="B836" i="3"/>
  <c r="D836" i="3" s="1"/>
  <c r="B837" i="3"/>
  <c r="D837" i="3" s="1"/>
  <c r="B838" i="3"/>
  <c r="D838" i="3" s="1"/>
  <c r="B839" i="3"/>
  <c r="D839" i="3" s="1"/>
  <c r="B840" i="3"/>
  <c r="D840" i="3" s="1"/>
  <c r="B841" i="3"/>
  <c r="D841" i="3" s="1"/>
  <c r="B842" i="3"/>
  <c r="D842" i="3" s="1"/>
  <c r="B843" i="3"/>
  <c r="D843" i="3" s="1"/>
  <c r="B844" i="3"/>
  <c r="D844" i="3" s="1"/>
  <c r="B845" i="3"/>
  <c r="D845" i="3" s="1"/>
  <c r="B846" i="3"/>
  <c r="D846" i="3" s="1"/>
  <c r="B847" i="3"/>
  <c r="D847" i="3" s="1"/>
  <c r="B848" i="3"/>
  <c r="D848" i="3" s="1"/>
  <c r="B849" i="3"/>
  <c r="D849" i="3" s="1"/>
  <c r="B850" i="3"/>
  <c r="D850" i="3" s="1"/>
  <c r="B851" i="3"/>
  <c r="D851" i="3" s="1"/>
  <c r="B852" i="3"/>
  <c r="D852" i="3" s="1"/>
  <c r="B853" i="3"/>
  <c r="D853" i="3" s="1"/>
  <c r="B854" i="3"/>
  <c r="D854" i="3" s="1"/>
  <c r="B855" i="3"/>
  <c r="D855" i="3" s="1"/>
  <c r="B856" i="3"/>
  <c r="D856" i="3" s="1"/>
  <c r="B857" i="3"/>
  <c r="D857" i="3" s="1"/>
  <c r="B858" i="3"/>
  <c r="D858" i="3" s="1"/>
  <c r="B859" i="3"/>
  <c r="D859" i="3" s="1"/>
  <c r="B860" i="3"/>
  <c r="D860" i="3" s="1"/>
  <c r="B861" i="3"/>
  <c r="D861" i="3" s="1"/>
  <c r="B862" i="3"/>
  <c r="D862" i="3" s="1"/>
  <c r="B863" i="3"/>
  <c r="D863" i="3" s="1"/>
  <c r="B864" i="3"/>
  <c r="D864" i="3" s="1"/>
  <c r="B865" i="3"/>
  <c r="D865" i="3" s="1"/>
  <c r="B866" i="3"/>
  <c r="D866" i="3" s="1"/>
  <c r="B867" i="3"/>
  <c r="D867" i="3" s="1"/>
  <c r="B868" i="3"/>
  <c r="D868" i="3" s="1"/>
  <c r="B869" i="3"/>
  <c r="D869" i="3" s="1"/>
  <c r="B870" i="3"/>
  <c r="D870" i="3" s="1"/>
  <c r="B871" i="3"/>
  <c r="D871" i="3" s="1"/>
  <c r="B872" i="3"/>
  <c r="D872" i="3" s="1"/>
  <c r="B873" i="3"/>
  <c r="D873" i="3" s="1"/>
  <c r="B874" i="3"/>
  <c r="D874" i="3" s="1"/>
  <c r="B875" i="3"/>
  <c r="D875" i="3" s="1"/>
  <c r="B876" i="3"/>
  <c r="D876" i="3" s="1"/>
  <c r="B877" i="3"/>
  <c r="D877" i="3" s="1"/>
  <c r="B878" i="3"/>
  <c r="D878" i="3" s="1"/>
  <c r="B879" i="3"/>
  <c r="D879" i="3" s="1"/>
  <c r="B880" i="3"/>
  <c r="D880" i="3" s="1"/>
  <c r="B881" i="3"/>
  <c r="D881" i="3" s="1"/>
  <c r="B882" i="3"/>
  <c r="D882" i="3" s="1"/>
  <c r="B883" i="3"/>
  <c r="D883" i="3" s="1"/>
  <c r="B884" i="3"/>
  <c r="D884" i="3" s="1"/>
  <c r="B885" i="3"/>
  <c r="D885" i="3" s="1"/>
  <c r="B886" i="3"/>
  <c r="D886" i="3" s="1"/>
  <c r="B887" i="3"/>
  <c r="D887" i="3" s="1"/>
  <c r="B888" i="3"/>
  <c r="D888" i="3" s="1"/>
  <c r="B889" i="3"/>
  <c r="D889" i="3" s="1"/>
  <c r="B890" i="3"/>
  <c r="D890" i="3" s="1"/>
  <c r="B891" i="3"/>
  <c r="D891" i="3" s="1"/>
  <c r="B892" i="3"/>
  <c r="D892" i="3" s="1"/>
  <c r="B893" i="3"/>
  <c r="D893" i="3" s="1"/>
  <c r="B894" i="3"/>
  <c r="D894" i="3" s="1"/>
  <c r="B895" i="3"/>
  <c r="D895" i="3" s="1"/>
  <c r="B896" i="3"/>
  <c r="D896" i="3" s="1"/>
  <c r="B897" i="3"/>
  <c r="D897" i="3" s="1"/>
  <c r="B898" i="3"/>
  <c r="D898" i="3" s="1"/>
  <c r="B899" i="3"/>
  <c r="D899" i="3" s="1"/>
  <c r="B900" i="3"/>
  <c r="D900" i="3" s="1"/>
  <c r="B901" i="3"/>
  <c r="D901" i="3" s="1"/>
  <c r="B902" i="3"/>
  <c r="D902" i="3" s="1"/>
  <c r="B903" i="3"/>
  <c r="D903" i="3" s="1"/>
  <c r="B904" i="3"/>
  <c r="D904" i="3" s="1"/>
  <c r="B905" i="3"/>
  <c r="D905" i="3" s="1"/>
  <c r="B906" i="3"/>
  <c r="D906" i="3" s="1"/>
  <c r="B907" i="3"/>
  <c r="D907" i="3" s="1"/>
  <c r="B908" i="3"/>
  <c r="D908" i="3" s="1"/>
  <c r="B909" i="3"/>
  <c r="D909" i="3" s="1"/>
  <c r="B910" i="3"/>
  <c r="D910" i="3" s="1"/>
  <c r="B911" i="3"/>
  <c r="D911" i="3" s="1"/>
  <c r="B912" i="3"/>
  <c r="D912" i="3" s="1"/>
  <c r="B913" i="3"/>
  <c r="D913" i="3" s="1"/>
  <c r="B914" i="3"/>
  <c r="D914" i="3" s="1"/>
  <c r="B915" i="3"/>
  <c r="D915" i="3" s="1"/>
  <c r="B916" i="3"/>
  <c r="D916" i="3" s="1"/>
  <c r="B917" i="3"/>
  <c r="D917" i="3" s="1"/>
  <c r="B918" i="3"/>
  <c r="D918" i="3" s="1"/>
  <c r="B919" i="3"/>
  <c r="D919" i="3" s="1"/>
  <c r="B920" i="3"/>
  <c r="D920" i="3" s="1"/>
  <c r="B921" i="3"/>
  <c r="D921" i="3" s="1"/>
  <c r="B922" i="3"/>
  <c r="D922" i="3" s="1"/>
  <c r="B923" i="3"/>
  <c r="D923" i="3" s="1"/>
  <c r="B924" i="3"/>
  <c r="D924" i="3" s="1"/>
  <c r="B925" i="3"/>
  <c r="D925" i="3" s="1"/>
  <c r="B926" i="3"/>
  <c r="D926" i="3" s="1"/>
  <c r="B927" i="3"/>
  <c r="D927" i="3" s="1"/>
  <c r="B928" i="3"/>
  <c r="D928" i="3" s="1"/>
  <c r="B929" i="3"/>
  <c r="D929" i="3" s="1"/>
  <c r="B930" i="3"/>
  <c r="D930" i="3" s="1"/>
  <c r="B931" i="3"/>
  <c r="D931" i="3" s="1"/>
  <c r="B932" i="3"/>
  <c r="D932" i="3" s="1"/>
  <c r="B933" i="3"/>
  <c r="D933" i="3" s="1"/>
  <c r="B934" i="3"/>
  <c r="D934" i="3" s="1"/>
  <c r="B935" i="3"/>
  <c r="D935" i="3" s="1"/>
  <c r="B936" i="3"/>
  <c r="D936" i="3" s="1"/>
  <c r="B937" i="3"/>
  <c r="D937" i="3" s="1"/>
  <c r="B938" i="3"/>
  <c r="D938" i="3" s="1"/>
  <c r="B939" i="3"/>
  <c r="D939" i="3" s="1"/>
  <c r="B940" i="3"/>
  <c r="D940" i="3" s="1"/>
  <c r="B941" i="3"/>
  <c r="D941" i="3" s="1"/>
  <c r="B942" i="3"/>
  <c r="D942" i="3" s="1"/>
  <c r="B943" i="3"/>
  <c r="D943" i="3" s="1"/>
  <c r="B944" i="3"/>
  <c r="D944" i="3" s="1"/>
  <c r="B945" i="3"/>
  <c r="D945" i="3" s="1"/>
  <c r="B946" i="3"/>
  <c r="D946" i="3" s="1"/>
  <c r="B947" i="3"/>
  <c r="D947" i="3" s="1"/>
  <c r="B948" i="3"/>
  <c r="D948" i="3" s="1"/>
  <c r="B949" i="3"/>
  <c r="D949" i="3" s="1"/>
  <c r="B950" i="3"/>
  <c r="D950" i="3" s="1"/>
  <c r="B951" i="3"/>
  <c r="D951" i="3" s="1"/>
  <c r="B952" i="3"/>
  <c r="D952" i="3" s="1"/>
  <c r="B953" i="3"/>
  <c r="D953" i="3" s="1"/>
  <c r="B954" i="3"/>
  <c r="D954" i="3" s="1"/>
  <c r="B955" i="3"/>
  <c r="D955" i="3" s="1"/>
  <c r="B956" i="3"/>
  <c r="D956" i="3" s="1"/>
  <c r="B957" i="3"/>
  <c r="D957" i="3" s="1"/>
  <c r="B958" i="3"/>
  <c r="D958" i="3" s="1"/>
  <c r="B959" i="3"/>
  <c r="D959" i="3" s="1"/>
  <c r="B960" i="3"/>
  <c r="D960" i="3" s="1"/>
  <c r="B961" i="3"/>
  <c r="D961" i="3" s="1"/>
  <c r="B962" i="3"/>
  <c r="D962" i="3" s="1"/>
  <c r="B963" i="3"/>
  <c r="D963" i="3" s="1"/>
  <c r="B964" i="3"/>
  <c r="B965" i="3"/>
  <c r="D965" i="3" s="1"/>
  <c r="B966" i="3"/>
  <c r="D966" i="3" s="1"/>
  <c r="B967" i="3"/>
  <c r="D967" i="3" s="1"/>
  <c r="B968" i="3"/>
  <c r="D968" i="3" s="1"/>
  <c r="B969" i="3"/>
  <c r="D969" i="3" s="1"/>
  <c r="B970" i="3"/>
  <c r="D970" i="3" s="1"/>
  <c r="B971" i="3"/>
  <c r="D971" i="3" s="1"/>
  <c r="B972" i="3"/>
  <c r="D972" i="3" s="1"/>
  <c r="B973" i="3"/>
  <c r="D973" i="3" s="1"/>
  <c r="B974" i="3"/>
  <c r="D974" i="3" s="1"/>
  <c r="B975" i="3"/>
  <c r="D975" i="3" s="1"/>
  <c r="B976" i="3"/>
  <c r="D976" i="3" s="1"/>
  <c r="B977" i="3"/>
  <c r="D977" i="3" s="1"/>
  <c r="B978" i="3"/>
  <c r="D978" i="3" s="1"/>
  <c r="B979" i="3"/>
  <c r="D979" i="3" s="1"/>
  <c r="B980" i="3"/>
  <c r="D980" i="3" s="1"/>
  <c r="B981" i="3"/>
  <c r="D981" i="3" s="1"/>
  <c r="B982" i="3"/>
  <c r="D982" i="3" s="1"/>
  <c r="B983" i="3"/>
  <c r="D983" i="3" s="1"/>
  <c r="B984" i="3"/>
  <c r="D984" i="3" s="1"/>
  <c r="B985" i="3"/>
  <c r="D985" i="3" s="1"/>
  <c r="B986" i="3"/>
  <c r="D986" i="3" s="1"/>
  <c r="B987" i="3"/>
  <c r="D987" i="3" s="1"/>
  <c r="B988" i="3"/>
  <c r="D988" i="3" s="1"/>
  <c r="B989" i="3"/>
  <c r="D989" i="3" s="1"/>
  <c r="B990" i="3"/>
  <c r="D990" i="3" s="1"/>
  <c r="B991" i="3"/>
  <c r="D991" i="3" s="1"/>
  <c r="B992" i="3"/>
  <c r="D992" i="3" s="1"/>
  <c r="B993" i="3"/>
  <c r="D993" i="3" s="1"/>
  <c r="B994" i="3"/>
  <c r="D994" i="3" s="1"/>
  <c r="B995" i="3"/>
  <c r="D995" i="3" s="1"/>
  <c r="B996" i="3"/>
  <c r="D996" i="3" s="1"/>
  <c r="B997" i="3"/>
  <c r="D997" i="3" s="1"/>
  <c r="B998" i="3"/>
  <c r="D998" i="3" s="1"/>
  <c r="B999" i="3"/>
  <c r="D999" i="3" s="1"/>
  <c r="B1000" i="3"/>
  <c r="D1000" i="3" s="1"/>
  <c r="B1001" i="3"/>
  <c r="D1001" i="3" s="1"/>
  <c r="B1002" i="3"/>
  <c r="D1002" i="3" s="1"/>
  <c r="B1003" i="3"/>
  <c r="D1003" i="3" s="1"/>
  <c r="B1004" i="3"/>
  <c r="D1004" i="3" s="1"/>
  <c r="B1005" i="3"/>
  <c r="D1005" i="3" s="1"/>
  <c r="B1006" i="3"/>
  <c r="D1006" i="3" s="1"/>
  <c r="B1007" i="3"/>
  <c r="D1007" i="3" s="1"/>
  <c r="B1008" i="3"/>
  <c r="D1008" i="3" s="1"/>
  <c r="B1009" i="3"/>
  <c r="D1009" i="3" s="1"/>
  <c r="B1010" i="3"/>
  <c r="D1010" i="3" s="1"/>
  <c r="B1011" i="3"/>
  <c r="D1011" i="3" s="1"/>
  <c r="B1012" i="3"/>
  <c r="D1012" i="3" s="1"/>
  <c r="B1013" i="3"/>
  <c r="D1013" i="3" s="1"/>
  <c r="B15" i="3"/>
  <c r="D15" i="3" s="1"/>
  <c r="T3" i="3"/>
  <c r="D17" i="3" l="1"/>
  <c r="D16" i="3"/>
  <c r="J16" i="3" s="1"/>
  <c r="K753" i="3"/>
  <c r="K15" i="3"/>
  <c r="D964" i="3"/>
  <c r="K964" i="3" s="1"/>
  <c r="I889" i="3"/>
  <c r="I995" i="3"/>
  <c r="K107" i="3"/>
  <c r="K800" i="3"/>
  <c r="I591" i="3"/>
  <c r="I439" i="3"/>
  <c r="K169" i="3"/>
  <c r="I719" i="3"/>
  <c r="I918" i="3"/>
  <c r="I886" i="3"/>
  <c r="K766" i="3"/>
  <c r="K233" i="3"/>
  <c r="K1008" i="3"/>
  <c r="I541" i="3"/>
  <c r="K197" i="3"/>
  <c r="R201" i="3"/>
  <c r="K556" i="3"/>
  <c r="I260" i="3"/>
  <c r="I336" i="3"/>
  <c r="I168" i="3"/>
  <c r="I88" i="3"/>
  <c r="J482" i="3"/>
  <c r="R482" i="3"/>
  <c r="M482" i="3"/>
  <c r="I482" i="3"/>
  <c r="K482" i="3"/>
  <c r="J1010" i="3"/>
  <c r="R1010" i="3"/>
  <c r="M1010" i="3"/>
  <c r="I1010" i="3"/>
  <c r="K1010" i="3"/>
  <c r="R663" i="3"/>
  <c r="J663" i="3"/>
  <c r="M663" i="3"/>
  <c r="K663" i="3"/>
  <c r="I663" i="3"/>
  <c r="J487" i="3"/>
  <c r="R487" i="3"/>
  <c r="M487" i="3"/>
  <c r="I487" i="3"/>
  <c r="K487" i="3"/>
  <c r="R455" i="3"/>
  <c r="J455" i="3"/>
  <c r="M455" i="3"/>
  <c r="K455" i="3"/>
  <c r="I455" i="3"/>
  <c r="J782" i="3"/>
  <c r="R782" i="3"/>
  <c r="M782" i="3"/>
  <c r="K782" i="3"/>
  <c r="I782" i="3"/>
  <c r="J238" i="3"/>
  <c r="R238" i="3"/>
  <c r="M238" i="3"/>
  <c r="K238" i="3"/>
  <c r="I238" i="3"/>
  <c r="J86" i="3"/>
  <c r="R86" i="3"/>
  <c r="M86" i="3"/>
  <c r="K86" i="3"/>
  <c r="I86" i="3"/>
  <c r="R998" i="3"/>
  <c r="M998" i="3"/>
  <c r="J998" i="3"/>
  <c r="I998" i="3"/>
  <c r="K998" i="3"/>
  <c r="J958" i="3"/>
  <c r="M958" i="3"/>
  <c r="R958" i="3"/>
  <c r="I958" i="3"/>
  <c r="K958" i="3"/>
  <c r="J910" i="3"/>
  <c r="R910" i="3"/>
  <c r="M910" i="3"/>
  <c r="K910" i="3"/>
  <c r="I910" i="3"/>
  <c r="J870" i="3"/>
  <c r="M870" i="3"/>
  <c r="R870" i="3"/>
  <c r="I870" i="3"/>
  <c r="K870" i="3"/>
  <c r="J830" i="3"/>
  <c r="R830" i="3"/>
  <c r="M830" i="3"/>
  <c r="I830" i="3"/>
  <c r="K830" i="3"/>
  <c r="J774" i="3"/>
  <c r="R774" i="3"/>
  <c r="M774" i="3"/>
  <c r="I774" i="3"/>
  <c r="K774" i="3"/>
  <c r="J734" i="3"/>
  <c r="R734" i="3"/>
  <c r="M734" i="3"/>
  <c r="I734" i="3"/>
  <c r="K734" i="3"/>
  <c r="J694" i="3"/>
  <c r="R694" i="3"/>
  <c r="M694" i="3"/>
  <c r="I694" i="3"/>
  <c r="K694" i="3"/>
  <c r="J646" i="3"/>
  <c r="R646" i="3"/>
  <c r="M646" i="3"/>
  <c r="I646" i="3"/>
  <c r="K646" i="3"/>
  <c r="R622" i="3"/>
  <c r="J622" i="3"/>
  <c r="M622" i="3"/>
  <c r="I622" i="3"/>
  <c r="K622" i="3"/>
  <c r="J574" i="3"/>
  <c r="R574" i="3"/>
  <c r="M574" i="3"/>
  <c r="I574" i="3"/>
  <c r="K574" i="3"/>
  <c r="R534" i="3"/>
  <c r="J534" i="3"/>
  <c r="M534" i="3"/>
  <c r="I534" i="3"/>
  <c r="K534" i="3"/>
  <c r="R494" i="3"/>
  <c r="J494" i="3"/>
  <c r="M494" i="3"/>
  <c r="K494" i="3"/>
  <c r="I494" i="3"/>
  <c r="J454" i="3"/>
  <c r="R454" i="3"/>
  <c r="K454" i="3"/>
  <c r="M454" i="3"/>
  <c r="I454" i="3"/>
  <c r="J406" i="3"/>
  <c r="R406" i="3"/>
  <c r="M406" i="3"/>
  <c r="K406" i="3"/>
  <c r="I406" i="3"/>
  <c r="J366" i="3"/>
  <c r="R366" i="3"/>
  <c r="M366" i="3"/>
  <c r="K366" i="3"/>
  <c r="I366" i="3"/>
  <c r="J326" i="3"/>
  <c r="R326" i="3"/>
  <c r="K326" i="3"/>
  <c r="M326" i="3"/>
  <c r="I326" i="3"/>
  <c r="J278" i="3"/>
  <c r="R278" i="3"/>
  <c r="K278" i="3"/>
  <c r="M278" i="3"/>
  <c r="I278" i="3"/>
  <c r="J230" i="3"/>
  <c r="R230" i="3"/>
  <c r="M230" i="3"/>
  <c r="K230" i="3"/>
  <c r="I230" i="3"/>
  <c r="J190" i="3"/>
  <c r="R190" i="3"/>
  <c r="M190" i="3"/>
  <c r="K190" i="3"/>
  <c r="I190" i="3"/>
  <c r="J142" i="3"/>
  <c r="R142" i="3"/>
  <c r="M142" i="3"/>
  <c r="K142" i="3"/>
  <c r="I142" i="3"/>
  <c r="J102" i="3"/>
  <c r="R102" i="3"/>
  <c r="M102" i="3"/>
  <c r="K102" i="3"/>
  <c r="I102" i="3"/>
  <c r="J62" i="3"/>
  <c r="R62" i="3"/>
  <c r="K62" i="3"/>
  <c r="M62" i="3"/>
  <c r="I62" i="3"/>
  <c r="J999" i="3"/>
  <c r="R999" i="3"/>
  <c r="M999" i="3"/>
  <c r="K999" i="3"/>
  <c r="I999" i="3"/>
  <c r="J1013" i="3"/>
  <c r="R1013" i="3"/>
  <c r="M1013" i="3"/>
  <c r="K1013" i="3"/>
  <c r="I1013" i="3"/>
  <c r="J965" i="3"/>
  <c r="R965" i="3"/>
  <c r="M965" i="3"/>
  <c r="K965" i="3"/>
  <c r="I965" i="3"/>
  <c r="J925" i="3"/>
  <c r="M925" i="3"/>
  <c r="R925" i="3"/>
  <c r="K925" i="3"/>
  <c r="I925" i="3"/>
  <c r="J885" i="3"/>
  <c r="R885" i="3"/>
  <c r="M885" i="3"/>
  <c r="K885" i="3"/>
  <c r="I885" i="3"/>
  <c r="J837" i="3"/>
  <c r="R837" i="3"/>
  <c r="M837" i="3"/>
  <c r="K837" i="3"/>
  <c r="I837" i="3"/>
  <c r="J797" i="3"/>
  <c r="R797" i="3"/>
  <c r="M797" i="3"/>
  <c r="K797" i="3"/>
  <c r="I797" i="3"/>
  <c r="J749" i="3"/>
  <c r="R749" i="3"/>
  <c r="M749" i="3"/>
  <c r="K749" i="3"/>
  <c r="I749" i="3"/>
  <c r="J709" i="3"/>
  <c r="R709" i="3"/>
  <c r="M709" i="3"/>
  <c r="K709" i="3"/>
  <c r="I709" i="3"/>
  <c r="J661" i="3"/>
  <c r="R661" i="3"/>
  <c r="M661" i="3"/>
  <c r="K661" i="3"/>
  <c r="I661" i="3"/>
  <c r="J621" i="3"/>
  <c r="R621" i="3"/>
  <c r="M621" i="3"/>
  <c r="K621" i="3"/>
  <c r="I621" i="3"/>
  <c r="J573" i="3"/>
  <c r="R573" i="3"/>
  <c r="M573" i="3"/>
  <c r="K573" i="3"/>
  <c r="I573" i="3"/>
  <c r="J533" i="3"/>
  <c r="R533" i="3"/>
  <c r="M533" i="3"/>
  <c r="K533" i="3"/>
  <c r="I533" i="3"/>
  <c r="J485" i="3"/>
  <c r="R485" i="3"/>
  <c r="M485" i="3"/>
  <c r="I485" i="3"/>
  <c r="K485" i="3"/>
  <c r="J445" i="3"/>
  <c r="R445" i="3"/>
  <c r="M445" i="3"/>
  <c r="I445" i="3"/>
  <c r="K445" i="3"/>
  <c r="J397" i="3"/>
  <c r="M397" i="3"/>
  <c r="K397" i="3"/>
  <c r="R397" i="3"/>
  <c r="I397" i="3"/>
  <c r="J349" i="3"/>
  <c r="R349" i="3"/>
  <c r="M349" i="3"/>
  <c r="K349" i="3"/>
  <c r="I349" i="3"/>
  <c r="J301" i="3"/>
  <c r="R301" i="3"/>
  <c r="M301" i="3"/>
  <c r="I301" i="3"/>
  <c r="K301" i="3"/>
  <c r="J261" i="3"/>
  <c r="M261" i="3"/>
  <c r="I261" i="3"/>
  <c r="R261" i="3"/>
  <c r="K261" i="3"/>
  <c r="J205" i="3"/>
  <c r="M205" i="3"/>
  <c r="R205" i="3"/>
  <c r="I205" i="3"/>
  <c r="K205" i="3"/>
  <c r="J173" i="3"/>
  <c r="M173" i="3"/>
  <c r="I173" i="3"/>
  <c r="R173" i="3"/>
  <c r="K173" i="3"/>
  <c r="J125" i="3"/>
  <c r="R125" i="3"/>
  <c r="M125" i="3"/>
  <c r="I125" i="3"/>
  <c r="K125" i="3"/>
  <c r="J85" i="3"/>
  <c r="R85" i="3"/>
  <c r="M85" i="3"/>
  <c r="I85" i="3"/>
  <c r="K85" i="3"/>
  <c r="J29" i="3"/>
  <c r="R29" i="3"/>
  <c r="M29" i="3"/>
  <c r="I29" i="3"/>
  <c r="K29" i="3"/>
  <c r="J988" i="3"/>
  <c r="R988" i="3"/>
  <c r="M988" i="3"/>
  <c r="I988" i="3"/>
  <c r="K988" i="3"/>
  <c r="J948" i="3"/>
  <c r="R948" i="3"/>
  <c r="M948" i="3"/>
  <c r="I948" i="3"/>
  <c r="K948" i="3"/>
  <c r="J908" i="3"/>
  <c r="M908" i="3"/>
  <c r="R908" i="3"/>
  <c r="I908" i="3"/>
  <c r="K908" i="3"/>
  <c r="J852" i="3"/>
  <c r="M852" i="3"/>
  <c r="R852" i="3"/>
  <c r="I852" i="3"/>
  <c r="K852" i="3"/>
  <c r="J812" i="3"/>
  <c r="R812" i="3"/>
  <c r="M812" i="3"/>
  <c r="I812" i="3"/>
  <c r="K812" i="3"/>
  <c r="J764" i="3"/>
  <c r="R764" i="3"/>
  <c r="M764" i="3"/>
  <c r="I764" i="3"/>
  <c r="K764" i="3"/>
  <c r="J724" i="3"/>
  <c r="M724" i="3"/>
  <c r="R724" i="3"/>
  <c r="I724" i="3"/>
  <c r="J676" i="3"/>
  <c r="R676" i="3"/>
  <c r="M676" i="3"/>
  <c r="I676" i="3"/>
  <c r="J636" i="3"/>
  <c r="M636" i="3"/>
  <c r="R636" i="3"/>
  <c r="I636" i="3"/>
  <c r="K636" i="3"/>
  <c r="J604" i="3"/>
  <c r="R604" i="3"/>
  <c r="M604" i="3"/>
  <c r="K604" i="3"/>
  <c r="I604" i="3"/>
  <c r="J556" i="3"/>
  <c r="R556" i="3"/>
  <c r="M556" i="3"/>
  <c r="I556" i="3"/>
  <c r="J516" i="3"/>
  <c r="R516" i="3"/>
  <c r="K516" i="3"/>
  <c r="M516" i="3"/>
  <c r="I516" i="3"/>
  <c r="J476" i="3"/>
  <c r="R476" i="3"/>
  <c r="M476" i="3"/>
  <c r="I476" i="3"/>
  <c r="K476" i="3"/>
  <c r="J428" i="3"/>
  <c r="R428" i="3"/>
  <c r="M428" i="3"/>
  <c r="I428" i="3"/>
  <c r="K428" i="3"/>
  <c r="J380" i="3"/>
  <c r="M380" i="3"/>
  <c r="R380" i="3"/>
  <c r="I380" i="3"/>
  <c r="K380" i="3"/>
  <c r="J340" i="3"/>
  <c r="R340" i="3"/>
  <c r="M340" i="3"/>
  <c r="K340" i="3"/>
  <c r="I340" i="3"/>
  <c r="J292" i="3"/>
  <c r="R292" i="3"/>
  <c r="M292" i="3"/>
  <c r="I292" i="3"/>
  <c r="K292" i="3"/>
  <c r="J252" i="3"/>
  <c r="M252" i="3"/>
  <c r="R252" i="3"/>
  <c r="I252" i="3"/>
  <c r="K252" i="3"/>
  <c r="J204" i="3"/>
  <c r="R204" i="3"/>
  <c r="M204" i="3"/>
  <c r="I204" i="3"/>
  <c r="K204" i="3"/>
  <c r="J164" i="3"/>
  <c r="R164" i="3"/>
  <c r="M164" i="3"/>
  <c r="K164" i="3"/>
  <c r="I164" i="3"/>
  <c r="J108" i="3"/>
  <c r="M108" i="3"/>
  <c r="R108" i="3"/>
  <c r="I108" i="3"/>
  <c r="K108" i="3"/>
  <c r="J68" i="3"/>
  <c r="R68" i="3"/>
  <c r="M68" i="3"/>
  <c r="K68" i="3"/>
  <c r="I68" i="3"/>
  <c r="J36" i="3"/>
  <c r="R36" i="3"/>
  <c r="M36" i="3"/>
  <c r="I36" i="3"/>
  <c r="K36" i="3"/>
  <c r="J987" i="3"/>
  <c r="R987" i="3"/>
  <c r="M987" i="3"/>
  <c r="K987" i="3"/>
  <c r="I987" i="3"/>
  <c r="J947" i="3"/>
  <c r="R947" i="3"/>
  <c r="M947" i="3"/>
  <c r="K947" i="3"/>
  <c r="I947" i="3"/>
  <c r="J915" i="3"/>
  <c r="M915" i="3"/>
  <c r="R915" i="3"/>
  <c r="K915" i="3"/>
  <c r="I915" i="3"/>
  <c r="J875" i="3"/>
  <c r="R875" i="3"/>
  <c r="M875" i="3"/>
  <c r="I875" i="3"/>
  <c r="K875" i="3"/>
  <c r="J843" i="3"/>
  <c r="R843" i="3"/>
  <c r="M843" i="3"/>
  <c r="K843" i="3"/>
  <c r="J811" i="3"/>
  <c r="R811" i="3"/>
  <c r="M811" i="3"/>
  <c r="I811" i="3"/>
  <c r="K811" i="3"/>
  <c r="J771" i="3"/>
  <c r="M771" i="3"/>
  <c r="R771" i="3"/>
  <c r="I771" i="3"/>
  <c r="K771" i="3"/>
  <c r="J747" i="3"/>
  <c r="M747" i="3"/>
  <c r="R747" i="3"/>
  <c r="I747" i="3"/>
  <c r="K747" i="3"/>
  <c r="J707" i="3"/>
  <c r="M707" i="3"/>
  <c r="R707" i="3"/>
  <c r="I707" i="3"/>
  <c r="K707" i="3"/>
  <c r="J667" i="3"/>
  <c r="R667" i="3"/>
  <c r="M667" i="3"/>
  <c r="K667" i="3"/>
  <c r="I667" i="3"/>
  <c r="J643" i="3"/>
  <c r="R643" i="3"/>
  <c r="M643" i="3"/>
  <c r="I643" i="3"/>
  <c r="J603" i="3"/>
  <c r="R603" i="3"/>
  <c r="M603" i="3"/>
  <c r="K603" i="3"/>
  <c r="I603" i="3"/>
  <c r="J571" i="3"/>
  <c r="R571" i="3"/>
  <c r="M571" i="3"/>
  <c r="K571" i="3"/>
  <c r="I571" i="3"/>
  <c r="J539" i="3"/>
  <c r="M539" i="3"/>
  <c r="R539" i="3"/>
  <c r="K539" i="3"/>
  <c r="I539" i="3"/>
  <c r="J499" i="3"/>
  <c r="M499" i="3"/>
  <c r="R499" i="3"/>
  <c r="K499" i="3"/>
  <c r="I499" i="3"/>
  <c r="J459" i="3"/>
  <c r="M459" i="3"/>
  <c r="R459" i="3"/>
  <c r="I459" i="3"/>
  <c r="K459" i="3"/>
  <c r="J443" i="3"/>
  <c r="M443" i="3"/>
  <c r="R443" i="3"/>
  <c r="I443" i="3"/>
  <c r="K443" i="3"/>
  <c r="J411" i="3"/>
  <c r="M411" i="3"/>
  <c r="R411" i="3"/>
  <c r="I411" i="3"/>
  <c r="K411" i="3"/>
  <c r="J395" i="3"/>
  <c r="M395" i="3"/>
  <c r="R395" i="3"/>
  <c r="I395" i="3"/>
  <c r="K395" i="3"/>
  <c r="J379" i="3"/>
  <c r="M379" i="3"/>
  <c r="R379" i="3"/>
  <c r="I379" i="3"/>
  <c r="K379" i="3"/>
  <c r="J363" i="3"/>
  <c r="R363" i="3"/>
  <c r="M363" i="3"/>
  <c r="I363" i="3"/>
  <c r="K363" i="3"/>
  <c r="J347" i="3"/>
  <c r="R347" i="3"/>
  <c r="M347" i="3"/>
  <c r="I347" i="3"/>
  <c r="K347" i="3"/>
  <c r="J331" i="3"/>
  <c r="M331" i="3"/>
  <c r="R331" i="3"/>
  <c r="I331" i="3"/>
  <c r="K331" i="3"/>
  <c r="J315" i="3"/>
  <c r="R315" i="3"/>
  <c r="M315" i="3"/>
  <c r="I315" i="3"/>
  <c r="K315" i="3"/>
  <c r="J299" i="3"/>
  <c r="M299" i="3"/>
  <c r="R299" i="3"/>
  <c r="I299" i="3"/>
  <c r="K299" i="3"/>
  <c r="J283" i="3"/>
  <c r="M283" i="3"/>
  <c r="R283" i="3"/>
  <c r="I283" i="3"/>
  <c r="K283" i="3"/>
  <c r="J267" i="3"/>
  <c r="M267" i="3"/>
  <c r="R267" i="3"/>
  <c r="I267" i="3"/>
  <c r="K267" i="3"/>
  <c r="J251" i="3"/>
  <c r="M251" i="3"/>
  <c r="R251" i="3"/>
  <c r="I251" i="3"/>
  <c r="K251" i="3"/>
  <c r="J235" i="3"/>
  <c r="R235" i="3"/>
  <c r="M235" i="3"/>
  <c r="I235" i="3"/>
  <c r="K235" i="3"/>
  <c r="J219" i="3"/>
  <c r="M219" i="3"/>
  <c r="I219" i="3"/>
  <c r="R219" i="3"/>
  <c r="K219" i="3"/>
  <c r="J203" i="3"/>
  <c r="M203" i="3"/>
  <c r="R203" i="3"/>
  <c r="I203" i="3"/>
  <c r="K203" i="3"/>
  <c r="J187" i="3"/>
  <c r="M187" i="3"/>
  <c r="R187" i="3"/>
  <c r="I187" i="3"/>
  <c r="K187" i="3"/>
  <c r="J179" i="3"/>
  <c r="R179" i="3"/>
  <c r="M179" i="3"/>
  <c r="I179" i="3"/>
  <c r="K179" i="3"/>
  <c r="J171" i="3"/>
  <c r="M171" i="3"/>
  <c r="R171" i="3"/>
  <c r="I171" i="3"/>
  <c r="K171" i="3"/>
  <c r="J128" i="3"/>
  <c r="R128" i="3"/>
  <c r="M128" i="3"/>
  <c r="K128" i="3"/>
  <c r="I128" i="3"/>
  <c r="J990" i="3"/>
  <c r="R990" i="3"/>
  <c r="M990" i="3"/>
  <c r="I990" i="3"/>
  <c r="K990" i="3"/>
  <c r="J942" i="3"/>
  <c r="M942" i="3"/>
  <c r="R942" i="3"/>
  <c r="I942" i="3"/>
  <c r="K942" i="3"/>
  <c r="J902" i="3"/>
  <c r="R902" i="3"/>
  <c r="M902" i="3"/>
  <c r="I902" i="3"/>
  <c r="K902" i="3"/>
  <c r="J862" i="3"/>
  <c r="R862" i="3"/>
  <c r="M862" i="3"/>
  <c r="I862" i="3"/>
  <c r="K862" i="3"/>
  <c r="J814" i="3"/>
  <c r="R814" i="3"/>
  <c r="M814" i="3"/>
  <c r="K814" i="3"/>
  <c r="I814" i="3"/>
  <c r="J766" i="3"/>
  <c r="R766" i="3"/>
  <c r="M766" i="3"/>
  <c r="I766" i="3"/>
  <c r="J718" i="3"/>
  <c r="M718" i="3"/>
  <c r="R718" i="3"/>
  <c r="I718" i="3"/>
  <c r="K718" i="3"/>
  <c r="J678" i="3"/>
  <c r="R678" i="3"/>
  <c r="M678" i="3"/>
  <c r="I678" i="3"/>
  <c r="K678" i="3"/>
  <c r="J630" i="3"/>
  <c r="R630" i="3"/>
  <c r="M630" i="3"/>
  <c r="K630" i="3"/>
  <c r="I630" i="3"/>
  <c r="J590" i="3"/>
  <c r="R590" i="3"/>
  <c r="M590" i="3"/>
  <c r="I590" i="3"/>
  <c r="K590" i="3"/>
  <c r="J550" i="3"/>
  <c r="R550" i="3"/>
  <c r="M550" i="3"/>
  <c r="I550" i="3"/>
  <c r="K550" i="3"/>
  <c r="J502" i="3"/>
  <c r="R502" i="3"/>
  <c r="M502" i="3"/>
  <c r="K502" i="3"/>
  <c r="I502" i="3"/>
  <c r="J462" i="3"/>
  <c r="R462" i="3"/>
  <c r="M462" i="3"/>
  <c r="K462" i="3"/>
  <c r="I462" i="3"/>
  <c r="J422" i="3"/>
  <c r="R422" i="3"/>
  <c r="K422" i="3"/>
  <c r="M422" i="3"/>
  <c r="I422" i="3"/>
  <c r="J374" i="3"/>
  <c r="R374" i="3"/>
  <c r="M374" i="3"/>
  <c r="K374" i="3"/>
  <c r="I374" i="3"/>
  <c r="J334" i="3"/>
  <c r="R334" i="3"/>
  <c r="M334" i="3"/>
  <c r="K334" i="3"/>
  <c r="I334" i="3"/>
  <c r="J286" i="3"/>
  <c r="R286" i="3"/>
  <c r="M286" i="3"/>
  <c r="K286" i="3"/>
  <c r="I286" i="3"/>
  <c r="J246" i="3"/>
  <c r="R246" i="3"/>
  <c r="M246" i="3"/>
  <c r="K246" i="3"/>
  <c r="I246" i="3"/>
  <c r="J198" i="3"/>
  <c r="R198" i="3"/>
  <c r="M198" i="3"/>
  <c r="K198" i="3"/>
  <c r="I198" i="3"/>
  <c r="J150" i="3"/>
  <c r="R150" i="3"/>
  <c r="M150" i="3"/>
  <c r="K150" i="3"/>
  <c r="I150" i="3"/>
  <c r="J110" i="3"/>
  <c r="R110" i="3"/>
  <c r="M110" i="3"/>
  <c r="K110" i="3"/>
  <c r="I110" i="3"/>
  <c r="J54" i="3"/>
  <c r="R54" i="3"/>
  <c r="M54" i="3"/>
  <c r="K54" i="3"/>
  <c r="I54" i="3"/>
  <c r="J256" i="3"/>
  <c r="M256" i="3"/>
  <c r="R256" i="3"/>
  <c r="K256" i="3"/>
  <c r="I256" i="3"/>
  <c r="J997" i="3"/>
  <c r="M997" i="3"/>
  <c r="R997" i="3"/>
  <c r="K997" i="3"/>
  <c r="I997" i="3"/>
  <c r="J957" i="3"/>
  <c r="M957" i="3"/>
  <c r="R957" i="3"/>
  <c r="K957" i="3"/>
  <c r="I957" i="3"/>
  <c r="J917" i="3"/>
  <c r="R917" i="3"/>
  <c r="M917" i="3"/>
  <c r="K917" i="3"/>
  <c r="I917" i="3"/>
  <c r="J869" i="3"/>
  <c r="M869" i="3"/>
  <c r="R869" i="3"/>
  <c r="K869" i="3"/>
  <c r="I869" i="3"/>
  <c r="J829" i="3"/>
  <c r="R829" i="3"/>
  <c r="M829" i="3"/>
  <c r="K829" i="3"/>
  <c r="I829" i="3"/>
  <c r="J789" i="3"/>
  <c r="M789" i="3"/>
  <c r="R789" i="3"/>
  <c r="K789" i="3"/>
  <c r="I789" i="3"/>
  <c r="J741" i="3"/>
  <c r="R741" i="3"/>
  <c r="M741" i="3"/>
  <c r="K741" i="3"/>
  <c r="I741" i="3"/>
  <c r="J701" i="3"/>
  <c r="R701" i="3"/>
  <c r="M701" i="3"/>
  <c r="K701" i="3"/>
  <c r="I701" i="3"/>
  <c r="J653" i="3"/>
  <c r="R653" i="3"/>
  <c r="M653" i="3"/>
  <c r="K653" i="3"/>
  <c r="I653" i="3"/>
  <c r="J613" i="3"/>
  <c r="R613" i="3"/>
  <c r="M613" i="3"/>
  <c r="K613" i="3"/>
  <c r="I613" i="3"/>
  <c r="J565" i="3"/>
  <c r="M565" i="3"/>
  <c r="R565" i="3"/>
  <c r="K565" i="3"/>
  <c r="I565" i="3"/>
  <c r="J525" i="3"/>
  <c r="M525" i="3"/>
  <c r="R525" i="3"/>
  <c r="K525" i="3"/>
  <c r="I525" i="3"/>
  <c r="J493" i="3"/>
  <c r="M493" i="3"/>
  <c r="R493" i="3"/>
  <c r="K493" i="3"/>
  <c r="I493" i="3"/>
  <c r="J437" i="3"/>
  <c r="M437" i="3"/>
  <c r="R437" i="3"/>
  <c r="I437" i="3"/>
  <c r="K437" i="3"/>
  <c r="J389" i="3"/>
  <c r="R389" i="3"/>
  <c r="M389" i="3"/>
  <c r="I389" i="3"/>
  <c r="K389" i="3"/>
  <c r="J341" i="3"/>
  <c r="M341" i="3"/>
  <c r="R341" i="3"/>
  <c r="I341" i="3"/>
  <c r="K341" i="3"/>
  <c r="J293" i="3"/>
  <c r="R293" i="3"/>
  <c r="M293" i="3"/>
  <c r="I293" i="3"/>
  <c r="K293" i="3"/>
  <c r="J253" i="3"/>
  <c r="R253" i="3"/>
  <c r="M253" i="3"/>
  <c r="I253" i="3"/>
  <c r="J213" i="3"/>
  <c r="M213" i="3"/>
  <c r="R213" i="3"/>
  <c r="I213" i="3"/>
  <c r="K213" i="3"/>
  <c r="J165" i="3"/>
  <c r="R165" i="3"/>
  <c r="M165" i="3"/>
  <c r="I165" i="3"/>
  <c r="K165" i="3"/>
  <c r="J117" i="3"/>
  <c r="M117" i="3"/>
  <c r="R117" i="3"/>
  <c r="I117" i="3"/>
  <c r="K117" i="3"/>
  <c r="J77" i="3"/>
  <c r="M77" i="3"/>
  <c r="R77" i="3"/>
  <c r="I77" i="3"/>
  <c r="K77" i="3"/>
  <c r="J45" i="3"/>
  <c r="R45" i="3"/>
  <c r="M45" i="3"/>
  <c r="I45" i="3"/>
  <c r="K45" i="3"/>
  <c r="J980" i="3"/>
  <c r="R980" i="3"/>
  <c r="M980" i="3"/>
  <c r="I980" i="3"/>
  <c r="K980" i="3"/>
  <c r="J940" i="3"/>
  <c r="R940" i="3"/>
  <c r="M940" i="3"/>
  <c r="I940" i="3"/>
  <c r="K940" i="3"/>
  <c r="J900" i="3"/>
  <c r="M900" i="3"/>
  <c r="R900" i="3"/>
  <c r="K900" i="3"/>
  <c r="I900" i="3"/>
  <c r="J860" i="3"/>
  <c r="R860" i="3"/>
  <c r="M860" i="3"/>
  <c r="I860" i="3"/>
  <c r="K860" i="3"/>
  <c r="J820" i="3"/>
  <c r="M820" i="3"/>
  <c r="R820" i="3"/>
  <c r="I820" i="3"/>
  <c r="K820" i="3"/>
  <c r="J780" i="3"/>
  <c r="R780" i="3"/>
  <c r="M780" i="3"/>
  <c r="I780" i="3"/>
  <c r="K780" i="3"/>
  <c r="J732" i="3"/>
  <c r="R732" i="3"/>
  <c r="M732" i="3"/>
  <c r="I732" i="3"/>
  <c r="K732" i="3"/>
  <c r="J692" i="3"/>
  <c r="M692" i="3"/>
  <c r="R692" i="3"/>
  <c r="I692" i="3"/>
  <c r="K692" i="3"/>
  <c r="J644" i="3"/>
  <c r="R644" i="3"/>
  <c r="M644" i="3"/>
  <c r="K644" i="3"/>
  <c r="I644" i="3"/>
  <c r="J596" i="3"/>
  <c r="R596" i="3"/>
  <c r="M596" i="3"/>
  <c r="I596" i="3"/>
  <c r="K596" i="3"/>
  <c r="J548" i="3"/>
  <c r="R548" i="3"/>
  <c r="M548" i="3"/>
  <c r="I548" i="3"/>
  <c r="K548" i="3"/>
  <c r="J508" i="3"/>
  <c r="R508" i="3"/>
  <c r="M508" i="3"/>
  <c r="I508" i="3"/>
  <c r="K508" i="3"/>
  <c r="J468" i="3"/>
  <c r="R468" i="3"/>
  <c r="M468" i="3"/>
  <c r="K468" i="3"/>
  <c r="I468" i="3"/>
  <c r="J420" i="3"/>
  <c r="R420" i="3"/>
  <c r="M420" i="3"/>
  <c r="K420" i="3"/>
  <c r="I420" i="3"/>
  <c r="J388" i="3"/>
  <c r="R388" i="3"/>
  <c r="M388" i="3"/>
  <c r="K388" i="3"/>
  <c r="I388" i="3"/>
  <c r="J348" i="3"/>
  <c r="R348" i="3"/>
  <c r="M348" i="3"/>
  <c r="I348" i="3"/>
  <c r="K348" i="3"/>
  <c r="J300" i="3"/>
  <c r="M300" i="3"/>
  <c r="R300" i="3"/>
  <c r="I300" i="3"/>
  <c r="K300" i="3"/>
  <c r="J260" i="3"/>
  <c r="R260" i="3"/>
  <c r="M260" i="3"/>
  <c r="K260" i="3"/>
  <c r="J212" i="3"/>
  <c r="M212" i="3"/>
  <c r="R212" i="3"/>
  <c r="K212" i="3"/>
  <c r="I212" i="3"/>
  <c r="J172" i="3"/>
  <c r="M172" i="3"/>
  <c r="R172" i="3"/>
  <c r="I172" i="3"/>
  <c r="K172" i="3"/>
  <c r="J124" i="3"/>
  <c r="R124" i="3"/>
  <c r="M124" i="3"/>
  <c r="I124" i="3"/>
  <c r="K124" i="3"/>
  <c r="J84" i="3"/>
  <c r="R84" i="3"/>
  <c r="M84" i="3"/>
  <c r="K84" i="3"/>
  <c r="I84" i="3"/>
  <c r="J28" i="3"/>
  <c r="R28" i="3"/>
  <c r="M28" i="3"/>
  <c r="I28" i="3"/>
  <c r="K28" i="3"/>
  <c r="K676" i="3"/>
  <c r="J995" i="3"/>
  <c r="R995" i="3"/>
  <c r="M995" i="3"/>
  <c r="K995" i="3"/>
  <c r="J963" i="3"/>
  <c r="R963" i="3"/>
  <c r="M963" i="3"/>
  <c r="I963" i="3"/>
  <c r="K963" i="3"/>
  <c r="J923" i="3"/>
  <c r="M923" i="3"/>
  <c r="R923" i="3"/>
  <c r="K923" i="3"/>
  <c r="I923" i="3"/>
  <c r="J891" i="3"/>
  <c r="M891" i="3"/>
  <c r="R891" i="3"/>
  <c r="K891" i="3"/>
  <c r="I891" i="3"/>
  <c r="J851" i="3"/>
  <c r="M851" i="3"/>
  <c r="R851" i="3"/>
  <c r="K851" i="3"/>
  <c r="I851" i="3"/>
  <c r="J819" i="3"/>
  <c r="M819" i="3"/>
  <c r="R819" i="3"/>
  <c r="K819" i="3"/>
  <c r="I819" i="3"/>
  <c r="J779" i="3"/>
  <c r="R779" i="3"/>
  <c r="M779" i="3"/>
  <c r="I779" i="3"/>
  <c r="K779" i="3"/>
  <c r="J739" i="3"/>
  <c r="M739" i="3"/>
  <c r="R739" i="3"/>
  <c r="K739" i="3"/>
  <c r="I739" i="3"/>
  <c r="J715" i="3"/>
  <c r="M715" i="3"/>
  <c r="R715" i="3"/>
  <c r="I715" i="3"/>
  <c r="K715" i="3"/>
  <c r="J675" i="3"/>
  <c r="R675" i="3"/>
  <c r="M675" i="3"/>
  <c r="I675" i="3"/>
  <c r="K675" i="3"/>
  <c r="J627" i="3"/>
  <c r="M627" i="3"/>
  <c r="R627" i="3"/>
  <c r="K627" i="3"/>
  <c r="I627" i="3"/>
  <c r="J587" i="3"/>
  <c r="M587" i="3"/>
  <c r="R587" i="3"/>
  <c r="K587" i="3"/>
  <c r="I587" i="3"/>
  <c r="J555" i="3"/>
  <c r="R555" i="3"/>
  <c r="M555" i="3"/>
  <c r="I555" i="3"/>
  <c r="K555" i="3"/>
  <c r="J515" i="3"/>
  <c r="M515" i="3"/>
  <c r="R515" i="3"/>
  <c r="I515" i="3"/>
  <c r="K515" i="3"/>
  <c r="J483" i="3"/>
  <c r="M483" i="3"/>
  <c r="R483" i="3"/>
  <c r="K483" i="3"/>
  <c r="I483" i="3"/>
  <c r="J467" i="3"/>
  <c r="M467" i="3"/>
  <c r="K467" i="3"/>
  <c r="R467" i="3"/>
  <c r="I467" i="3"/>
  <c r="J451" i="3"/>
  <c r="M451" i="3"/>
  <c r="R451" i="3"/>
  <c r="K451" i="3"/>
  <c r="I451" i="3"/>
  <c r="J419" i="3"/>
  <c r="M419" i="3"/>
  <c r="R419" i="3"/>
  <c r="K419" i="3"/>
  <c r="I419" i="3"/>
  <c r="J403" i="3"/>
  <c r="R403" i="3"/>
  <c r="M403" i="3"/>
  <c r="K403" i="3"/>
  <c r="I403" i="3"/>
  <c r="J387" i="3"/>
  <c r="R387" i="3"/>
  <c r="M387" i="3"/>
  <c r="K387" i="3"/>
  <c r="I387" i="3"/>
  <c r="J371" i="3"/>
  <c r="M371" i="3"/>
  <c r="R371" i="3"/>
  <c r="K371" i="3"/>
  <c r="I371" i="3"/>
  <c r="J355" i="3"/>
  <c r="M355" i="3"/>
  <c r="R355" i="3"/>
  <c r="K355" i="3"/>
  <c r="I355" i="3"/>
  <c r="J339" i="3"/>
  <c r="R339" i="3"/>
  <c r="M339" i="3"/>
  <c r="K339" i="3"/>
  <c r="I339" i="3"/>
  <c r="J323" i="3"/>
  <c r="M323" i="3"/>
  <c r="R323" i="3"/>
  <c r="I323" i="3"/>
  <c r="K323" i="3"/>
  <c r="J307" i="3"/>
  <c r="M307" i="3"/>
  <c r="R307" i="3"/>
  <c r="I307" i="3"/>
  <c r="K307" i="3"/>
  <c r="J291" i="3"/>
  <c r="R291" i="3"/>
  <c r="M291" i="3"/>
  <c r="I291" i="3"/>
  <c r="K291" i="3"/>
  <c r="J275" i="3"/>
  <c r="M275" i="3"/>
  <c r="R275" i="3"/>
  <c r="I275" i="3"/>
  <c r="K275" i="3"/>
  <c r="J259" i="3"/>
  <c r="M259" i="3"/>
  <c r="R259" i="3"/>
  <c r="I259" i="3"/>
  <c r="K259" i="3"/>
  <c r="J243" i="3"/>
  <c r="M243" i="3"/>
  <c r="R243" i="3"/>
  <c r="I243" i="3"/>
  <c r="K243" i="3"/>
  <c r="J227" i="3"/>
  <c r="M227" i="3"/>
  <c r="R227" i="3"/>
  <c r="I227" i="3"/>
  <c r="K227" i="3"/>
  <c r="J211" i="3"/>
  <c r="M211" i="3"/>
  <c r="R211" i="3"/>
  <c r="I211" i="3"/>
  <c r="K211" i="3"/>
  <c r="J195" i="3"/>
  <c r="M195" i="3"/>
  <c r="R195" i="3"/>
  <c r="I195" i="3"/>
  <c r="K195" i="3"/>
  <c r="J706" i="3"/>
  <c r="R706" i="3"/>
  <c r="I706" i="3"/>
  <c r="M706" i="3"/>
  <c r="K706" i="3"/>
  <c r="J1002" i="3"/>
  <c r="R1002" i="3"/>
  <c r="M1002" i="3"/>
  <c r="I1002" i="3"/>
  <c r="K1002" i="3"/>
  <c r="J994" i="3"/>
  <c r="R994" i="3"/>
  <c r="I994" i="3"/>
  <c r="M994" i="3"/>
  <c r="K994" i="3"/>
  <c r="J978" i="3"/>
  <c r="R978" i="3"/>
  <c r="M978" i="3"/>
  <c r="I978" i="3"/>
  <c r="K978" i="3"/>
  <c r="J970" i="3"/>
  <c r="R970" i="3"/>
  <c r="M970" i="3"/>
  <c r="I970" i="3"/>
  <c r="K970" i="3"/>
  <c r="J962" i="3"/>
  <c r="R962" i="3"/>
  <c r="I962" i="3"/>
  <c r="K962" i="3"/>
  <c r="M962" i="3"/>
  <c r="J954" i="3"/>
  <c r="R954" i="3"/>
  <c r="M954" i="3"/>
  <c r="I954" i="3"/>
  <c r="K954" i="3"/>
  <c r="J946" i="3"/>
  <c r="R946" i="3"/>
  <c r="M946" i="3"/>
  <c r="I946" i="3"/>
  <c r="K946" i="3"/>
  <c r="J938" i="3"/>
  <c r="R938" i="3"/>
  <c r="M938" i="3"/>
  <c r="I938" i="3"/>
  <c r="K938" i="3"/>
  <c r="J930" i="3"/>
  <c r="R930" i="3"/>
  <c r="M930" i="3"/>
  <c r="I930" i="3"/>
  <c r="K930" i="3"/>
  <c r="J922" i="3"/>
  <c r="R922" i="3"/>
  <c r="M922" i="3"/>
  <c r="I922" i="3"/>
  <c r="K922" i="3"/>
  <c r="J914" i="3"/>
  <c r="R914" i="3"/>
  <c r="I914" i="3"/>
  <c r="M914" i="3"/>
  <c r="K914" i="3"/>
  <c r="J906" i="3"/>
  <c r="R906" i="3"/>
  <c r="M906" i="3"/>
  <c r="I906" i="3"/>
  <c r="K906" i="3"/>
  <c r="J898" i="3"/>
  <c r="R898" i="3"/>
  <c r="M898" i="3"/>
  <c r="I898" i="3"/>
  <c r="K898" i="3"/>
  <c r="J890" i="3"/>
  <c r="R890" i="3"/>
  <c r="M890" i="3"/>
  <c r="I890" i="3"/>
  <c r="K890" i="3"/>
  <c r="J882" i="3"/>
  <c r="R882" i="3"/>
  <c r="I882" i="3"/>
  <c r="M882" i="3"/>
  <c r="K882" i="3"/>
  <c r="J874" i="3"/>
  <c r="R874" i="3"/>
  <c r="M874" i="3"/>
  <c r="I874" i="3"/>
  <c r="K874" i="3"/>
  <c r="J866" i="3"/>
  <c r="R866" i="3"/>
  <c r="I866" i="3"/>
  <c r="M866" i="3"/>
  <c r="K866" i="3"/>
  <c r="J858" i="3"/>
  <c r="R858" i="3"/>
  <c r="M858" i="3"/>
  <c r="I858" i="3"/>
  <c r="K858" i="3"/>
  <c r="J850" i="3"/>
  <c r="R850" i="3"/>
  <c r="M850" i="3"/>
  <c r="I850" i="3"/>
  <c r="K850" i="3"/>
  <c r="J842" i="3"/>
  <c r="M842" i="3"/>
  <c r="I842" i="3"/>
  <c r="R842" i="3"/>
  <c r="J834" i="3"/>
  <c r="R834" i="3"/>
  <c r="I834" i="3"/>
  <c r="K834" i="3"/>
  <c r="M834" i="3"/>
  <c r="J826" i="3"/>
  <c r="R826" i="3"/>
  <c r="M826" i="3"/>
  <c r="I826" i="3"/>
  <c r="K826" i="3"/>
  <c r="J818" i="3"/>
  <c r="R818" i="3"/>
  <c r="M818" i="3"/>
  <c r="I818" i="3"/>
  <c r="K818" i="3"/>
  <c r="J810" i="3"/>
  <c r="R810" i="3"/>
  <c r="M810" i="3"/>
  <c r="I810" i="3"/>
  <c r="J802" i="3"/>
  <c r="R802" i="3"/>
  <c r="M802" i="3"/>
  <c r="I802" i="3"/>
  <c r="K802" i="3"/>
  <c r="J794" i="3"/>
  <c r="R794" i="3"/>
  <c r="M794" i="3"/>
  <c r="I794" i="3"/>
  <c r="K794" i="3"/>
  <c r="J786" i="3"/>
  <c r="R786" i="3"/>
  <c r="I786" i="3"/>
  <c r="M786" i="3"/>
  <c r="K786" i="3"/>
  <c r="J778" i="3"/>
  <c r="R778" i="3"/>
  <c r="M778" i="3"/>
  <c r="I778" i="3"/>
  <c r="K778" i="3"/>
  <c r="J770" i="3"/>
  <c r="R770" i="3"/>
  <c r="M770" i="3"/>
  <c r="I770" i="3"/>
  <c r="K770" i="3"/>
  <c r="J762" i="3"/>
  <c r="R762" i="3"/>
  <c r="M762" i="3"/>
  <c r="I762" i="3"/>
  <c r="K762" i="3"/>
  <c r="J754" i="3"/>
  <c r="R754" i="3"/>
  <c r="I754" i="3"/>
  <c r="M754" i="3"/>
  <c r="K754" i="3"/>
  <c r="J746" i="3"/>
  <c r="R746" i="3"/>
  <c r="M746" i="3"/>
  <c r="I746" i="3"/>
  <c r="K746" i="3"/>
  <c r="J738" i="3"/>
  <c r="R738" i="3"/>
  <c r="I738" i="3"/>
  <c r="M738" i="3"/>
  <c r="K738" i="3"/>
  <c r="J730" i="3"/>
  <c r="R730" i="3"/>
  <c r="M730" i="3"/>
  <c r="I730" i="3"/>
  <c r="K730" i="3"/>
  <c r="J722" i="3"/>
  <c r="R722" i="3"/>
  <c r="M722" i="3"/>
  <c r="I722" i="3"/>
  <c r="K722" i="3"/>
  <c r="J714" i="3"/>
  <c r="R714" i="3"/>
  <c r="M714" i="3"/>
  <c r="I714" i="3"/>
  <c r="K714" i="3"/>
  <c r="J698" i="3"/>
  <c r="R698" i="3"/>
  <c r="M698" i="3"/>
  <c r="I698" i="3"/>
  <c r="K698" i="3"/>
  <c r="J690" i="3"/>
  <c r="R690" i="3"/>
  <c r="M690" i="3"/>
  <c r="I690" i="3"/>
  <c r="K690" i="3"/>
  <c r="J682" i="3"/>
  <c r="R682" i="3"/>
  <c r="M682" i="3"/>
  <c r="I682" i="3"/>
  <c r="K682" i="3"/>
  <c r="J674" i="3"/>
  <c r="R674" i="3"/>
  <c r="M674" i="3"/>
  <c r="I674" i="3"/>
  <c r="K674" i="3"/>
  <c r="J666" i="3"/>
  <c r="R666" i="3"/>
  <c r="M666" i="3"/>
  <c r="I666" i="3"/>
  <c r="K666" i="3"/>
  <c r="J658" i="3"/>
  <c r="R658" i="3"/>
  <c r="I658" i="3"/>
  <c r="M658" i="3"/>
  <c r="K658" i="3"/>
  <c r="J650" i="3"/>
  <c r="R650" i="3"/>
  <c r="M650" i="3"/>
  <c r="I650" i="3"/>
  <c r="K650" i="3"/>
  <c r="J642" i="3"/>
  <c r="R642" i="3"/>
  <c r="M642" i="3"/>
  <c r="I642" i="3"/>
  <c r="K642" i="3"/>
  <c r="J634" i="3"/>
  <c r="R634" i="3"/>
  <c r="M634" i="3"/>
  <c r="I634" i="3"/>
  <c r="K634" i="3"/>
  <c r="J626" i="3"/>
  <c r="R626" i="3"/>
  <c r="M626" i="3"/>
  <c r="I626" i="3"/>
  <c r="K626" i="3"/>
  <c r="J618" i="3"/>
  <c r="R618" i="3"/>
  <c r="M618" i="3"/>
  <c r="I618" i="3"/>
  <c r="K618" i="3"/>
  <c r="J610" i="3"/>
  <c r="R610" i="3"/>
  <c r="M610" i="3"/>
  <c r="I610" i="3"/>
  <c r="K610" i="3"/>
  <c r="J602" i="3"/>
  <c r="R602" i="3"/>
  <c r="M602" i="3"/>
  <c r="I602" i="3"/>
  <c r="K602" i="3"/>
  <c r="J594" i="3"/>
  <c r="M594" i="3"/>
  <c r="R594" i="3"/>
  <c r="I594" i="3"/>
  <c r="K594" i="3"/>
  <c r="J586" i="3"/>
  <c r="R586" i="3"/>
  <c r="M586" i="3"/>
  <c r="I586" i="3"/>
  <c r="K586" i="3"/>
  <c r="J578" i="3"/>
  <c r="M578" i="3"/>
  <c r="I578" i="3"/>
  <c r="R578" i="3"/>
  <c r="K578" i="3"/>
  <c r="J570" i="3"/>
  <c r="R570" i="3"/>
  <c r="M570" i="3"/>
  <c r="I570" i="3"/>
  <c r="K570" i="3"/>
  <c r="J562" i="3"/>
  <c r="R562" i="3"/>
  <c r="M562" i="3"/>
  <c r="I562" i="3"/>
  <c r="K562" i="3"/>
  <c r="J554" i="3"/>
  <c r="M554" i="3"/>
  <c r="R554" i="3"/>
  <c r="I554" i="3"/>
  <c r="K554" i="3"/>
  <c r="J546" i="3"/>
  <c r="R546" i="3"/>
  <c r="M546" i="3"/>
  <c r="I546" i="3"/>
  <c r="K546" i="3"/>
  <c r="J538" i="3"/>
  <c r="R538" i="3"/>
  <c r="M538" i="3"/>
  <c r="I538" i="3"/>
  <c r="K538" i="3"/>
  <c r="J530" i="3"/>
  <c r="R530" i="3"/>
  <c r="M530" i="3"/>
  <c r="I530" i="3"/>
  <c r="K530" i="3"/>
  <c r="J522" i="3"/>
  <c r="R522" i="3"/>
  <c r="M522" i="3"/>
  <c r="I522" i="3"/>
  <c r="K522" i="3"/>
  <c r="R514" i="3"/>
  <c r="J514" i="3"/>
  <c r="M514" i="3"/>
  <c r="I514" i="3"/>
  <c r="K514" i="3"/>
  <c r="J506" i="3"/>
  <c r="R506" i="3"/>
  <c r="M506" i="3"/>
  <c r="I506" i="3"/>
  <c r="K506" i="3"/>
  <c r="J498" i="3"/>
  <c r="R498" i="3"/>
  <c r="M498" i="3"/>
  <c r="I498" i="3"/>
  <c r="J490" i="3"/>
  <c r="R490" i="3"/>
  <c r="M490" i="3"/>
  <c r="I490" i="3"/>
  <c r="K490" i="3"/>
  <c r="J474" i="3"/>
  <c r="R474" i="3"/>
  <c r="M474" i="3"/>
  <c r="K474" i="3"/>
  <c r="I474" i="3"/>
  <c r="J466" i="3"/>
  <c r="M466" i="3"/>
  <c r="R466" i="3"/>
  <c r="K466" i="3"/>
  <c r="I466" i="3"/>
  <c r="J458" i="3"/>
  <c r="R458" i="3"/>
  <c r="M458" i="3"/>
  <c r="K458" i="3"/>
  <c r="I458" i="3"/>
  <c r="J450" i="3"/>
  <c r="R450" i="3"/>
  <c r="M450" i="3"/>
  <c r="I450" i="3"/>
  <c r="K450" i="3"/>
  <c r="J442" i="3"/>
  <c r="R442" i="3"/>
  <c r="M442" i="3"/>
  <c r="I442" i="3"/>
  <c r="K442" i="3"/>
  <c r="J434" i="3"/>
  <c r="R434" i="3"/>
  <c r="M434" i="3"/>
  <c r="I434" i="3"/>
  <c r="K434" i="3"/>
  <c r="J426" i="3"/>
  <c r="R426" i="3"/>
  <c r="M426" i="3"/>
  <c r="I426" i="3"/>
  <c r="K426" i="3"/>
  <c r="J418" i="3"/>
  <c r="R418" i="3"/>
  <c r="M418" i="3"/>
  <c r="I418" i="3"/>
  <c r="K418" i="3"/>
  <c r="J410" i="3"/>
  <c r="R410" i="3"/>
  <c r="M410" i="3"/>
  <c r="K410" i="3"/>
  <c r="I410" i="3"/>
  <c r="J402" i="3"/>
  <c r="R402" i="3"/>
  <c r="M402" i="3"/>
  <c r="I402" i="3"/>
  <c r="K402" i="3"/>
  <c r="J394" i="3"/>
  <c r="M394" i="3"/>
  <c r="R394" i="3"/>
  <c r="K394" i="3"/>
  <c r="I394" i="3"/>
  <c r="R386" i="3"/>
  <c r="M386" i="3"/>
  <c r="J386" i="3"/>
  <c r="I386" i="3"/>
  <c r="K386" i="3"/>
  <c r="J378" i="3"/>
  <c r="R378" i="3"/>
  <c r="M378" i="3"/>
  <c r="K378" i="3"/>
  <c r="I378" i="3"/>
  <c r="J370" i="3"/>
  <c r="M370" i="3"/>
  <c r="R370" i="3"/>
  <c r="I370" i="3"/>
  <c r="K370" i="3"/>
  <c r="J362" i="3"/>
  <c r="R362" i="3"/>
  <c r="M362" i="3"/>
  <c r="K362" i="3"/>
  <c r="I362" i="3"/>
  <c r="J354" i="3"/>
  <c r="M354" i="3"/>
  <c r="R354" i="3"/>
  <c r="I354" i="3"/>
  <c r="K354" i="3"/>
  <c r="J346" i="3"/>
  <c r="R346" i="3"/>
  <c r="M346" i="3"/>
  <c r="K346" i="3"/>
  <c r="I346" i="3"/>
  <c r="J338" i="3"/>
  <c r="R338" i="3"/>
  <c r="M338" i="3"/>
  <c r="I338" i="3"/>
  <c r="K338" i="3"/>
  <c r="J330" i="3"/>
  <c r="M330" i="3"/>
  <c r="R330" i="3"/>
  <c r="K330" i="3"/>
  <c r="I330" i="3"/>
  <c r="J322" i="3"/>
  <c r="R322" i="3"/>
  <c r="M322" i="3"/>
  <c r="I322" i="3"/>
  <c r="K322" i="3"/>
  <c r="J314" i="3"/>
  <c r="R314" i="3"/>
  <c r="K314" i="3"/>
  <c r="M314" i="3"/>
  <c r="I314" i="3"/>
  <c r="J306" i="3"/>
  <c r="R306" i="3"/>
  <c r="M306" i="3"/>
  <c r="K306" i="3"/>
  <c r="I306" i="3"/>
  <c r="J298" i="3"/>
  <c r="R298" i="3"/>
  <c r="M298" i="3"/>
  <c r="K298" i="3"/>
  <c r="I298" i="3"/>
  <c r="J290" i="3"/>
  <c r="R290" i="3"/>
  <c r="K290" i="3"/>
  <c r="M290" i="3"/>
  <c r="I290" i="3"/>
  <c r="J130" i="3"/>
  <c r="M130" i="3"/>
  <c r="K130" i="3"/>
  <c r="R130" i="3"/>
  <c r="I130" i="3"/>
  <c r="I843" i="3"/>
  <c r="K643" i="3"/>
  <c r="J15" i="3"/>
  <c r="R15" i="3"/>
  <c r="M15" i="3"/>
  <c r="I15" i="3"/>
  <c r="J974" i="3"/>
  <c r="R974" i="3"/>
  <c r="M974" i="3"/>
  <c r="I974" i="3"/>
  <c r="K974" i="3"/>
  <c r="J934" i="3"/>
  <c r="R934" i="3"/>
  <c r="M934" i="3"/>
  <c r="I934" i="3"/>
  <c r="K934" i="3"/>
  <c r="J878" i="3"/>
  <c r="R878" i="3"/>
  <c r="M878" i="3"/>
  <c r="I878" i="3"/>
  <c r="K878" i="3"/>
  <c r="J838" i="3"/>
  <c r="M838" i="3"/>
  <c r="R838" i="3"/>
  <c r="I838" i="3"/>
  <c r="K838" i="3"/>
  <c r="J798" i="3"/>
  <c r="R798" i="3"/>
  <c r="M798" i="3"/>
  <c r="I798" i="3"/>
  <c r="K798" i="3"/>
  <c r="J750" i="3"/>
  <c r="R750" i="3"/>
  <c r="M750" i="3"/>
  <c r="I750" i="3"/>
  <c r="K750" i="3"/>
  <c r="J702" i="3"/>
  <c r="R702" i="3"/>
  <c r="M702" i="3"/>
  <c r="I702" i="3"/>
  <c r="K702" i="3"/>
  <c r="J654" i="3"/>
  <c r="R654" i="3"/>
  <c r="M654" i="3"/>
  <c r="K654" i="3"/>
  <c r="I654" i="3"/>
  <c r="J614" i="3"/>
  <c r="R614" i="3"/>
  <c r="M614" i="3"/>
  <c r="I614" i="3"/>
  <c r="K614" i="3"/>
  <c r="J566" i="3"/>
  <c r="R566" i="3"/>
  <c r="M566" i="3"/>
  <c r="I566" i="3"/>
  <c r="K566" i="3"/>
  <c r="J518" i="3"/>
  <c r="R518" i="3"/>
  <c r="K518" i="3"/>
  <c r="M518" i="3"/>
  <c r="I518" i="3"/>
  <c r="J478" i="3"/>
  <c r="R478" i="3"/>
  <c r="M478" i="3"/>
  <c r="K478" i="3"/>
  <c r="I478" i="3"/>
  <c r="R430" i="3"/>
  <c r="J430" i="3"/>
  <c r="M430" i="3"/>
  <c r="K430" i="3"/>
  <c r="I430" i="3"/>
  <c r="J398" i="3"/>
  <c r="R398" i="3"/>
  <c r="M398" i="3"/>
  <c r="K398" i="3"/>
  <c r="I398" i="3"/>
  <c r="J350" i="3"/>
  <c r="R350" i="3"/>
  <c r="M350" i="3"/>
  <c r="K350" i="3"/>
  <c r="I350" i="3"/>
  <c r="J302" i="3"/>
  <c r="R302" i="3"/>
  <c r="M302" i="3"/>
  <c r="K302" i="3"/>
  <c r="I302" i="3"/>
  <c r="J254" i="3"/>
  <c r="R254" i="3"/>
  <c r="M254" i="3"/>
  <c r="K254" i="3"/>
  <c r="I254" i="3"/>
  <c r="J206" i="3"/>
  <c r="R206" i="3"/>
  <c r="M206" i="3"/>
  <c r="K206" i="3"/>
  <c r="I206" i="3"/>
  <c r="J166" i="3"/>
  <c r="R166" i="3"/>
  <c r="M166" i="3"/>
  <c r="K166" i="3"/>
  <c r="I166" i="3"/>
  <c r="J126" i="3"/>
  <c r="R126" i="3"/>
  <c r="K126" i="3"/>
  <c r="M126" i="3"/>
  <c r="I126" i="3"/>
  <c r="J78" i="3"/>
  <c r="R78" i="3"/>
  <c r="M78" i="3"/>
  <c r="K78" i="3"/>
  <c r="I78" i="3"/>
  <c r="J22" i="3"/>
  <c r="R22" i="3"/>
  <c r="K22" i="3"/>
  <c r="M22" i="3"/>
  <c r="I22" i="3"/>
  <c r="J989" i="3"/>
  <c r="R989" i="3"/>
  <c r="M989" i="3"/>
  <c r="K989" i="3"/>
  <c r="I989" i="3"/>
  <c r="J941" i="3"/>
  <c r="M941" i="3"/>
  <c r="R941" i="3"/>
  <c r="K941" i="3"/>
  <c r="I941" i="3"/>
  <c r="J901" i="3"/>
  <c r="R901" i="3"/>
  <c r="M901" i="3"/>
  <c r="K901" i="3"/>
  <c r="I901" i="3"/>
  <c r="J861" i="3"/>
  <c r="R861" i="3"/>
  <c r="M861" i="3"/>
  <c r="K861" i="3"/>
  <c r="I861" i="3"/>
  <c r="J813" i="3"/>
  <c r="R813" i="3"/>
  <c r="M813" i="3"/>
  <c r="K813" i="3"/>
  <c r="I813" i="3"/>
  <c r="J773" i="3"/>
  <c r="R773" i="3"/>
  <c r="M773" i="3"/>
  <c r="K773" i="3"/>
  <c r="I773" i="3"/>
  <c r="J725" i="3"/>
  <c r="M725" i="3"/>
  <c r="R725" i="3"/>
  <c r="K725" i="3"/>
  <c r="I725" i="3"/>
  <c r="J685" i="3"/>
  <c r="R685" i="3"/>
  <c r="M685" i="3"/>
  <c r="K685" i="3"/>
  <c r="I685" i="3"/>
  <c r="J637" i="3"/>
  <c r="M637" i="3"/>
  <c r="R637" i="3"/>
  <c r="K637" i="3"/>
  <c r="I637" i="3"/>
  <c r="J597" i="3"/>
  <c r="R597" i="3"/>
  <c r="M597" i="3"/>
  <c r="K597" i="3"/>
  <c r="I597" i="3"/>
  <c r="J557" i="3"/>
  <c r="R557" i="3"/>
  <c r="M557" i="3"/>
  <c r="K557" i="3"/>
  <c r="I557" i="3"/>
  <c r="J509" i="3"/>
  <c r="R509" i="3"/>
  <c r="M509" i="3"/>
  <c r="K509" i="3"/>
  <c r="I509" i="3"/>
  <c r="J469" i="3"/>
  <c r="M469" i="3"/>
  <c r="R469" i="3"/>
  <c r="I469" i="3"/>
  <c r="K469" i="3"/>
  <c r="J429" i="3"/>
  <c r="R429" i="3"/>
  <c r="M429" i="3"/>
  <c r="I429" i="3"/>
  <c r="K429" i="3"/>
  <c r="J381" i="3"/>
  <c r="M381" i="3"/>
  <c r="R381" i="3"/>
  <c r="K381" i="3"/>
  <c r="I381" i="3"/>
  <c r="J357" i="3"/>
  <c r="M357" i="3"/>
  <c r="R357" i="3"/>
  <c r="I357" i="3"/>
  <c r="K357" i="3"/>
  <c r="J317" i="3"/>
  <c r="M317" i="3"/>
  <c r="R317" i="3"/>
  <c r="K317" i="3"/>
  <c r="I317" i="3"/>
  <c r="J269" i="3"/>
  <c r="M269" i="3"/>
  <c r="R269" i="3"/>
  <c r="I269" i="3"/>
  <c r="K269" i="3"/>
  <c r="J229" i="3"/>
  <c r="R229" i="3"/>
  <c r="M229" i="3"/>
  <c r="I229" i="3"/>
  <c r="K229" i="3"/>
  <c r="J181" i="3"/>
  <c r="R181" i="3"/>
  <c r="M181" i="3"/>
  <c r="I181" i="3"/>
  <c r="K181" i="3"/>
  <c r="J141" i="3"/>
  <c r="M141" i="3"/>
  <c r="R141" i="3"/>
  <c r="I141" i="3"/>
  <c r="K141" i="3"/>
  <c r="J101" i="3"/>
  <c r="M101" i="3"/>
  <c r="R101" i="3"/>
  <c r="I101" i="3"/>
  <c r="K101" i="3"/>
  <c r="J53" i="3"/>
  <c r="R53" i="3"/>
  <c r="M53" i="3"/>
  <c r="I53" i="3"/>
  <c r="K53" i="3"/>
  <c r="J986" i="3"/>
  <c r="R986" i="3"/>
  <c r="M986" i="3"/>
  <c r="I986" i="3"/>
  <c r="K986" i="3"/>
  <c r="J1012" i="3"/>
  <c r="R1012" i="3"/>
  <c r="M1012" i="3"/>
  <c r="K1012" i="3"/>
  <c r="I1012" i="3"/>
  <c r="J972" i="3"/>
  <c r="R972" i="3"/>
  <c r="M972" i="3"/>
  <c r="I972" i="3"/>
  <c r="K972" i="3"/>
  <c r="J916" i="3"/>
  <c r="M916" i="3"/>
  <c r="R916" i="3"/>
  <c r="I916" i="3"/>
  <c r="K916" i="3"/>
  <c r="J884" i="3"/>
  <c r="R884" i="3"/>
  <c r="M884" i="3"/>
  <c r="I884" i="3"/>
  <c r="K884" i="3"/>
  <c r="J836" i="3"/>
  <c r="R836" i="3"/>
  <c r="M836" i="3"/>
  <c r="I836" i="3"/>
  <c r="K836" i="3"/>
  <c r="J796" i="3"/>
  <c r="R796" i="3"/>
  <c r="M796" i="3"/>
  <c r="K796" i="3"/>
  <c r="I796" i="3"/>
  <c r="J748" i="3"/>
  <c r="M748" i="3"/>
  <c r="R748" i="3"/>
  <c r="I748" i="3"/>
  <c r="K748" i="3"/>
  <c r="J700" i="3"/>
  <c r="R700" i="3"/>
  <c r="M700" i="3"/>
  <c r="I700" i="3"/>
  <c r="K700" i="3"/>
  <c r="J652" i="3"/>
  <c r="M652" i="3"/>
  <c r="I652" i="3"/>
  <c r="R652" i="3"/>
  <c r="K652" i="3"/>
  <c r="J612" i="3"/>
  <c r="R612" i="3"/>
  <c r="M612" i="3"/>
  <c r="I612" i="3"/>
  <c r="K612" i="3"/>
  <c r="J564" i="3"/>
  <c r="R564" i="3"/>
  <c r="M564" i="3"/>
  <c r="I564" i="3"/>
  <c r="K564" i="3"/>
  <c r="J524" i="3"/>
  <c r="R524" i="3"/>
  <c r="M524" i="3"/>
  <c r="I524" i="3"/>
  <c r="K524" i="3"/>
  <c r="J484" i="3"/>
  <c r="R484" i="3"/>
  <c r="M484" i="3"/>
  <c r="K484" i="3"/>
  <c r="J444" i="3"/>
  <c r="R444" i="3"/>
  <c r="M444" i="3"/>
  <c r="I444" i="3"/>
  <c r="J396" i="3"/>
  <c r="M396" i="3"/>
  <c r="R396" i="3"/>
  <c r="I396" i="3"/>
  <c r="K396" i="3"/>
  <c r="R356" i="3"/>
  <c r="J356" i="3"/>
  <c r="M356" i="3"/>
  <c r="I356" i="3"/>
  <c r="K356" i="3"/>
  <c r="J316" i="3"/>
  <c r="M316" i="3"/>
  <c r="R316" i="3"/>
  <c r="I316" i="3"/>
  <c r="J268" i="3"/>
  <c r="M268" i="3"/>
  <c r="R268" i="3"/>
  <c r="I268" i="3"/>
  <c r="K268" i="3"/>
  <c r="R228" i="3"/>
  <c r="J228" i="3"/>
  <c r="M228" i="3"/>
  <c r="K228" i="3"/>
  <c r="I228" i="3"/>
  <c r="J180" i="3"/>
  <c r="R180" i="3"/>
  <c r="M180" i="3"/>
  <c r="I180" i="3"/>
  <c r="K180" i="3"/>
  <c r="J140" i="3"/>
  <c r="M140" i="3"/>
  <c r="R140" i="3"/>
  <c r="I140" i="3"/>
  <c r="K140" i="3"/>
  <c r="J100" i="3"/>
  <c r="R100" i="3"/>
  <c r="M100" i="3"/>
  <c r="I100" i="3"/>
  <c r="K100" i="3"/>
  <c r="J52" i="3"/>
  <c r="M52" i="3"/>
  <c r="R52" i="3"/>
  <c r="I52" i="3"/>
  <c r="K52" i="3"/>
  <c r="J226" i="3"/>
  <c r="R226" i="3"/>
  <c r="K226" i="3"/>
  <c r="M226" i="3"/>
  <c r="I226" i="3"/>
  <c r="K253" i="3"/>
  <c r="J1011" i="3"/>
  <c r="R1011" i="3"/>
  <c r="M1011" i="3"/>
  <c r="K1011" i="3"/>
  <c r="I1011" i="3"/>
  <c r="J971" i="3"/>
  <c r="R971" i="3"/>
  <c r="M971" i="3"/>
  <c r="I971" i="3"/>
  <c r="K971" i="3"/>
  <c r="J939" i="3"/>
  <c r="R939" i="3"/>
  <c r="M939" i="3"/>
  <c r="I939" i="3"/>
  <c r="K939" i="3"/>
  <c r="J907" i="3"/>
  <c r="M907" i="3"/>
  <c r="R907" i="3"/>
  <c r="I907" i="3"/>
  <c r="K907" i="3"/>
  <c r="J867" i="3"/>
  <c r="R867" i="3"/>
  <c r="M867" i="3"/>
  <c r="I867" i="3"/>
  <c r="K867" i="3"/>
  <c r="J835" i="3"/>
  <c r="R835" i="3"/>
  <c r="M835" i="3"/>
  <c r="I835" i="3"/>
  <c r="K835" i="3"/>
  <c r="J803" i="3"/>
  <c r="R803" i="3"/>
  <c r="M803" i="3"/>
  <c r="I803" i="3"/>
  <c r="K803" i="3"/>
  <c r="J763" i="3"/>
  <c r="R763" i="3"/>
  <c r="M763" i="3"/>
  <c r="K763" i="3"/>
  <c r="I763" i="3"/>
  <c r="J731" i="3"/>
  <c r="R731" i="3"/>
  <c r="M731" i="3"/>
  <c r="K731" i="3"/>
  <c r="I731" i="3"/>
  <c r="J699" i="3"/>
  <c r="R699" i="3"/>
  <c r="M699" i="3"/>
  <c r="K699" i="3"/>
  <c r="I699" i="3"/>
  <c r="J659" i="3"/>
  <c r="R659" i="3"/>
  <c r="M659" i="3"/>
  <c r="K659" i="3"/>
  <c r="I659" i="3"/>
  <c r="J635" i="3"/>
  <c r="R635" i="3"/>
  <c r="M635" i="3"/>
  <c r="K635" i="3"/>
  <c r="I635" i="3"/>
  <c r="J595" i="3"/>
  <c r="R595" i="3"/>
  <c r="M595" i="3"/>
  <c r="K595" i="3"/>
  <c r="I595" i="3"/>
  <c r="J563" i="3"/>
  <c r="M563" i="3"/>
  <c r="R563" i="3"/>
  <c r="K563" i="3"/>
  <c r="I563" i="3"/>
  <c r="J523" i="3"/>
  <c r="M523" i="3"/>
  <c r="R523" i="3"/>
  <c r="I523" i="3"/>
  <c r="K523" i="3"/>
  <c r="J491" i="3"/>
  <c r="M491" i="3"/>
  <c r="R491" i="3"/>
  <c r="I491" i="3"/>
  <c r="K491" i="3"/>
  <c r="J435" i="3"/>
  <c r="M435" i="3"/>
  <c r="R435" i="3"/>
  <c r="K435" i="3"/>
  <c r="I435" i="3"/>
  <c r="J1009" i="3"/>
  <c r="R1009" i="3"/>
  <c r="I1009" i="3"/>
  <c r="K1009" i="3"/>
  <c r="M1009" i="3"/>
  <c r="J993" i="3"/>
  <c r="R993" i="3"/>
  <c r="M993" i="3"/>
  <c r="K993" i="3"/>
  <c r="I993" i="3"/>
  <c r="J969" i="3"/>
  <c r="M969" i="3"/>
  <c r="K969" i="3"/>
  <c r="R969" i="3"/>
  <c r="I969" i="3"/>
  <c r="J953" i="3"/>
  <c r="R953" i="3"/>
  <c r="M953" i="3"/>
  <c r="I953" i="3"/>
  <c r="K953" i="3"/>
  <c r="J929" i="3"/>
  <c r="R929" i="3"/>
  <c r="K929" i="3"/>
  <c r="M929" i="3"/>
  <c r="I929" i="3"/>
  <c r="J913" i="3"/>
  <c r="R913" i="3"/>
  <c r="M913" i="3"/>
  <c r="I913" i="3"/>
  <c r="K913" i="3"/>
  <c r="J897" i="3"/>
  <c r="R897" i="3"/>
  <c r="M897" i="3"/>
  <c r="K897" i="3"/>
  <c r="I897" i="3"/>
  <c r="J873" i="3"/>
  <c r="R873" i="3"/>
  <c r="M873" i="3"/>
  <c r="K873" i="3"/>
  <c r="I873" i="3"/>
  <c r="J857" i="3"/>
  <c r="R857" i="3"/>
  <c r="M857" i="3"/>
  <c r="I857" i="3"/>
  <c r="K857" i="3"/>
  <c r="J833" i="3"/>
  <c r="R833" i="3"/>
  <c r="M833" i="3"/>
  <c r="K833" i="3"/>
  <c r="I833" i="3"/>
  <c r="R825" i="3"/>
  <c r="J825" i="3"/>
  <c r="M825" i="3"/>
  <c r="I825" i="3"/>
  <c r="K825" i="3"/>
  <c r="J809" i="3"/>
  <c r="R809" i="3"/>
  <c r="M809" i="3"/>
  <c r="K809" i="3"/>
  <c r="I809" i="3"/>
  <c r="J801" i="3"/>
  <c r="R801" i="3"/>
  <c r="K801" i="3"/>
  <c r="I801" i="3"/>
  <c r="M801" i="3"/>
  <c r="J793" i="3"/>
  <c r="R793" i="3"/>
  <c r="M793" i="3"/>
  <c r="I793" i="3"/>
  <c r="K793" i="3"/>
  <c r="J785" i="3"/>
  <c r="R785" i="3"/>
  <c r="M785" i="3"/>
  <c r="K785" i="3"/>
  <c r="I785" i="3"/>
  <c r="J777" i="3"/>
  <c r="R777" i="3"/>
  <c r="M777" i="3"/>
  <c r="K777" i="3"/>
  <c r="I777" i="3"/>
  <c r="J769" i="3"/>
  <c r="R769" i="3"/>
  <c r="M769" i="3"/>
  <c r="K769" i="3"/>
  <c r="I769" i="3"/>
  <c r="J761" i="3"/>
  <c r="R761" i="3"/>
  <c r="M761" i="3"/>
  <c r="I761" i="3"/>
  <c r="K761" i="3"/>
  <c r="J753" i="3"/>
  <c r="R753" i="3"/>
  <c r="M753" i="3"/>
  <c r="I753" i="3"/>
  <c r="J745" i="3"/>
  <c r="R745" i="3"/>
  <c r="M745" i="3"/>
  <c r="K745" i="3"/>
  <c r="I745" i="3"/>
  <c r="J737" i="3"/>
  <c r="R737" i="3"/>
  <c r="M737" i="3"/>
  <c r="K737" i="3"/>
  <c r="I737" i="3"/>
  <c r="J729" i="3"/>
  <c r="R729" i="3"/>
  <c r="M729" i="3"/>
  <c r="K729" i="3"/>
  <c r="I729" i="3"/>
  <c r="J721" i="3"/>
  <c r="R721" i="3"/>
  <c r="M721" i="3"/>
  <c r="I721" i="3"/>
  <c r="K721" i="3"/>
  <c r="R713" i="3"/>
  <c r="J713" i="3"/>
  <c r="M713" i="3"/>
  <c r="K713" i="3"/>
  <c r="I713" i="3"/>
  <c r="J705" i="3"/>
  <c r="R705" i="3"/>
  <c r="M705" i="3"/>
  <c r="K705" i="3"/>
  <c r="I705" i="3"/>
  <c r="J697" i="3"/>
  <c r="R697" i="3"/>
  <c r="M697" i="3"/>
  <c r="I697" i="3"/>
  <c r="K697" i="3"/>
  <c r="J689" i="3"/>
  <c r="R689" i="3"/>
  <c r="M689" i="3"/>
  <c r="I689" i="3"/>
  <c r="K689" i="3"/>
  <c r="J681" i="3"/>
  <c r="R681" i="3"/>
  <c r="M681" i="3"/>
  <c r="K681" i="3"/>
  <c r="I681" i="3"/>
  <c r="J673" i="3"/>
  <c r="R673" i="3"/>
  <c r="M673" i="3"/>
  <c r="K673" i="3"/>
  <c r="I673" i="3"/>
  <c r="J665" i="3"/>
  <c r="R665" i="3"/>
  <c r="M665" i="3"/>
  <c r="I665" i="3"/>
  <c r="K665" i="3"/>
  <c r="J657" i="3"/>
  <c r="R657" i="3"/>
  <c r="M657" i="3"/>
  <c r="I657" i="3"/>
  <c r="K657" i="3"/>
  <c r="J649" i="3"/>
  <c r="R649" i="3"/>
  <c r="M649" i="3"/>
  <c r="K649" i="3"/>
  <c r="I649" i="3"/>
  <c r="J641" i="3"/>
  <c r="R641" i="3"/>
  <c r="M641" i="3"/>
  <c r="K641" i="3"/>
  <c r="I641" i="3"/>
  <c r="J633" i="3"/>
  <c r="R633" i="3"/>
  <c r="M633" i="3"/>
  <c r="K633" i="3"/>
  <c r="J625" i="3"/>
  <c r="R625" i="3"/>
  <c r="M625" i="3"/>
  <c r="K625" i="3"/>
  <c r="I625" i="3"/>
  <c r="J617" i="3"/>
  <c r="R617" i="3"/>
  <c r="M617" i="3"/>
  <c r="K617" i="3"/>
  <c r="I617" i="3"/>
  <c r="J609" i="3"/>
  <c r="R609" i="3"/>
  <c r="M609" i="3"/>
  <c r="K609" i="3"/>
  <c r="I609" i="3"/>
  <c r="J601" i="3"/>
  <c r="R601" i="3"/>
  <c r="M601" i="3"/>
  <c r="I601" i="3"/>
  <c r="K601" i="3"/>
  <c r="J593" i="3"/>
  <c r="R593" i="3"/>
  <c r="M593" i="3"/>
  <c r="I593" i="3"/>
  <c r="K593" i="3"/>
  <c r="J585" i="3"/>
  <c r="R585" i="3"/>
  <c r="M585" i="3"/>
  <c r="K585" i="3"/>
  <c r="I585" i="3"/>
  <c r="J577" i="3"/>
  <c r="M577" i="3"/>
  <c r="R577" i="3"/>
  <c r="K577" i="3"/>
  <c r="I577" i="3"/>
  <c r="J569" i="3"/>
  <c r="R569" i="3"/>
  <c r="M569" i="3"/>
  <c r="K569" i="3"/>
  <c r="I569" i="3"/>
  <c r="R561" i="3"/>
  <c r="J561" i="3"/>
  <c r="M561" i="3"/>
  <c r="I561" i="3"/>
  <c r="K561" i="3"/>
  <c r="J553" i="3"/>
  <c r="M553" i="3"/>
  <c r="R553" i="3"/>
  <c r="K553" i="3"/>
  <c r="I553" i="3"/>
  <c r="J545" i="3"/>
  <c r="R545" i="3"/>
  <c r="M545" i="3"/>
  <c r="K545" i="3"/>
  <c r="I545" i="3"/>
  <c r="J537" i="3"/>
  <c r="R537" i="3"/>
  <c r="M537" i="3"/>
  <c r="I537" i="3"/>
  <c r="K537" i="3"/>
  <c r="J529" i="3"/>
  <c r="R529" i="3"/>
  <c r="M529" i="3"/>
  <c r="I529" i="3"/>
  <c r="K529" i="3"/>
  <c r="J521" i="3"/>
  <c r="R521" i="3"/>
  <c r="M521" i="3"/>
  <c r="K521" i="3"/>
  <c r="I521" i="3"/>
  <c r="J513" i="3"/>
  <c r="R513" i="3"/>
  <c r="M513" i="3"/>
  <c r="I513" i="3"/>
  <c r="K513" i="3"/>
  <c r="J505" i="3"/>
  <c r="R505" i="3"/>
  <c r="M505" i="3"/>
  <c r="I505" i="3"/>
  <c r="K505" i="3"/>
  <c r="J497" i="3"/>
  <c r="R497" i="3"/>
  <c r="I497" i="3"/>
  <c r="M497" i="3"/>
  <c r="K497" i="3"/>
  <c r="J489" i="3"/>
  <c r="R489" i="3"/>
  <c r="M489" i="3"/>
  <c r="I489" i="3"/>
  <c r="K489" i="3"/>
  <c r="J481" i="3"/>
  <c r="R481" i="3"/>
  <c r="M481" i="3"/>
  <c r="I481" i="3"/>
  <c r="K481" i="3"/>
  <c r="J473" i="3"/>
  <c r="R473" i="3"/>
  <c r="I473" i="3"/>
  <c r="M473" i="3"/>
  <c r="K473" i="3"/>
  <c r="J465" i="3"/>
  <c r="R465" i="3"/>
  <c r="M465" i="3"/>
  <c r="I465" i="3"/>
  <c r="K465" i="3"/>
  <c r="J457" i="3"/>
  <c r="M457" i="3"/>
  <c r="R457" i="3"/>
  <c r="I457" i="3"/>
  <c r="K457" i="3"/>
  <c r="R449" i="3"/>
  <c r="J449" i="3"/>
  <c r="M449" i="3"/>
  <c r="I449" i="3"/>
  <c r="K449" i="3"/>
  <c r="J441" i="3"/>
  <c r="R441" i="3"/>
  <c r="M441" i="3"/>
  <c r="I441" i="3"/>
  <c r="K441" i="3"/>
  <c r="J433" i="3"/>
  <c r="R433" i="3"/>
  <c r="M433" i="3"/>
  <c r="I433" i="3"/>
  <c r="K433" i="3"/>
  <c r="J425" i="3"/>
  <c r="R425" i="3"/>
  <c r="M425" i="3"/>
  <c r="I425" i="3"/>
  <c r="K425" i="3"/>
  <c r="J417" i="3"/>
  <c r="R417" i="3"/>
  <c r="M417" i="3"/>
  <c r="I417" i="3"/>
  <c r="K417" i="3"/>
  <c r="J409" i="3"/>
  <c r="R409" i="3"/>
  <c r="M409" i="3"/>
  <c r="I409" i="3"/>
  <c r="K409" i="3"/>
  <c r="J401" i="3"/>
  <c r="R401" i="3"/>
  <c r="M401" i="3"/>
  <c r="I401" i="3"/>
  <c r="K401" i="3"/>
  <c r="J393" i="3"/>
  <c r="R393" i="3"/>
  <c r="M393" i="3"/>
  <c r="I393" i="3"/>
  <c r="K393" i="3"/>
  <c r="J385" i="3"/>
  <c r="R385" i="3"/>
  <c r="M385" i="3"/>
  <c r="I385" i="3"/>
  <c r="K385" i="3"/>
  <c r="J377" i="3"/>
  <c r="R377" i="3"/>
  <c r="M377" i="3"/>
  <c r="I377" i="3"/>
  <c r="K377" i="3"/>
  <c r="J369" i="3"/>
  <c r="R369" i="3"/>
  <c r="M369" i="3"/>
  <c r="I369" i="3"/>
  <c r="K369" i="3"/>
  <c r="J361" i="3"/>
  <c r="R361" i="3"/>
  <c r="M361" i="3"/>
  <c r="I361" i="3"/>
  <c r="K361" i="3"/>
  <c r="J353" i="3"/>
  <c r="M353" i="3"/>
  <c r="R353" i="3"/>
  <c r="I353" i="3"/>
  <c r="K353" i="3"/>
  <c r="J345" i="3"/>
  <c r="R345" i="3"/>
  <c r="M345" i="3"/>
  <c r="I345" i="3"/>
  <c r="K345" i="3"/>
  <c r="J337" i="3"/>
  <c r="R337" i="3"/>
  <c r="M337" i="3"/>
  <c r="I337" i="3"/>
  <c r="K337" i="3"/>
  <c r="J329" i="3"/>
  <c r="M329" i="3"/>
  <c r="R329" i="3"/>
  <c r="I329" i="3"/>
  <c r="K329" i="3"/>
  <c r="J321" i="3"/>
  <c r="R321" i="3"/>
  <c r="M321" i="3"/>
  <c r="I321" i="3"/>
  <c r="K321" i="3"/>
  <c r="J313" i="3"/>
  <c r="R313" i="3"/>
  <c r="M313" i="3"/>
  <c r="I313" i="3"/>
  <c r="K313" i="3"/>
  <c r="J305" i="3"/>
  <c r="M305" i="3"/>
  <c r="R305" i="3"/>
  <c r="I305" i="3"/>
  <c r="K305" i="3"/>
  <c r="J297" i="3"/>
  <c r="R297" i="3"/>
  <c r="M297" i="3"/>
  <c r="I297" i="3"/>
  <c r="K297" i="3"/>
  <c r="J289" i="3"/>
  <c r="R289" i="3"/>
  <c r="M289" i="3"/>
  <c r="I289" i="3"/>
  <c r="K289" i="3"/>
  <c r="J281" i="3"/>
  <c r="R281" i="3"/>
  <c r="M281" i="3"/>
  <c r="I281" i="3"/>
  <c r="K281" i="3"/>
  <c r="J129" i="3"/>
  <c r="M129" i="3"/>
  <c r="R129" i="3"/>
  <c r="I129" i="3"/>
  <c r="K129" i="3"/>
  <c r="K842" i="3"/>
  <c r="K724" i="3"/>
  <c r="I633" i="3"/>
  <c r="K498" i="3"/>
  <c r="J1006" i="3"/>
  <c r="M1006" i="3"/>
  <c r="R1006" i="3"/>
  <c r="I1006" i="3"/>
  <c r="K1006" i="3"/>
  <c r="J982" i="3"/>
  <c r="M982" i="3"/>
  <c r="R982" i="3"/>
  <c r="I982" i="3"/>
  <c r="K982" i="3"/>
  <c r="J950" i="3"/>
  <c r="R950" i="3"/>
  <c r="M950" i="3"/>
  <c r="I950" i="3"/>
  <c r="K950" i="3"/>
  <c r="J918" i="3"/>
  <c r="R918" i="3"/>
  <c r="M918" i="3"/>
  <c r="J886" i="3"/>
  <c r="M886" i="3"/>
  <c r="R886" i="3"/>
  <c r="K886" i="3"/>
  <c r="J854" i="3"/>
  <c r="M854" i="3"/>
  <c r="R854" i="3"/>
  <c r="I854" i="3"/>
  <c r="K854" i="3"/>
  <c r="J822" i="3"/>
  <c r="R822" i="3"/>
  <c r="M822" i="3"/>
  <c r="I822" i="3"/>
  <c r="K822" i="3"/>
  <c r="J790" i="3"/>
  <c r="M790" i="3"/>
  <c r="R790" i="3"/>
  <c r="I790" i="3"/>
  <c r="K790" i="3"/>
  <c r="J758" i="3"/>
  <c r="R758" i="3"/>
  <c r="M758" i="3"/>
  <c r="K758" i="3"/>
  <c r="I758" i="3"/>
  <c r="J726" i="3"/>
  <c r="R726" i="3"/>
  <c r="M726" i="3"/>
  <c r="I726" i="3"/>
  <c r="K726" i="3"/>
  <c r="M686" i="3"/>
  <c r="R686" i="3"/>
  <c r="J686" i="3"/>
  <c r="I686" i="3"/>
  <c r="K686" i="3"/>
  <c r="J670" i="3"/>
  <c r="M670" i="3"/>
  <c r="R670" i="3"/>
  <c r="I670" i="3"/>
  <c r="K670" i="3"/>
  <c r="J638" i="3"/>
  <c r="R638" i="3"/>
  <c r="M638" i="3"/>
  <c r="I638" i="3"/>
  <c r="K638" i="3"/>
  <c r="J598" i="3"/>
  <c r="R598" i="3"/>
  <c r="M598" i="3"/>
  <c r="K598" i="3"/>
  <c r="J582" i="3"/>
  <c r="R582" i="3"/>
  <c r="M582" i="3"/>
  <c r="I582" i="3"/>
  <c r="K582" i="3"/>
  <c r="J542" i="3"/>
  <c r="R542" i="3"/>
  <c r="M542" i="3"/>
  <c r="I542" i="3"/>
  <c r="K542" i="3"/>
  <c r="J510" i="3"/>
  <c r="R510" i="3"/>
  <c r="M510" i="3"/>
  <c r="K510" i="3"/>
  <c r="I510" i="3"/>
  <c r="J486" i="3"/>
  <c r="R486" i="3"/>
  <c r="M486" i="3"/>
  <c r="K486" i="3"/>
  <c r="I486" i="3"/>
  <c r="J446" i="3"/>
  <c r="R446" i="3"/>
  <c r="M446" i="3"/>
  <c r="K446" i="3"/>
  <c r="I446" i="3"/>
  <c r="J414" i="3"/>
  <c r="R414" i="3"/>
  <c r="M414" i="3"/>
  <c r="K414" i="3"/>
  <c r="I414" i="3"/>
  <c r="J382" i="3"/>
  <c r="R382" i="3"/>
  <c r="M382" i="3"/>
  <c r="K382" i="3"/>
  <c r="I382" i="3"/>
  <c r="J358" i="3"/>
  <c r="R358" i="3"/>
  <c r="K358" i="3"/>
  <c r="M358" i="3"/>
  <c r="I358" i="3"/>
  <c r="J318" i="3"/>
  <c r="R318" i="3"/>
  <c r="M318" i="3"/>
  <c r="K318" i="3"/>
  <c r="I318" i="3"/>
  <c r="J294" i="3"/>
  <c r="R294" i="3"/>
  <c r="M294" i="3"/>
  <c r="K294" i="3"/>
  <c r="I294" i="3"/>
  <c r="J270" i="3"/>
  <c r="R270" i="3"/>
  <c r="M270" i="3"/>
  <c r="K270" i="3"/>
  <c r="I270" i="3"/>
  <c r="J222" i="3"/>
  <c r="R222" i="3"/>
  <c r="M222" i="3"/>
  <c r="K222" i="3"/>
  <c r="I222" i="3"/>
  <c r="J182" i="3"/>
  <c r="R182" i="3"/>
  <c r="M182" i="3"/>
  <c r="K182" i="3"/>
  <c r="I182" i="3"/>
  <c r="J158" i="3"/>
  <c r="R158" i="3"/>
  <c r="M158" i="3"/>
  <c r="K158" i="3"/>
  <c r="I158" i="3"/>
  <c r="J134" i="3"/>
  <c r="R134" i="3"/>
  <c r="M134" i="3"/>
  <c r="K134" i="3"/>
  <c r="I134" i="3"/>
  <c r="J94" i="3"/>
  <c r="R94" i="3"/>
  <c r="M94" i="3"/>
  <c r="K94" i="3"/>
  <c r="I94" i="3"/>
  <c r="J46" i="3"/>
  <c r="R46" i="3"/>
  <c r="M46" i="3"/>
  <c r="K46" i="3"/>
  <c r="I46" i="3"/>
  <c r="J38" i="3"/>
  <c r="R38" i="3"/>
  <c r="M38" i="3"/>
  <c r="K38" i="3"/>
  <c r="I38" i="3"/>
  <c r="J1005" i="3"/>
  <c r="M1005" i="3"/>
  <c r="R1005" i="3"/>
  <c r="K1005" i="3"/>
  <c r="I1005" i="3"/>
  <c r="J973" i="3"/>
  <c r="R973" i="3"/>
  <c r="M973" i="3"/>
  <c r="K973" i="3"/>
  <c r="I973" i="3"/>
  <c r="J949" i="3"/>
  <c r="R949" i="3"/>
  <c r="M949" i="3"/>
  <c r="K949" i="3"/>
  <c r="I949" i="3"/>
  <c r="J909" i="3"/>
  <c r="M909" i="3"/>
  <c r="R909" i="3"/>
  <c r="K909" i="3"/>
  <c r="I909" i="3"/>
  <c r="J877" i="3"/>
  <c r="R877" i="3"/>
  <c r="M877" i="3"/>
  <c r="K877" i="3"/>
  <c r="I877" i="3"/>
  <c r="J853" i="3"/>
  <c r="M853" i="3"/>
  <c r="R853" i="3"/>
  <c r="K853" i="3"/>
  <c r="I853" i="3"/>
  <c r="J821" i="3"/>
  <c r="M821" i="3"/>
  <c r="R821" i="3"/>
  <c r="K821" i="3"/>
  <c r="I821" i="3"/>
  <c r="J781" i="3"/>
  <c r="R781" i="3"/>
  <c r="M781" i="3"/>
  <c r="K781" i="3"/>
  <c r="I781" i="3"/>
  <c r="J757" i="3"/>
  <c r="M757" i="3"/>
  <c r="R757" i="3"/>
  <c r="K757" i="3"/>
  <c r="I757" i="3"/>
  <c r="J733" i="3"/>
  <c r="R733" i="3"/>
  <c r="M733" i="3"/>
  <c r="K733" i="3"/>
  <c r="I733" i="3"/>
  <c r="J693" i="3"/>
  <c r="R693" i="3"/>
  <c r="M693" i="3"/>
  <c r="K693" i="3"/>
  <c r="I693" i="3"/>
  <c r="J669" i="3"/>
  <c r="R669" i="3"/>
  <c r="M669" i="3"/>
  <c r="K669" i="3"/>
  <c r="I669" i="3"/>
  <c r="J645" i="3"/>
  <c r="R645" i="3"/>
  <c r="M645" i="3"/>
  <c r="K645" i="3"/>
  <c r="I645" i="3"/>
  <c r="J605" i="3"/>
  <c r="M605" i="3"/>
  <c r="R605" i="3"/>
  <c r="K605" i="3"/>
  <c r="I605" i="3"/>
  <c r="J581" i="3"/>
  <c r="M581" i="3"/>
  <c r="R581" i="3"/>
  <c r="K581" i="3"/>
  <c r="I581" i="3"/>
  <c r="J549" i="3"/>
  <c r="M549" i="3"/>
  <c r="R549" i="3"/>
  <c r="K549" i="3"/>
  <c r="I549" i="3"/>
  <c r="J517" i="3"/>
  <c r="R517" i="3"/>
  <c r="M517" i="3"/>
  <c r="I517" i="3"/>
  <c r="K517" i="3"/>
  <c r="J477" i="3"/>
  <c r="M477" i="3"/>
  <c r="R477" i="3"/>
  <c r="K477" i="3"/>
  <c r="I477" i="3"/>
  <c r="J461" i="3"/>
  <c r="R461" i="3"/>
  <c r="M461" i="3"/>
  <c r="K461" i="3"/>
  <c r="I461" i="3"/>
  <c r="J421" i="3"/>
  <c r="M421" i="3"/>
  <c r="R421" i="3"/>
  <c r="K421" i="3"/>
  <c r="I421" i="3"/>
  <c r="J405" i="3"/>
  <c r="R405" i="3"/>
  <c r="M405" i="3"/>
  <c r="I405" i="3"/>
  <c r="K405" i="3"/>
  <c r="J373" i="3"/>
  <c r="R373" i="3"/>
  <c r="M373" i="3"/>
  <c r="I373" i="3"/>
  <c r="K373" i="3"/>
  <c r="J333" i="3"/>
  <c r="R333" i="3"/>
  <c r="M333" i="3"/>
  <c r="K333" i="3"/>
  <c r="I333" i="3"/>
  <c r="J309" i="3"/>
  <c r="M309" i="3"/>
  <c r="I309" i="3"/>
  <c r="R309" i="3"/>
  <c r="K309" i="3"/>
  <c r="J277" i="3"/>
  <c r="R277" i="3"/>
  <c r="M277" i="3"/>
  <c r="I277" i="3"/>
  <c r="K277" i="3"/>
  <c r="J245" i="3"/>
  <c r="M245" i="3"/>
  <c r="R245" i="3"/>
  <c r="I245" i="3"/>
  <c r="K245" i="3"/>
  <c r="J221" i="3"/>
  <c r="R221" i="3"/>
  <c r="M221" i="3"/>
  <c r="I221" i="3"/>
  <c r="K221" i="3"/>
  <c r="J189" i="3"/>
  <c r="M189" i="3"/>
  <c r="R189" i="3"/>
  <c r="I189" i="3"/>
  <c r="K189" i="3"/>
  <c r="J157" i="3"/>
  <c r="M157" i="3"/>
  <c r="I157" i="3"/>
  <c r="R157" i="3"/>
  <c r="K157" i="3"/>
  <c r="J133" i="3"/>
  <c r="M133" i="3"/>
  <c r="I133" i="3"/>
  <c r="R133" i="3"/>
  <c r="K133" i="3"/>
  <c r="J93" i="3"/>
  <c r="M93" i="3"/>
  <c r="R93" i="3"/>
  <c r="I93" i="3"/>
  <c r="K93" i="3"/>
  <c r="J61" i="3"/>
  <c r="M61" i="3"/>
  <c r="R61" i="3"/>
  <c r="I61" i="3"/>
  <c r="K61" i="3"/>
  <c r="J37" i="3"/>
  <c r="M37" i="3"/>
  <c r="R37" i="3"/>
  <c r="I37" i="3"/>
  <c r="K37" i="3"/>
  <c r="J996" i="3"/>
  <c r="R996" i="3"/>
  <c r="M996" i="3"/>
  <c r="I996" i="3"/>
  <c r="K996" i="3"/>
  <c r="J956" i="3"/>
  <c r="R956" i="3"/>
  <c r="M956" i="3"/>
  <c r="I956" i="3"/>
  <c r="K956" i="3"/>
  <c r="J932" i="3"/>
  <c r="M932" i="3"/>
  <c r="R932" i="3"/>
  <c r="I932" i="3"/>
  <c r="J892" i="3"/>
  <c r="R892" i="3"/>
  <c r="M892" i="3"/>
  <c r="I892" i="3"/>
  <c r="K892" i="3"/>
  <c r="J868" i="3"/>
  <c r="M868" i="3"/>
  <c r="R868" i="3"/>
  <c r="I868" i="3"/>
  <c r="K868" i="3"/>
  <c r="J844" i="3"/>
  <c r="R844" i="3"/>
  <c r="M844" i="3"/>
  <c r="I844" i="3"/>
  <c r="K844" i="3"/>
  <c r="J804" i="3"/>
  <c r="R804" i="3"/>
  <c r="M804" i="3"/>
  <c r="I804" i="3"/>
  <c r="K804" i="3"/>
  <c r="J772" i="3"/>
  <c r="R772" i="3"/>
  <c r="M772" i="3"/>
  <c r="K772" i="3"/>
  <c r="I772" i="3"/>
  <c r="J740" i="3"/>
  <c r="R740" i="3"/>
  <c r="M740" i="3"/>
  <c r="I740" i="3"/>
  <c r="K740" i="3"/>
  <c r="J716" i="3"/>
  <c r="M716" i="3"/>
  <c r="R716" i="3"/>
  <c r="I716" i="3"/>
  <c r="K716" i="3"/>
  <c r="M684" i="3"/>
  <c r="R684" i="3"/>
  <c r="J684" i="3"/>
  <c r="I684" i="3"/>
  <c r="K684" i="3"/>
  <c r="J660" i="3"/>
  <c r="R660" i="3"/>
  <c r="M660" i="3"/>
  <c r="I660" i="3"/>
  <c r="K660" i="3"/>
  <c r="J628" i="3"/>
  <c r="M628" i="3"/>
  <c r="R628" i="3"/>
  <c r="I628" i="3"/>
  <c r="K628" i="3"/>
  <c r="J588" i="3"/>
  <c r="R588" i="3"/>
  <c r="M588" i="3"/>
  <c r="I588" i="3"/>
  <c r="K588" i="3"/>
  <c r="J572" i="3"/>
  <c r="R572" i="3"/>
  <c r="M572" i="3"/>
  <c r="I572" i="3"/>
  <c r="K572" i="3"/>
  <c r="J532" i="3"/>
  <c r="M532" i="3"/>
  <c r="R532" i="3"/>
  <c r="I532" i="3"/>
  <c r="K532" i="3"/>
  <c r="J500" i="3"/>
  <c r="R500" i="3"/>
  <c r="M500" i="3"/>
  <c r="K500" i="3"/>
  <c r="I500" i="3"/>
  <c r="J460" i="3"/>
  <c r="R460" i="3"/>
  <c r="M460" i="3"/>
  <c r="I460" i="3"/>
  <c r="K460" i="3"/>
  <c r="J436" i="3"/>
  <c r="R436" i="3"/>
  <c r="M436" i="3"/>
  <c r="K436" i="3"/>
  <c r="I436" i="3"/>
  <c r="J404" i="3"/>
  <c r="R404" i="3"/>
  <c r="M404" i="3"/>
  <c r="K404" i="3"/>
  <c r="I404" i="3"/>
  <c r="J372" i="3"/>
  <c r="M372" i="3"/>
  <c r="R372" i="3"/>
  <c r="I372" i="3"/>
  <c r="K372" i="3"/>
  <c r="J332" i="3"/>
  <c r="R332" i="3"/>
  <c r="M332" i="3"/>
  <c r="I332" i="3"/>
  <c r="K332" i="3"/>
  <c r="J308" i="3"/>
  <c r="R308" i="3"/>
  <c r="M308" i="3"/>
  <c r="K308" i="3"/>
  <c r="I308" i="3"/>
  <c r="J276" i="3"/>
  <c r="R276" i="3"/>
  <c r="M276" i="3"/>
  <c r="K276" i="3"/>
  <c r="I276" i="3"/>
  <c r="J244" i="3"/>
  <c r="M244" i="3"/>
  <c r="R244" i="3"/>
  <c r="K244" i="3"/>
  <c r="I244" i="3"/>
  <c r="J220" i="3"/>
  <c r="M220" i="3"/>
  <c r="R220" i="3"/>
  <c r="I220" i="3"/>
  <c r="K220" i="3"/>
  <c r="J188" i="3"/>
  <c r="M188" i="3"/>
  <c r="R188" i="3"/>
  <c r="I188" i="3"/>
  <c r="K188" i="3"/>
  <c r="J148" i="3"/>
  <c r="M148" i="3"/>
  <c r="R148" i="3"/>
  <c r="K148" i="3"/>
  <c r="I148" i="3"/>
  <c r="J132" i="3"/>
  <c r="R132" i="3"/>
  <c r="M132" i="3"/>
  <c r="K132" i="3"/>
  <c r="I132" i="3"/>
  <c r="J92" i="3"/>
  <c r="M92" i="3"/>
  <c r="R92" i="3"/>
  <c r="I92" i="3"/>
  <c r="K92" i="3"/>
  <c r="J60" i="3"/>
  <c r="M60" i="3"/>
  <c r="R60" i="3"/>
  <c r="I60" i="3"/>
  <c r="K60" i="3"/>
  <c r="J20" i="3"/>
  <c r="M20" i="3"/>
  <c r="R20" i="3"/>
  <c r="K20" i="3"/>
  <c r="I20" i="3"/>
  <c r="J1003" i="3"/>
  <c r="R1003" i="3"/>
  <c r="M1003" i="3"/>
  <c r="I1003" i="3"/>
  <c r="K1003" i="3"/>
  <c r="R979" i="3"/>
  <c r="M979" i="3"/>
  <c r="J979" i="3"/>
  <c r="K979" i="3"/>
  <c r="I979" i="3"/>
  <c r="J955" i="3"/>
  <c r="R955" i="3"/>
  <c r="M955" i="3"/>
  <c r="K955" i="3"/>
  <c r="I955" i="3"/>
  <c r="J931" i="3"/>
  <c r="R931" i="3"/>
  <c r="M931" i="3"/>
  <c r="I931" i="3"/>
  <c r="K931" i="3"/>
  <c r="J899" i="3"/>
  <c r="M899" i="3"/>
  <c r="R899" i="3"/>
  <c r="I899" i="3"/>
  <c r="K899" i="3"/>
  <c r="J883" i="3"/>
  <c r="R883" i="3"/>
  <c r="M883" i="3"/>
  <c r="K883" i="3"/>
  <c r="I883" i="3"/>
  <c r="J859" i="3"/>
  <c r="M859" i="3"/>
  <c r="R859" i="3"/>
  <c r="K859" i="3"/>
  <c r="I859" i="3"/>
  <c r="J827" i="3"/>
  <c r="R827" i="3"/>
  <c r="M827" i="3"/>
  <c r="K827" i="3"/>
  <c r="I827" i="3"/>
  <c r="J795" i="3"/>
  <c r="R795" i="3"/>
  <c r="M795" i="3"/>
  <c r="K795" i="3"/>
  <c r="I795" i="3"/>
  <c r="M787" i="3"/>
  <c r="J787" i="3"/>
  <c r="R787" i="3"/>
  <c r="K787" i="3"/>
  <c r="I787" i="3"/>
  <c r="J755" i="3"/>
  <c r="M755" i="3"/>
  <c r="R755" i="3"/>
  <c r="K755" i="3"/>
  <c r="I755" i="3"/>
  <c r="R723" i="3"/>
  <c r="J723" i="3"/>
  <c r="M723" i="3"/>
  <c r="K723" i="3"/>
  <c r="I723" i="3"/>
  <c r="J691" i="3"/>
  <c r="R691" i="3"/>
  <c r="M691" i="3"/>
  <c r="K691" i="3"/>
  <c r="I691" i="3"/>
  <c r="J683" i="3"/>
  <c r="M683" i="3"/>
  <c r="R683" i="3"/>
  <c r="I683" i="3"/>
  <c r="K683" i="3"/>
  <c r="J651" i="3"/>
  <c r="M651" i="3"/>
  <c r="R651" i="3"/>
  <c r="I651" i="3"/>
  <c r="K651" i="3"/>
  <c r="J619" i="3"/>
  <c r="R619" i="3"/>
  <c r="M619" i="3"/>
  <c r="I619" i="3"/>
  <c r="K619" i="3"/>
  <c r="J611" i="3"/>
  <c r="M611" i="3"/>
  <c r="R611" i="3"/>
  <c r="I611" i="3"/>
  <c r="K611" i="3"/>
  <c r="J579" i="3"/>
  <c r="M579" i="3"/>
  <c r="R579" i="3"/>
  <c r="I579" i="3"/>
  <c r="K579" i="3"/>
  <c r="J547" i="3"/>
  <c r="M547" i="3"/>
  <c r="R547" i="3"/>
  <c r="I547" i="3"/>
  <c r="K547" i="3"/>
  <c r="J531" i="3"/>
  <c r="M531" i="3"/>
  <c r="R531" i="3"/>
  <c r="K531" i="3"/>
  <c r="I531" i="3"/>
  <c r="J507" i="3"/>
  <c r="M507" i="3"/>
  <c r="R507" i="3"/>
  <c r="I507" i="3"/>
  <c r="K507" i="3"/>
  <c r="J475" i="3"/>
  <c r="M475" i="3"/>
  <c r="R475" i="3"/>
  <c r="I475" i="3"/>
  <c r="K475" i="3"/>
  <c r="J427" i="3"/>
  <c r="M427" i="3"/>
  <c r="R427" i="3"/>
  <c r="I427" i="3"/>
  <c r="K427" i="3"/>
  <c r="J1001" i="3"/>
  <c r="R1001" i="3"/>
  <c r="M1001" i="3"/>
  <c r="K1001" i="3"/>
  <c r="I1001" i="3"/>
  <c r="J985" i="3"/>
  <c r="R985" i="3"/>
  <c r="M985" i="3"/>
  <c r="K985" i="3"/>
  <c r="I985" i="3"/>
  <c r="J977" i="3"/>
  <c r="R977" i="3"/>
  <c r="M977" i="3"/>
  <c r="I977" i="3"/>
  <c r="K977" i="3"/>
  <c r="J961" i="3"/>
  <c r="R961" i="3"/>
  <c r="M961" i="3"/>
  <c r="K961" i="3"/>
  <c r="I961" i="3"/>
  <c r="J945" i="3"/>
  <c r="R945" i="3"/>
  <c r="M945" i="3"/>
  <c r="I945" i="3"/>
  <c r="K945" i="3"/>
  <c r="J937" i="3"/>
  <c r="R937" i="3"/>
  <c r="M937" i="3"/>
  <c r="K937" i="3"/>
  <c r="I937" i="3"/>
  <c r="J921" i="3"/>
  <c r="R921" i="3"/>
  <c r="M921" i="3"/>
  <c r="I921" i="3"/>
  <c r="K921" i="3"/>
  <c r="J905" i="3"/>
  <c r="R905" i="3"/>
  <c r="M905" i="3"/>
  <c r="K905" i="3"/>
  <c r="I905" i="3"/>
  <c r="R889" i="3"/>
  <c r="M889" i="3"/>
  <c r="J889" i="3"/>
  <c r="K889" i="3"/>
  <c r="J881" i="3"/>
  <c r="R881" i="3"/>
  <c r="M881" i="3"/>
  <c r="K881" i="3"/>
  <c r="I881" i="3"/>
  <c r="J865" i="3"/>
  <c r="R865" i="3"/>
  <c r="M865" i="3"/>
  <c r="K865" i="3"/>
  <c r="I865" i="3"/>
  <c r="J849" i="3"/>
  <c r="R849" i="3"/>
  <c r="M849" i="3"/>
  <c r="I849" i="3"/>
  <c r="K849" i="3"/>
  <c r="J841" i="3"/>
  <c r="R841" i="3"/>
  <c r="M841" i="3"/>
  <c r="K841" i="3"/>
  <c r="I841" i="3"/>
  <c r="J817" i="3"/>
  <c r="R817" i="3"/>
  <c r="M817" i="3"/>
  <c r="I817" i="3"/>
  <c r="K817" i="3"/>
  <c r="J1008" i="3"/>
  <c r="M1008" i="3"/>
  <c r="R1008" i="3"/>
  <c r="I1008" i="3"/>
  <c r="J1000" i="3"/>
  <c r="R1000" i="3"/>
  <c r="M1000" i="3"/>
  <c r="I1000" i="3"/>
  <c r="K1000" i="3"/>
  <c r="J992" i="3"/>
  <c r="R992" i="3"/>
  <c r="M992" i="3"/>
  <c r="I992" i="3"/>
  <c r="K992" i="3"/>
  <c r="J984" i="3"/>
  <c r="R984" i="3"/>
  <c r="M984" i="3"/>
  <c r="I984" i="3"/>
  <c r="K984" i="3"/>
  <c r="J976" i="3"/>
  <c r="R976" i="3"/>
  <c r="I976" i="3"/>
  <c r="M976" i="3"/>
  <c r="K976" i="3"/>
  <c r="J968" i="3"/>
  <c r="M968" i="3"/>
  <c r="R968" i="3"/>
  <c r="I968" i="3"/>
  <c r="K968" i="3"/>
  <c r="R960" i="3"/>
  <c r="J960" i="3"/>
  <c r="M960" i="3"/>
  <c r="I960" i="3"/>
  <c r="K960" i="3"/>
  <c r="J952" i="3"/>
  <c r="R952" i="3"/>
  <c r="M952" i="3"/>
  <c r="I952" i="3"/>
  <c r="K952" i="3"/>
  <c r="J944" i="3"/>
  <c r="R944" i="3"/>
  <c r="M944" i="3"/>
  <c r="I944" i="3"/>
  <c r="K944" i="3"/>
  <c r="J936" i="3"/>
  <c r="R936" i="3"/>
  <c r="M936" i="3"/>
  <c r="I936" i="3"/>
  <c r="K936" i="3"/>
  <c r="J928" i="3"/>
  <c r="R928" i="3"/>
  <c r="I928" i="3"/>
  <c r="M928" i="3"/>
  <c r="K928" i="3"/>
  <c r="J920" i="3"/>
  <c r="R920" i="3"/>
  <c r="M920" i="3"/>
  <c r="I920" i="3"/>
  <c r="K920" i="3"/>
  <c r="J912" i="3"/>
  <c r="R912" i="3"/>
  <c r="M912" i="3"/>
  <c r="I912" i="3"/>
  <c r="K912" i="3"/>
  <c r="J904" i="3"/>
  <c r="R904" i="3"/>
  <c r="M904" i="3"/>
  <c r="I904" i="3"/>
  <c r="K904" i="3"/>
  <c r="J896" i="3"/>
  <c r="R896" i="3"/>
  <c r="M896" i="3"/>
  <c r="I896" i="3"/>
  <c r="K896" i="3"/>
  <c r="J888" i="3"/>
  <c r="M888" i="3"/>
  <c r="R888" i="3"/>
  <c r="I888" i="3"/>
  <c r="K888" i="3"/>
  <c r="R880" i="3"/>
  <c r="J880" i="3"/>
  <c r="M880" i="3"/>
  <c r="I880" i="3"/>
  <c r="K880" i="3"/>
  <c r="J872" i="3"/>
  <c r="R872" i="3"/>
  <c r="M872" i="3"/>
  <c r="I872" i="3"/>
  <c r="K872" i="3"/>
  <c r="J864" i="3"/>
  <c r="R864" i="3"/>
  <c r="M864" i="3"/>
  <c r="I864" i="3"/>
  <c r="K864" i="3"/>
  <c r="J856" i="3"/>
  <c r="R856" i="3"/>
  <c r="M856" i="3"/>
  <c r="I856" i="3"/>
  <c r="K856" i="3"/>
  <c r="J848" i="3"/>
  <c r="R848" i="3"/>
  <c r="I848" i="3"/>
  <c r="M848" i="3"/>
  <c r="K848" i="3"/>
  <c r="J840" i="3"/>
  <c r="M840" i="3"/>
  <c r="R840" i="3"/>
  <c r="I840" i="3"/>
  <c r="K840" i="3"/>
  <c r="J832" i="3"/>
  <c r="R832" i="3"/>
  <c r="M832" i="3"/>
  <c r="I832" i="3"/>
  <c r="K832" i="3"/>
  <c r="J824" i="3"/>
  <c r="M824" i="3"/>
  <c r="R824" i="3"/>
  <c r="I824" i="3"/>
  <c r="K824" i="3"/>
  <c r="R816" i="3"/>
  <c r="J816" i="3"/>
  <c r="M816" i="3"/>
  <c r="I816" i="3"/>
  <c r="K816" i="3"/>
  <c r="J808" i="3"/>
  <c r="R808" i="3"/>
  <c r="M808" i="3"/>
  <c r="I808" i="3"/>
  <c r="K808" i="3"/>
  <c r="J800" i="3"/>
  <c r="R800" i="3"/>
  <c r="I800" i="3"/>
  <c r="M800" i="3"/>
  <c r="J792" i="3"/>
  <c r="R792" i="3"/>
  <c r="M792" i="3"/>
  <c r="I792" i="3"/>
  <c r="K792" i="3"/>
  <c r="J784" i="3"/>
  <c r="R784" i="3"/>
  <c r="M784" i="3"/>
  <c r="I784" i="3"/>
  <c r="K784" i="3"/>
  <c r="J776" i="3"/>
  <c r="M776" i="3"/>
  <c r="R776" i="3"/>
  <c r="I776" i="3"/>
  <c r="K776" i="3"/>
  <c r="J768" i="3"/>
  <c r="R768" i="3"/>
  <c r="M768" i="3"/>
  <c r="I768" i="3"/>
  <c r="K768" i="3"/>
  <c r="J760" i="3"/>
  <c r="R760" i="3"/>
  <c r="M760" i="3"/>
  <c r="I760" i="3"/>
  <c r="K760" i="3"/>
  <c r="R752" i="3"/>
  <c r="J752" i="3"/>
  <c r="M752" i="3"/>
  <c r="I752" i="3"/>
  <c r="K752" i="3"/>
  <c r="J744" i="3"/>
  <c r="R744" i="3"/>
  <c r="M744" i="3"/>
  <c r="I744" i="3"/>
  <c r="K744" i="3"/>
  <c r="J736" i="3"/>
  <c r="R736" i="3"/>
  <c r="M736" i="3"/>
  <c r="I736" i="3"/>
  <c r="K736" i="3"/>
  <c r="J728" i="3"/>
  <c r="R728" i="3"/>
  <c r="M728" i="3"/>
  <c r="I728" i="3"/>
  <c r="K728" i="3"/>
  <c r="J720" i="3"/>
  <c r="R720" i="3"/>
  <c r="I720" i="3"/>
  <c r="M720" i="3"/>
  <c r="K720" i="3"/>
  <c r="J712" i="3"/>
  <c r="R712" i="3"/>
  <c r="M712" i="3"/>
  <c r="I712" i="3"/>
  <c r="K712" i="3"/>
  <c r="J704" i="3"/>
  <c r="R704" i="3"/>
  <c r="M704" i="3"/>
  <c r="I704" i="3"/>
  <c r="K704" i="3"/>
  <c r="J696" i="3"/>
  <c r="R696" i="3"/>
  <c r="M696" i="3"/>
  <c r="I696" i="3"/>
  <c r="K696" i="3"/>
  <c r="J688" i="3"/>
  <c r="R688" i="3"/>
  <c r="M688" i="3"/>
  <c r="I688" i="3"/>
  <c r="K688" i="3"/>
  <c r="J680" i="3"/>
  <c r="R680" i="3"/>
  <c r="M680" i="3"/>
  <c r="I680" i="3"/>
  <c r="K680" i="3"/>
  <c r="J672" i="3"/>
  <c r="R672" i="3"/>
  <c r="I672" i="3"/>
  <c r="M672" i="3"/>
  <c r="K672" i="3"/>
  <c r="J664" i="3"/>
  <c r="R664" i="3"/>
  <c r="M664" i="3"/>
  <c r="I664" i="3"/>
  <c r="K664" i="3"/>
  <c r="J656" i="3"/>
  <c r="R656" i="3"/>
  <c r="M656" i="3"/>
  <c r="I656" i="3"/>
  <c r="K656" i="3"/>
  <c r="J648" i="3"/>
  <c r="R648" i="3"/>
  <c r="M648" i="3"/>
  <c r="I648" i="3"/>
  <c r="K648" i="3"/>
  <c r="J640" i="3"/>
  <c r="R640" i="3"/>
  <c r="M640" i="3"/>
  <c r="I640" i="3"/>
  <c r="K640" i="3"/>
  <c r="J632" i="3"/>
  <c r="R632" i="3"/>
  <c r="M632" i="3"/>
  <c r="I632" i="3"/>
  <c r="K632" i="3"/>
  <c r="J624" i="3"/>
  <c r="R624" i="3"/>
  <c r="I624" i="3"/>
  <c r="M624" i="3"/>
  <c r="K624" i="3"/>
  <c r="J616" i="3"/>
  <c r="M616" i="3"/>
  <c r="R616" i="3"/>
  <c r="I616" i="3"/>
  <c r="K616" i="3"/>
  <c r="J608" i="3"/>
  <c r="R608" i="3"/>
  <c r="M608" i="3"/>
  <c r="I608" i="3"/>
  <c r="K608" i="3"/>
  <c r="J600" i="3"/>
  <c r="R600" i="3"/>
  <c r="M600" i="3"/>
  <c r="I600" i="3"/>
  <c r="K600" i="3"/>
  <c r="J592" i="3"/>
  <c r="R592" i="3"/>
  <c r="M592" i="3"/>
  <c r="I592" i="3"/>
  <c r="K592" i="3"/>
  <c r="J584" i="3"/>
  <c r="R584" i="3"/>
  <c r="M584" i="3"/>
  <c r="I584" i="3"/>
  <c r="K584" i="3"/>
  <c r="J576" i="3"/>
  <c r="M576" i="3"/>
  <c r="R576" i="3"/>
  <c r="I576" i="3"/>
  <c r="K576" i="3"/>
  <c r="J568" i="3"/>
  <c r="R568" i="3"/>
  <c r="M568" i="3"/>
  <c r="I568" i="3"/>
  <c r="K568" i="3"/>
  <c r="J560" i="3"/>
  <c r="R560" i="3"/>
  <c r="M560" i="3"/>
  <c r="I560" i="3"/>
  <c r="K560" i="3"/>
  <c r="J552" i="3"/>
  <c r="M552" i="3"/>
  <c r="R552" i="3"/>
  <c r="I552" i="3"/>
  <c r="K552" i="3"/>
  <c r="J544" i="3"/>
  <c r="R544" i="3"/>
  <c r="M544" i="3"/>
  <c r="I544" i="3"/>
  <c r="K544" i="3"/>
  <c r="J536" i="3"/>
  <c r="R536" i="3"/>
  <c r="M536" i="3"/>
  <c r="I536" i="3"/>
  <c r="K536" i="3"/>
  <c r="J528" i="3"/>
  <c r="R528" i="3"/>
  <c r="M528" i="3"/>
  <c r="I528" i="3"/>
  <c r="K528" i="3"/>
  <c r="J520" i="3"/>
  <c r="R520" i="3"/>
  <c r="M520" i="3"/>
  <c r="I520" i="3"/>
  <c r="K520" i="3"/>
  <c r="J512" i="3"/>
  <c r="M512" i="3"/>
  <c r="R512" i="3"/>
  <c r="K512" i="3"/>
  <c r="I512" i="3"/>
  <c r="J504" i="3"/>
  <c r="R504" i="3"/>
  <c r="M504" i="3"/>
  <c r="I504" i="3"/>
  <c r="K504" i="3"/>
  <c r="J496" i="3"/>
  <c r="R496" i="3"/>
  <c r="M496" i="3"/>
  <c r="K496" i="3"/>
  <c r="I496" i="3"/>
  <c r="J488" i="3"/>
  <c r="R488" i="3"/>
  <c r="M488" i="3"/>
  <c r="I488" i="3"/>
  <c r="K488" i="3"/>
  <c r="J480" i="3"/>
  <c r="R480" i="3"/>
  <c r="M480" i="3"/>
  <c r="K480" i="3"/>
  <c r="I480" i="3"/>
  <c r="J472" i="3"/>
  <c r="R472" i="3"/>
  <c r="M472" i="3"/>
  <c r="I472" i="3"/>
  <c r="K472" i="3"/>
  <c r="J464" i="3"/>
  <c r="R464" i="3"/>
  <c r="M464" i="3"/>
  <c r="K464" i="3"/>
  <c r="I464" i="3"/>
  <c r="J456" i="3"/>
  <c r="M456" i="3"/>
  <c r="R456" i="3"/>
  <c r="I456" i="3"/>
  <c r="K456" i="3"/>
  <c r="J448" i="3"/>
  <c r="R448" i="3"/>
  <c r="M448" i="3"/>
  <c r="K448" i="3"/>
  <c r="I448" i="3"/>
  <c r="J440" i="3"/>
  <c r="R440" i="3"/>
  <c r="M440" i="3"/>
  <c r="I440" i="3"/>
  <c r="K440" i="3"/>
  <c r="J432" i="3"/>
  <c r="R432" i="3"/>
  <c r="M432" i="3"/>
  <c r="K432" i="3"/>
  <c r="I432" i="3"/>
  <c r="J424" i="3"/>
  <c r="M424" i="3"/>
  <c r="R424" i="3"/>
  <c r="I424" i="3"/>
  <c r="K424" i="3"/>
  <c r="J416" i="3"/>
  <c r="M416" i="3"/>
  <c r="R416" i="3"/>
  <c r="K416" i="3"/>
  <c r="I416" i="3"/>
  <c r="J408" i="3"/>
  <c r="R408" i="3"/>
  <c r="M408" i="3"/>
  <c r="I408" i="3"/>
  <c r="K408" i="3"/>
  <c r="J400" i="3"/>
  <c r="R400" i="3"/>
  <c r="M400" i="3"/>
  <c r="K400" i="3"/>
  <c r="I400" i="3"/>
  <c r="J392" i="3"/>
  <c r="R392" i="3"/>
  <c r="M392" i="3"/>
  <c r="I392" i="3"/>
  <c r="K392" i="3"/>
  <c r="J384" i="3"/>
  <c r="R384" i="3"/>
  <c r="M384" i="3"/>
  <c r="I384" i="3"/>
  <c r="K384" i="3"/>
  <c r="J376" i="3"/>
  <c r="R376" i="3"/>
  <c r="M376" i="3"/>
  <c r="I376" i="3"/>
  <c r="K376" i="3"/>
  <c r="J368" i="3"/>
  <c r="R368" i="3"/>
  <c r="I368" i="3"/>
  <c r="M368" i="3"/>
  <c r="K368" i="3"/>
  <c r="J360" i="3"/>
  <c r="R360" i="3"/>
  <c r="M360" i="3"/>
  <c r="I360" i="3"/>
  <c r="K360" i="3"/>
  <c r="J352" i="3"/>
  <c r="R352" i="3"/>
  <c r="M352" i="3"/>
  <c r="K352" i="3"/>
  <c r="I352" i="3"/>
  <c r="J344" i="3"/>
  <c r="R344" i="3"/>
  <c r="M344" i="3"/>
  <c r="I344" i="3"/>
  <c r="K344" i="3"/>
  <c r="R336" i="3"/>
  <c r="J336" i="3"/>
  <c r="M336" i="3"/>
  <c r="K336" i="3"/>
  <c r="J328" i="3"/>
  <c r="R328" i="3"/>
  <c r="M328" i="3"/>
  <c r="I328" i="3"/>
  <c r="K328" i="3"/>
  <c r="J320" i="3"/>
  <c r="R320" i="3"/>
  <c r="M320" i="3"/>
  <c r="I320" i="3"/>
  <c r="K320" i="3"/>
  <c r="J312" i="3"/>
  <c r="M312" i="3"/>
  <c r="K312" i="3"/>
  <c r="R312" i="3"/>
  <c r="I312" i="3"/>
  <c r="R304" i="3"/>
  <c r="J304" i="3"/>
  <c r="K304" i="3"/>
  <c r="M304" i="3"/>
  <c r="I304" i="3"/>
  <c r="J296" i="3"/>
  <c r="R296" i="3"/>
  <c r="M296" i="3"/>
  <c r="K296" i="3"/>
  <c r="I296" i="3"/>
  <c r="J288" i="3"/>
  <c r="M288" i="3"/>
  <c r="K288" i="3"/>
  <c r="R288" i="3"/>
  <c r="I288" i="3"/>
  <c r="J280" i="3"/>
  <c r="R280" i="3"/>
  <c r="M280" i="3"/>
  <c r="K280" i="3"/>
  <c r="I280" i="3"/>
  <c r="J272" i="3"/>
  <c r="R272" i="3"/>
  <c r="M272" i="3"/>
  <c r="K272" i="3"/>
  <c r="I272" i="3"/>
  <c r="J264" i="3"/>
  <c r="R264" i="3"/>
  <c r="K264" i="3"/>
  <c r="M264" i="3"/>
  <c r="I264" i="3"/>
  <c r="J248" i="3"/>
  <c r="R248" i="3"/>
  <c r="M248" i="3"/>
  <c r="K248" i="3"/>
  <c r="I248" i="3"/>
  <c r="J240" i="3"/>
  <c r="R240" i="3"/>
  <c r="M240" i="3"/>
  <c r="K240" i="3"/>
  <c r="I240" i="3"/>
  <c r="J232" i="3"/>
  <c r="R232" i="3"/>
  <c r="M232" i="3"/>
  <c r="K232" i="3"/>
  <c r="I232" i="3"/>
  <c r="J224" i="3"/>
  <c r="R224" i="3"/>
  <c r="M224" i="3"/>
  <c r="K224" i="3"/>
  <c r="I224" i="3"/>
  <c r="J216" i="3"/>
  <c r="M216" i="3"/>
  <c r="R216" i="3"/>
  <c r="K216" i="3"/>
  <c r="I216" i="3"/>
  <c r="J208" i="3"/>
  <c r="R208" i="3"/>
  <c r="M208" i="3"/>
  <c r="K208" i="3"/>
  <c r="I208" i="3"/>
  <c r="J200" i="3"/>
  <c r="M200" i="3"/>
  <c r="K200" i="3"/>
  <c r="R200" i="3"/>
  <c r="I200" i="3"/>
  <c r="J192" i="3"/>
  <c r="M192" i="3"/>
  <c r="R192" i="3"/>
  <c r="K192" i="3"/>
  <c r="I192" i="3"/>
  <c r="J184" i="3"/>
  <c r="R184" i="3"/>
  <c r="M184" i="3"/>
  <c r="K184" i="3"/>
  <c r="I184" i="3"/>
  <c r="K932" i="3"/>
  <c r="I598" i="3"/>
  <c r="I484" i="3"/>
  <c r="J966" i="3"/>
  <c r="R966" i="3"/>
  <c r="M966" i="3"/>
  <c r="I966" i="3"/>
  <c r="K966" i="3"/>
  <c r="J926" i="3"/>
  <c r="M926" i="3"/>
  <c r="R926" i="3"/>
  <c r="I926" i="3"/>
  <c r="K926" i="3"/>
  <c r="R894" i="3"/>
  <c r="J894" i="3"/>
  <c r="M894" i="3"/>
  <c r="I894" i="3"/>
  <c r="K894" i="3"/>
  <c r="J846" i="3"/>
  <c r="R846" i="3"/>
  <c r="M846" i="3"/>
  <c r="I846" i="3"/>
  <c r="K846" i="3"/>
  <c r="J806" i="3"/>
  <c r="R806" i="3"/>
  <c r="M806" i="3"/>
  <c r="I806" i="3"/>
  <c r="K806" i="3"/>
  <c r="J742" i="3"/>
  <c r="R742" i="3"/>
  <c r="M742" i="3"/>
  <c r="I742" i="3"/>
  <c r="K742" i="3"/>
  <c r="J710" i="3"/>
  <c r="R710" i="3"/>
  <c r="M710" i="3"/>
  <c r="I710" i="3"/>
  <c r="K710" i="3"/>
  <c r="J662" i="3"/>
  <c r="R662" i="3"/>
  <c r="M662" i="3"/>
  <c r="K662" i="3"/>
  <c r="I662" i="3"/>
  <c r="J606" i="3"/>
  <c r="R606" i="3"/>
  <c r="M606" i="3"/>
  <c r="I606" i="3"/>
  <c r="K606" i="3"/>
  <c r="R558" i="3"/>
  <c r="J558" i="3"/>
  <c r="M558" i="3"/>
  <c r="K558" i="3"/>
  <c r="I558" i="3"/>
  <c r="J526" i="3"/>
  <c r="R526" i="3"/>
  <c r="M526" i="3"/>
  <c r="I526" i="3"/>
  <c r="K526" i="3"/>
  <c r="R470" i="3"/>
  <c r="J470" i="3"/>
  <c r="M470" i="3"/>
  <c r="K470" i="3"/>
  <c r="I470" i="3"/>
  <c r="J438" i="3"/>
  <c r="R438" i="3"/>
  <c r="M438" i="3"/>
  <c r="K438" i="3"/>
  <c r="I438" i="3"/>
  <c r="J390" i="3"/>
  <c r="R390" i="3"/>
  <c r="K390" i="3"/>
  <c r="I390" i="3"/>
  <c r="M390" i="3"/>
  <c r="J342" i="3"/>
  <c r="R342" i="3"/>
  <c r="M342" i="3"/>
  <c r="K342" i="3"/>
  <c r="I342" i="3"/>
  <c r="J310" i="3"/>
  <c r="R310" i="3"/>
  <c r="M310" i="3"/>
  <c r="K310" i="3"/>
  <c r="I310" i="3"/>
  <c r="J262" i="3"/>
  <c r="R262" i="3"/>
  <c r="M262" i="3"/>
  <c r="K262" i="3"/>
  <c r="I262" i="3"/>
  <c r="J214" i="3"/>
  <c r="R214" i="3"/>
  <c r="M214" i="3"/>
  <c r="K214" i="3"/>
  <c r="I214" i="3"/>
  <c r="J174" i="3"/>
  <c r="R174" i="3"/>
  <c r="M174" i="3"/>
  <c r="K174" i="3"/>
  <c r="I174" i="3"/>
  <c r="J118" i="3"/>
  <c r="R118" i="3"/>
  <c r="M118" i="3"/>
  <c r="K118" i="3"/>
  <c r="I118" i="3"/>
  <c r="J70" i="3"/>
  <c r="R70" i="3"/>
  <c r="M70" i="3"/>
  <c r="K70" i="3"/>
  <c r="I70" i="3"/>
  <c r="J30" i="3"/>
  <c r="R30" i="3"/>
  <c r="M30" i="3"/>
  <c r="K30" i="3"/>
  <c r="I30" i="3"/>
  <c r="J981" i="3"/>
  <c r="M981" i="3"/>
  <c r="R981" i="3"/>
  <c r="K981" i="3"/>
  <c r="I981" i="3"/>
  <c r="J933" i="3"/>
  <c r="R933" i="3"/>
  <c r="M933" i="3"/>
  <c r="K933" i="3"/>
  <c r="I933" i="3"/>
  <c r="J893" i="3"/>
  <c r="R893" i="3"/>
  <c r="M893" i="3"/>
  <c r="K893" i="3"/>
  <c r="I893" i="3"/>
  <c r="J845" i="3"/>
  <c r="R845" i="3"/>
  <c r="M845" i="3"/>
  <c r="K845" i="3"/>
  <c r="I845" i="3"/>
  <c r="J805" i="3"/>
  <c r="R805" i="3"/>
  <c r="M805" i="3"/>
  <c r="K805" i="3"/>
  <c r="I805" i="3"/>
  <c r="J765" i="3"/>
  <c r="R765" i="3"/>
  <c r="M765" i="3"/>
  <c r="K765" i="3"/>
  <c r="I765" i="3"/>
  <c r="J717" i="3"/>
  <c r="M717" i="3"/>
  <c r="R717" i="3"/>
  <c r="K717" i="3"/>
  <c r="I717" i="3"/>
  <c r="J677" i="3"/>
  <c r="R677" i="3"/>
  <c r="M677" i="3"/>
  <c r="K677" i="3"/>
  <c r="I677" i="3"/>
  <c r="J629" i="3"/>
  <c r="M629" i="3"/>
  <c r="R629" i="3"/>
  <c r="K629" i="3"/>
  <c r="I629" i="3"/>
  <c r="J589" i="3"/>
  <c r="R589" i="3"/>
  <c r="M589" i="3"/>
  <c r="K589" i="3"/>
  <c r="I589" i="3"/>
  <c r="J541" i="3"/>
  <c r="R541" i="3"/>
  <c r="M541" i="3"/>
  <c r="K541" i="3"/>
  <c r="J501" i="3"/>
  <c r="R501" i="3"/>
  <c r="M501" i="3"/>
  <c r="I501" i="3"/>
  <c r="K501" i="3"/>
  <c r="J453" i="3"/>
  <c r="M453" i="3"/>
  <c r="R453" i="3"/>
  <c r="I453" i="3"/>
  <c r="K453" i="3"/>
  <c r="J413" i="3"/>
  <c r="M413" i="3"/>
  <c r="R413" i="3"/>
  <c r="K413" i="3"/>
  <c r="I413" i="3"/>
  <c r="J365" i="3"/>
  <c r="M365" i="3"/>
  <c r="R365" i="3"/>
  <c r="I365" i="3"/>
  <c r="K365" i="3"/>
  <c r="J325" i="3"/>
  <c r="M325" i="3"/>
  <c r="R325" i="3"/>
  <c r="I325" i="3"/>
  <c r="K325" i="3"/>
  <c r="J285" i="3"/>
  <c r="M285" i="3"/>
  <c r="I285" i="3"/>
  <c r="R285" i="3"/>
  <c r="K285" i="3"/>
  <c r="J237" i="3"/>
  <c r="R237" i="3"/>
  <c r="M237" i="3"/>
  <c r="I237" i="3"/>
  <c r="K237" i="3"/>
  <c r="J197" i="3"/>
  <c r="R197" i="3"/>
  <c r="M197" i="3"/>
  <c r="I197" i="3"/>
  <c r="J149" i="3"/>
  <c r="M149" i="3"/>
  <c r="R149" i="3"/>
  <c r="I149" i="3"/>
  <c r="K149" i="3"/>
  <c r="J109" i="3"/>
  <c r="R109" i="3"/>
  <c r="M109" i="3"/>
  <c r="I109" i="3"/>
  <c r="K109" i="3"/>
  <c r="J69" i="3"/>
  <c r="R69" i="3"/>
  <c r="M69" i="3"/>
  <c r="I69" i="3"/>
  <c r="K69" i="3"/>
  <c r="J21" i="3"/>
  <c r="R21" i="3"/>
  <c r="M21" i="3"/>
  <c r="I21" i="3"/>
  <c r="K21" i="3"/>
  <c r="J1004" i="3"/>
  <c r="R1004" i="3"/>
  <c r="M1004" i="3"/>
  <c r="I1004" i="3"/>
  <c r="K1004" i="3"/>
  <c r="J964" i="3"/>
  <c r="R964" i="3"/>
  <c r="M964" i="3"/>
  <c r="I964" i="3"/>
  <c r="J924" i="3"/>
  <c r="M924" i="3"/>
  <c r="R924" i="3"/>
  <c r="K924" i="3"/>
  <c r="I924" i="3"/>
  <c r="J876" i="3"/>
  <c r="R876" i="3"/>
  <c r="M876" i="3"/>
  <c r="I876" i="3"/>
  <c r="K876" i="3"/>
  <c r="J828" i="3"/>
  <c r="R828" i="3"/>
  <c r="M828" i="3"/>
  <c r="I828" i="3"/>
  <c r="K828" i="3"/>
  <c r="J788" i="3"/>
  <c r="M788" i="3"/>
  <c r="R788" i="3"/>
  <c r="I788" i="3"/>
  <c r="K788" i="3"/>
  <c r="J756" i="3"/>
  <c r="M756" i="3"/>
  <c r="R756" i="3"/>
  <c r="I756" i="3"/>
  <c r="K756" i="3"/>
  <c r="J708" i="3"/>
  <c r="R708" i="3"/>
  <c r="M708" i="3"/>
  <c r="I708" i="3"/>
  <c r="K708" i="3"/>
  <c r="J668" i="3"/>
  <c r="R668" i="3"/>
  <c r="M668" i="3"/>
  <c r="K668" i="3"/>
  <c r="I668" i="3"/>
  <c r="J620" i="3"/>
  <c r="R620" i="3"/>
  <c r="M620" i="3"/>
  <c r="I620" i="3"/>
  <c r="K620" i="3"/>
  <c r="J580" i="3"/>
  <c r="R580" i="3"/>
  <c r="M580" i="3"/>
  <c r="K580" i="3"/>
  <c r="I580" i="3"/>
  <c r="J540" i="3"/>
  <c r="R540" i="3"/>
  <c r="M540" i="3"/>
  <c r="I540" i="3"/>
  <c r="K540" i="3"/>
  <c r="J492" i="3"/>
  <c r="R492" i="3"/>
  <c r="M492" i="3"/>
  <c r="I492" i="3"/>
  <c r="K492" i="3"/>
  <c r="J452" i="3"/>
  <c r="R452" i="3"/>
  <c r="K452" i="3"/>
  <c r="M452" i="3"/>
  <c r="I452" i="3"/>
  <c r="J412" i="3"/>
  <c r="R412" i="3"/>
  <c r="M412" i="3"/>
  <c r="I412" i="3"/>
  <c r="K412" i="3"/>
  <c r="J364" i="3"/>
  <c r="R364" i="3"/>
  <c r="M364" i="3"/>
  <c r="I364" i="3"/>
  <c r="K364" i="3"/>
  <c r="J324" i="3"/>
  <c r="R324" i="3"/>
  <c r="M324" i="3"/>
  <c r="K324" i="3"/>
  <c r="I324" i="3"/>
  <c r="J284" i="3"/>
  <c r="M284" i="3"/>
  <c r="R284" i="3"/>
  <c r="I284" i="3"/>
  <c r="K284" i="3"/>
  <c r="J236" i="3"/>
  <c r="R236" i="3"/>
  <c r="M236" i="3"/>
  <c r="K236" i="3"/>
  <c r="I236" i="3"/>
  <c r="J196" i="3"/>
  <c r="R196" i="3"/>
  <c r="M196" i="3"/>
  <c r="K196" i="3"/>
  <c r="I196" i="3"/>
  <c r="J156" i="3"/>
  <c r="R156" i="3"/>
  <c r="M156" i="3"/>
  <c r="I156" i="3"/>
  <c r="K156" i="3"/>
  <c r="J116" i="3"/>
  <c r="M116" i="3"/>
  <c r="R116" i="3"/>
  <c r="I116" i="3"/>
  <c r="K116" i="3"/>
  <c r="J76" i="3"/>
  <c r="M76" i="3"/>
  <c r="R76" i="3"/>
  <c r="I76" i="3"/>
  <c r="K76" i="3"/>
  <c r="J44" i="3"/>
  <c r="M44" i="3"/>
  <c r="R44" i="3"/>
  <c r="I44" i="3"/>
  <c r="K44" i="3"/>
  <c r="J1007" i="3"/>
  <c r="R1007" i="3"/>
  <c r="M1007" i="3"/>
  <c r="K1007" i="3"/>
  <c r="I1007" i="3"/>
  <c r="J991" i="3"/>
  <c r="R991" i="3"/>
  <c r="M991" i="3"/>
  <c r="K991" i="3"/>
  <c r="I991" i="3"/>
  <c r="J983" i="3"/>
  <c r="M983" i="3"/>
  <c r="R983" i="3"/>
  <c r="K983" i="3"/>
  <c r="I983" i="3"/>
  <c r="J975" i="3"/>
  <c r="R975" i="3"/>
  <c r="M975" i="3"/>
  <c r="K975" i="3"/>
  <c r="I975" i="3"/>
  <c r="J967" i="3"/>
  <c r="R967" i="3"/>
  <c r="M967" i="3"/>
  <c r="K967" i="3"/>
  <c r="I967" i="3"/>
  <c r="J959" i="3"/>
  <c r="R959" i="3"/>
  <c r="M959" i="3"/>
  <c r="K959" i="3"/>
  <c r="I959" i="3"/>
  <c r="J951" i="3"/>
  <c r="R951" i="3"/>
  <c r="M951" i="3"/>
  <c r="K951" i="3"/>
  <c r="I951" i="3"/>
  <c r="J943" i="3"/>
  <c r="R943" i="3"/>
  <c r="M943" i="3"/>
  <c r="K943" i="3"/>
  <c r="I943" i="3"/>
  <c r="J935" i="3"/>
  <c r="R935" i="3"/>
  <c r="M935" i="3"/>
  <c r="K935" i="3"/>
  <c r="I935" i="3"/>
  <c r="R927" i="3"/>
  <c r="J927" i="3"/>
  <c r="M927" i="3"/>
  <c r="K927" i="3"/>
  <c r="I927" i="3"/>
  <c r="R919" i="3"/>
  <c r="J919" i="3"/>
  <c r="M919" i="3"/>
  <c r="K919" i="3"/>
  <c r="I919" i="3"/>
  <c r="J911" i="3"/>
  <c r="R911" i="3"/>
  <c r="M911" i="3"/>
  <c r="K911" i="3"/>
  <c r="I911" i="3"/>
  <c r="R903" i="3"/>
  <c r="J903" i="3"/>
  <c r="M903" i="3"/>
  <c r="K903" i="3"/>
  <c r="I903" i="3"/>
  <c r="J895" i="3"/>
  <c r="R895" i="3"/>
  <c r="M895" i="3"/>
  <c r="K895" i="3"/>
  <c r="I895" i="3"/>
  <c r="J887" i="3"/>
  <c r="R887" i="3"/>
  <c r="M887" i="3"/>
  <c r="K887" i="3"/>
  <c r="I887" i="3"/>
  <c r="R879" i="3"/>
  <c r="J879" i="3"/>
  <c r="M879" i="3"/>
  <c r="K879" i="3"/>
  <c r="I879" i="3"/>
  <c r="J871" i="3"/>
  <c r="R871" i="3"/>
  <c r="M871" i="3"/>
  <c r="K871" i="3"/>
  <c r="I871" i="3"/>
  <c r="R863" i="3"/>
  <c r="J863" i="3"/>
  <c r="M863" i="3"/>
  <c r="K863" i="3"/>
  <c r="I863" i="3"/>
  <c r="R855" i="3"/>
  <c r="J855" i="3"/>
  <c r="M855" i="3"/>
  <c r="K855" i="3"/>
  <c r="I855" i="3"/>
  <c r="J847" i="3"/>
  <c r="R847" i="3"/>
  <c r="M847" i="3"/>
  <c r="K847" i="3"/>
  <c r="I847" i="3"/>
  <c r="R839" i="3"/>
  <c r="J839" i="3"/>
  <c r="M839" i="3"/>
  <c r="K839" i="3"/>
  <c r="I839" i="3"/>
  <c r="J831" i="3"/>
  <c r="R831" i="3"/>
  <c r="M831" i="3"/>
  <c r="K831" i="3"/>
  <c r="I831" i="3"/>
  <c r="J823" i="3"/>
  <c r="R823" i="3"/>
  <c r="M823" i="3"/>
  <c r="K823" i="3"/>
  <c r="I823" i="3"/>
  <c r="R815" i="3"/>
  <c r="J815" i="3"/>
  <c r="M815" i="3"/>
  <c r="K815" i="3"/>
  <c r="I815" i="3"/>
  <c r="J807" i="3"/>
  <c r="R807" i="3"/>
  <c r="M807" i="3"/>
  <c r="K807" i="3"/>
  <c r="I807" i="3"/>
  <c r="R799" i="3"/>
  <c r="J799" i="3"/>
  <c r="M799" i="3"/>
  <c r="K799" i="3"/>
  <c r="I799" i="3"/>
  <c r="R791" i="3"/>
  <c r="J791" i="3"/>
  <c r="M791" i="3"/>
  <c r="K791" i="3"/>
  <c r="I791" i="3"/>
  <c r="J783" i="3"/>
  <c r="R783" i="3"/>
  <c r="M783" i="3"/>
  <c r="K783" i="3"/>
  <c r="I783" i="3"/>
  <c r="R775" i="3"/>
  <c r="J775" i="3"/>
  <c r="M775" i="3"/>
  <c r="K775" i="3"/>
  <c r="I775" i="3"/>
  <c r="J767" i="3"/>
  <c r="R767" i="3"/>
  <c r="M767" i="3"/>
  <c r="K767" i="3"/>
  <c r="I767" i="3"/>
  <c r="J759" i="3"/>
  <c r="R759" i="3"/>
  <c r="M759" i="3"/>
  <c r="K759" i="3"/>
  <c r="I759" i="3"/>
  <c r="R751" i="3"/>
  <c r="J751" i="3"/>
  <c r="M751" i="3"/>
  <c r="K751" i="3"/>
  <c r="I751" i="3"/>
  <c r="J743" i="3"/>
  <c r="R743" i="3"/>
  <c r="M743" i="3"/>
  <c r="K743" i="3"/>
  <c r="I743" i="3"/>
  <c r="R735" i="3"/>
  <c r="J735" i="3"/>
  <c r="M735" i="3"/>
  <c r="K735" i="3"/>
  <c r="I735" i="3"/>
  <c r="R727" i="3"/>
  <c r="J727" i="3"/>
  <c r="M727" i="3"/>
  <c r="K727" i="3"/>
  <c r="I727" i="3"/>
  <c r="J719" i="3"/>
  <c r="R719" i="3"/>
  <c r="M719" i="3"/>
  <c r="K719" i="3"/>
  <c r="R711" i="3"/>
  <c r="J711" i="3"/>
  <c r="M711" i="3"/>
  <c r="K711" i="3"/>
  <c r="I711" i="3"/>
  <c r="J703" i="3"/>
  <c r="R703" i="3"/>
  <c r="M703" i="3"/>
  <c r="K703" i="3"/>
  <c r="I703" i="3"/>
  <c r="J695" i="3"/>
  <c r="R695" i="3"/>
  <c r="M695" i="3"/>
  <c r="K695" i="3"/>
  <c r="I695" i="3"/>
  <c r="J687" i="3"/>
  <c r="R687" i="3"/>
  <c r="M687" i="3"/>
  <c r="K687" i="3"/>
  <c r="I687" i="3"/>
  <c r="R679" i="3"/>
  <c r="J679" i="3"/>
  <c r="M679" i="3"/>
  <c r="K679" i="3"/>
  <c r="I679" i="3"/>
  <c r="J671" i="3"/>
  <c r="R671" i="3"/>
  <c r="M671" i="3"/>
  <c r="K671" i="3"/>
  <c r="I671" i="3"/>
  <c r="J655" i="3"/>
  <c r="R655" i="3"/>
  <c r="M655" i="3"/>
  <c r="K655" i="3"/>
  <c r="I655" i="3"/>
  <c r="R647" i="3"/>
  <c r="J647" i="3"/>
  <c r="M647" i="3"/>
  <c r="K647" i="3"/>
  <c r="I647" i="3"/>
  <c r="J639" i="3"/>
  <c r="R639" i="3"/>
  <c r="M639" i="3"/>
  <c r="K639" i="3"/>
  <c r="I639" i="3"/>
  <c r="J631" i="3"/>
  <c r="R631" i="3"/>
  <c r="M631" i="3"/>
  <c r="K631" i="3"/>
  <c r="I631" i="3"/>
  <c r="J623" i="3"/>
  <c r="R623" i="3"/>
  <c r="K623" i="3"/>
  <c r="M623" i="3"/>
  <c r="I623" i="3"/>
  <c r="J615" i="3"/>
  <c r="R615" i="3"/>
  <c r="M615" i="3"/>
  <c r="K615" i="3"/>
  <c r="I615" i="3"/>
  <c r="J607" i="3"/>
  <c r="R607" i="3"/>
  <c r="M607" i="3"/>
  <c r="K607" i="3"/>
  <c r="I607" i="3"/>
  <c r="R599" i="3"/>
  <c r="J599" i="3"/>
  <c r="M599" i="3"/>
  <c r="K599" i="3"/>
  <c r="I599" i="3"/>
  <c r="J591" i="3"/>
  <c r="R591" i="3"/>
  <c r="M591" i="3"/>
  <c r="K591" i="3"/>
  <c r="R583" i="3"/>
  <c r="J583" i="3"/>
  <c r="M583" i="3"/>
  <c r="K583" i="3"/>
  <c r="I583" i="3"/>
  <c r="J575" i="3"/>
  <c r="R575" i="3"/>
  <c r="M575" i="3"/>
  <c r="K575" i="3"/>
  <c r="I575" i="3"/>
  <c r="J567" i="3"/>
  <c r="R567" i="3"/>
  <c r="M567" i="3"/>
  <c r="K567" i="3"/>
  <c r="I567" i="3"/>
  <c r="J559" i="3"/>
  <c r="R559" i="3"/>
  <c r="K559" i="3"/>
  <c r="M559" i="3"/>
  <c r="I559" i="3"/>
  <c r="J551" i="3"/>
  <c r="R551" i="3"/>
  <c r="M551" i="3"/>
  <c r="K551" i="3"/>
  <c r="I551" i="3"/>
  <c r="J543" i="3"/>
  <c r="R543" i="3"/>
  <c r="M543" i="3"/>
  <c r="K543" i="3"/>
  <c r="I543" i="3"/>
  <c r="R535" i="3"/>
  <c r="J535" i="3"/>
  <c r="M535" i="3"/>
  <c r="K535" i="3"/>
  <c r="I535" i="3"/>
  <c r="J527" i="3"/>
  <c r="R527" i="3"/>
  <c r="M527" i="3"/>
  <c r="K527" i="3"/>
  <c r="I527" i="3"/>
  <c r="R519" i="3"/>
  <c r="J519" i="3"/>
  <c r="M519" i="3"/>
  <c r="K519" i="3"/>
  <c r="I519" i="3"/>
  <c r="J511" i="3"/>
  <c r="R511" i="3"/>
  <c r="M511" i="3"/>
  <c r="I511" i="3"/>
  <c r="K511" i="3"/>
  <c r="J503" i="3"/>
  <c r="R503" i="3"/>
  <c r="M503" i="3"/>
  <c r="I503" i="3"/>
  <c r="K503" i="3"/>
  <c r="J495" i="3"/>
  <c r="R495" i="3"/>
  <c r="M495" i="3"/>
  <c r="I495" i="3"/>
  <c r="K495" i="3"/>
  <c r="J479" i="3"/>
  <c r="R479" i="3"/>
  <c r="M479" i="3"/>
  <c r="K479" i="3"/>
  <c r="I479" i="3"/>
  <c r="R471" i="3"/>
  <c r="J471" i="3"/>
  <c r="M471" i="3"/>
  <c r="K471" i="3"/>
  <c r="I471" i="3"/>
  <c r="J463" i="3"/>
  <c r="R463" i="3"/>
  <c r="M463" i="3"/>
  <c r="I463" i="3"/>
  <c r="K463" i="3"/>
  <c r="J447" i="3"/>
  <c r="R447" i="3"/>
  <c r="M447" i="3"/>
  <c r="I447" i="3"/>
  <c r="K447" i="3"/>
  <c r="J439" i="3"/>
  <c r="R439" i="3"/>
  <c r="M439" i="3"/>
  <c r="K439" i="3"/>
  <c r="J431" i="3"/>
  <c r="R431" i="3"/>
  <c r="M431" i="3"/>
  <c r="I431" i="3"/>
  <c r="K431" i="3"/>
  <c r="J423" i="3"/>
  <c r="R423" i="3"/>
  <c r="M423" i="3"/>
  <c r="K423" i="3"/>
  <c r="I423" i="3"/>
  <c r="J415" i="3"/>
  <c r="R415" i="3"/>
  <c r="M415" i="3"/>
  <c r="I415" i="3"/>
  <c r="K415" i="3"/>
  <c r="R407" i="3"/>
  <c r="M407" i="3"/>
  <c r="J407" i="3"/>
  <c r="K407" i="3"/>
  <c r="I407" i="3"/>
  <c r="J399" i="3"/>
  <c r="R399" i="3"/>
  <c r="M399" i="3"/>
  <c r="I399" i="3"/>
  <c r="K399" i="3"/>
  <c r="J391" i="3"/>
  <c r="R391" i="3"/>
  <c r="M391" i="3"/>
  <c r="K391" i="3"/>
  <c r="I391" i="3"/>
  <c r="R383" i="3"/>
  <c r="J383" i="3"/>
  <c r="M383" i="3"/>
  <c r="I383" i="3"/>
  <c r="K383" i="3"/>
  <c r="J375" i="3"/>
  <c r="R375" i="3"/>
  <c r="M375" i="3"/>
  <c r="K375" i="3"/>
  <c r="I375" i="3"/>
  <c r="J367" i="3"/>
  <c r="R367" i="3"/>
  <c r="I367" i="3"/>
  <c r="M367" i="3"/>
  <c r="K367" i="3"/>
  <c r="J359" i="3"/>
  <c r="R359" i="3"/>
  <c r="M359" i="3"/>
  <c r="K359" i="3"/>
  <c r="I359" i="3"/>
  <c r="J351" i="3"/>
  <c r="R351" i="3"/>
  <c r="M351" i="3"/>
  <c r="I351" i="3"/>
  <c r="K351" i="3"/>
  <c r="J343" i="3"/>
  <c r="R343" i="3"/>
  <c r="M343" i="3"/>
  <c r="K343" i="3"/>
  <c r="I343" i="3"/>
  <c r="J335" i="3"/>
  <c r="R335" i="3"/>
  <c r="M335" i="3"/>
  <c r="I335" i="3"/>
  <c r="K335" i="3"/>
  <c r="J327" i="3"/>
  <c r="R327" i="3"/>
  <c r="M327" i="3"/>
  <c r="K327" i="3"/>
  <c r="I327" i="3"/>
  <c r="J319" i="3"/>
  <c r="R319" i="3"/>
  <c r="M319" i="3"/>
  <c r="I319" i="3"/>
  <c r="K319" i="3"/>
  <c r="R311" i="3"/>
  <c r="M311" i="3"/>
  <c r="J311" i="3"/>
  <c r="K311" i="3"/>
  <c r="I311" i="3"/>
  <c r="R303" i="3"/>
  <c r="J303" i="3"/>
  <c r="M303" i="3"/>
  <c r="I303" i="3"/>
  <c r="K303" i="3"/>
  <c r="J295" i="3"/>
  <c r="R295" i="3"/>
  <c r="M295" i="3"/>
  <c r="K295" i="3"/>
  <c r="I295" i="3"/>
  <c r="J287" i="3"/>
  <c r="R287" i="3"/>
  <c r="M287" i="3"/>
  <c r="I287" i="3"/>
  <c r="K287" i="3"/>
  <c r="R279" i="3"/>
  <c r="J279" i="3"/>
  <c r="M279" i="3"/>
  <c r="K279" i="3"/>
  <c r="I279" i="3"/>
  <c r="J271" i="3"/>
  <c r="R271" i="3"/>
  <c r="M271" i="3"/>
  <c r="K271" i="3"/>
  <c r="I271" i="3"/>
  <c r="J263" i="3"/>
  <c r="R263" i="3"/>
  <c r="M263" i="3"/>
  <c r="K263" i="3"/>
  <c r="I263" i="3"/>
  <c r="R255" i="3"/>
  <c r="J255" i="3"/>
  <c r="M255" i="3"/>
  <c r="I255" i="3"/>
  <c r="K255" i="3"/>
  <c r="J247" i="3"/>
  <c r="R247" i="3"/>
  <c r="M247" i="3"/>
  <c r="K247" i="3"/>
  <c r="I247" i="3"/>
  <c r="J239" i="3"/>
  <c r="R239" i="3"/>
  <c r="M239" i="3"/>
  <c r="I239" i="3"/>
  <c r="K239" i="3"/>
  <c r="J231" i="3"/>
  <c r="R231" i="3"/>
  <c r="M231" i="3"/>
  <c r="I231" i="3"/>
  <c r="K231" i="3"/>
  <c r="J223" i="3"/>
  <c r="R223" i="3"/>
  <c r="M223" i="3"/>
  <c r="I223" i="3"/>
  <c r="K223" i="3"/>
  <c r="J215" i="3"/>
  <c r="R215" i="3"/>
  <c r="M215" i="3"/>
  <c r="K215" i="3"/>
  <c r="I215" i="3"/>
  <c r="J207" i="3"/>
  <c r="R207" i="3"/>
  <c r="M207" i="3"/>
  <c r="K207" i="3"/>
  <c r="I207" i="3"/>
  <c r="J199" i="3"/>
  <c r="R199" i="3"/>
  <c r="M199" i="3"/>
  <c r="K199" i="3"/>
  <c r="I199" i="3"/>
  <c r="J191" i="3"/>
  <c r="R191" i="3"/>
  <c r="M191" i="3"/>
  <c r="I191" i="3"/>
  <c r="K191" i="3"/>
  <c r="K918" i="3"/>
  <c r="K810" i="3"/>
  <c r="K444" i="3"/>
  <c r="K316" i="3"/>
  <c r="J163" i="3"/>
  <c r="M163" i="3"/>
  <c r="R163" i="3"/>
  <c r="I163" i="3"/>
  <c r="K163" i="3"/>
  <c r="J155" i="3"/>
  <c r="M155" i="3"/>
  <c r="R155" i="3"/>
  <c r="I155" i="3"/>
  <c r="K155" i="3"/>
  <c r="J147" i="3"/>
  <c r="M147" i="3"/>
  <c r="R147" i="3"/>
  <c r="I147" i="3"/>
  <c r="K147" i="3"/>
  <c r="J139" i="3"/>
  <c r="M139" i="3"/>
  <c r="R139" i="3"/>
  <c r="I139" i="3"/>
  <c r="K139" i="3"/>
  <c r="J131" i="3"/>
  <c r="R131" i="3"/>
  <c r="M131" i="3"/>
  <c r="I131" i="3"/>
  <c r="K131" i="3"/>
  <c r="J123" i="3"/>
  <c r="M123" i="3"/>
  <c r="R123" i="3"/>
  <c r="I123" i="3"/>
  <c r="K123" i="3"/>
  <c r="J115" i="3"/>
  <c r="M115" i="3"/>
  <c r="R115" i="3"/>
  <c r="I115" i="3"/>
  <c r="K115" i="3"/>
  <c r="J107" i="3"/>
  <c r="R107" i="3"/>
  <c r="M107" i="3"/>
  <c r="I107" i="3"/>
  <c r="J99" i="3"/>
  <c r="M99" i="3"/>
  <c r="R99" i="3"/>
  <c r="I99" i="3"/>
  <c r="K99" i="3"/>
  <c r="J91" i="3"/>
  <c r="M91" i="3"/>
  <c r="R91" i="3"/>
  <c r="I91" i="3"/>
  <c r="K91" i="3"/>
  <c r="J83" i="3"/>
  <c r="R83" i="3"/>
  <c r="M83" i="3"/>
  <c r="I83" i="3"/>
  <c r="K83" i="3"/>
  <c r="J75" i="3"/>
  <c r="M75" i="3"/>
  <c r="R75" i="3"/>
  <c r="I75" i="3"/>
  <c r="K75" i="3"/>
  <c r="J67" i="3"/>
  <c r="R67" i="3"/>
  <c r="M67" i="3"/>
  <c r="I67" i="3"/>
  <c r="K67" i="3"/>
  <c r="J59" i="3"/>
  <c r="R59" i="3"/>
  <c r="M59" i="3"/>
  <c r="I59" i="3"/>
  <c r="J51" i="3"/>
  <c r="M51" i="3"/>
  <c r="R51" i="3"/>
  <c r="I51" i="3"/>
  <c r="K51" i="3"/>
  <c r="J43" i="3"/>
  <c r="M43" i="3"/>
  <c r="R43" i="3"/>
  <c r="I43" i="3"/>
  <c r="K43" i="3"/>
  <c r="J35" i="3"/>
  <c r="M35" i="3"/>
  <c r="R35" i="3"/>
  <c r="I35" i="3"/>
  <c r="K35" i="3"/>
  <c r="J27" i="3"/>
  <c r="R27" i="3"/>
  <c r="M27" i="3"/>
  <c r="I27" i="3"/>
  <c r="K27" i="3"/>
  <c r="J19" i="3"/>
  <c r="M19" i="3"/>
  <c r="I19" i="3"/>
  <c r="R19" i="3"/>
  <c r="K19" i="3"/>
  <c r="J282" i="3"/>
  <c r="R282" i="3"/>
  <c r="M282" i="3"/>
  <c r="K282" i="3"/>
  <c r="I282" i="3"/>
  <c r="J274" i="3"/>
  <c r="R274" i="3"/>
  <c r="M274" i="3"/>
  <c r="K274" i="3"/>
  <c r="I274" i="3"/>
  <c r="J266" i="3"/>
  <c r="R266" i="3"/>
  <c r="M266" i="3"/>
  <c r="K266" i="3"/>
  <c r="I266" i="3"/>
  <c r="M258" i="3"/>
  <c r="J258" i="3"/>
  <c r="R258" i="3"/>
  <c r="K258" i="3"/>
  <c r="I258" i="3"/>
  <c r="J250" i="3"/>
  <c r="R250" i="3"/>
  <c r="K250" i="3"/>
  <c r="M250" i="3"/>
  <c r="I250" i="3"/>
  <c r="J242" i="3"/>
  <c r="R242" i="3"/>
  <c r="M242" i="3"/>
  <c r="K242" i="3"/>
  <c r="I242" i="3"/>
  <c r="J234" i="3"/>
  <c r="R234" i="3"/>
  <c r="M234" i="3"/>
  <c r="K234" i="3"/>
  <c r="I234" i="3"/>
  <c r="J218" i="3"/>
  <c r="R218" i="3"/>
  <c r="M218" i="3"/>
  <c r="K218" i="3"/>
  <c r="I218" i="3"/>
  <c r="J210" i="3"/>
  <c r="R210" i="3"/>
  <c r="M210" i="3"/>
  <c r="K210" i="3"/>
  <c r="I210" i="3"/>
  <c r="R202" i="3"/>
  <c r="M202" i="3"/>
  <c r="J202" i="3"/>
  <c r="K202" i="3"/>
  <c r="I202" i="3"/>
  <c r="J194" i="3"/>
  <c r="R194" i="3"/>
  <c r="M194" i="3"/>
  <c r="K194" i="3"/>
  <c r="I194" i="3"/>
  <c r="J186" i="3"/>
  <c r="R186" i="3"/>
  <c r="M186" i="3"/>
  <c r="K186" i="3"/>
  <c r="I186" i="3"/>
  <c r="J178" i="3"/>
  <c r="R178" i="3"/>
  <c r="M178" i="3"/>
  <c r="K178" i="3"/>
  <c r="I178" i="3"/>
  <c r="J170" i="3"/>
  <c r="R170" i="3"/>
  <c r="M170" i="3"/>
  <c r="K170" i="3"/>
  <c r="I170" i="3"/>
  <c r="J162" i="3"/>
  <c r="R162" i="3"/>
  <c r="K162" i="3"/>
  <c r="M162" i="3"/>
  <c r="I162" i="3"/>
  <c r="J154" i="3"/>
  <c r="R154" i="3"/>
  <c r="M154" i="3"/>
  <c r="K154" i="3"/>
  <c r="I154" i="3"/>
  <c r="J146" i="3"/>
  <c r="R146" i="3"/>
  <c r="M146" i="3"/>
  <c r="K146" i="3"/>
  <c r="I146" i="3"/>
  <c r="J138" i="3"/>
  <c r="R138" i="3"/>
  <c r="M138" i="3"/>
  <c r="K138" i="3"/>
  <c r="I138" i="3"/>
  <c r="J122" i="3"/>
  <c r="R122" i="3"/>
  <c r="K122" i="3"/>
  <c r="M122" i="3"/>
  <c r="I122" i="3"/>
  <c r="J114" i="3"/>
  <c r="R114" i="3"/>
  <c r="M114" i="3"/>
  <c r="K114" i="3"/>
  <c r="I114" i="3"/>
  <c r="J106" i="3"/>
  <c r="M106" i="3"/>
  <c r="K106" i="3"/>
  <c r="R106" i="3"/>
  <c r="I106" i="3"/>
  <c r="J98" i="3"/>
  <c r="R98" i="3"/>
  <c r="K98" i="3"/>
  <c r="M98" i="3"/>
  <c r="I98" i="3"/>
  <c r="J90" i="3"/>
  <c r="R90" i="3"/>
  <c r="M90" i="3"/>
  <c r="K90" i="3"/>
  <c r="I90" i="3"/>
  <c r="J82" i="3"/>
  <c r="R82" i="3"/>
  <c r="M82" i="3"/>
  <c r="K82" i="3"/>
  <c r="I82" i="3"/>
  <c r="J74" i="3"/>
  <c r="M74" i="3"/>
  <c r="R74" i="3"/>
  <c r="K74" i="3"/>
  <c r="I74" i="3"/>
  <c r="J66" i="3"/>
  <c r="R66" i="3"/>
  <c r="M66" i="3"/>
  <c r="K66" i="3"/>
  <c r="I66" i="3"/>
  <c r="J58" i="3"/>
  <c r="R58" i="3"/>
  <c r="K58" i="3"/>
  <c r="M58" i="3"/>
  <c r="I58" i="3"/>
  <c r="J50" i="3"/>
  <c r="R50" i="3"/>
  <c r="M50" i="3"/>
  <c r="K50" i="3"/>
  <c r="I50" i="3"/>
  <c r="J42" i="3"/>
  <c r="R42" i="3"/>
  <c r="M42" i="3"/>
  <c r="K42" i="3"/>
  <c r="I42" i="3"/>
  <c r="J34" i="3"/>
  <c r="R34" i="3"/>
  <c r="K34" i="3"/>
  <c r="M34" i="3"/>
  <c r="I34" i="3"/>
  <c r="J26" i="3"/>
  <c r="R26" i="3"/>
  <c r="M26" i="3"/>
  <c r="K26" i="3"/>
  <c r="I26" i="3"/>
  <c r="J18" i="3"/>
  <c r="R18" i="3"/>
  <c r="M18" i="3"/>
  <c r="K18" i="3"/>
  <c r="I18" i="3"/>
  <c r="J273" i="3"/>
  <c r="R273" i="3"/>
  <c r="M273" i="3"/>
  <c r="I273" i="3"/>
  <c r="K273" i="3"/>
  <c r="J265" i="3"/>
  <c r="R265" i="3"/>
  <c r="I265" i="3"/>
  <c r="M265" i="3"/>
  <c r="K265" i="3"/>
  <c r="J257" i="3"/>
  <c r="M257" i="3"/>
  <c r="R257" i="3"/>
  <c r="I257" i="3"/>
  <c r="K257" i="3"/>
  <c r="J249" i="3"/>
  <c r="R249" i="3"/>
  <c r="M249" i="3"/>
  <c r="I249" i="3"/>
  <c r="K249" i="3"/>
  <c r="J241" i="3"/>
  <c r="M241" i="3"/>
  <c r="R241" i="3"/>
  <c r="I241" i="3"/>
  <c r="K241" i="3"/>
  <c r="J233" i="3"/>
  <c r="R233" i="3"/>
  <c r="M233" i="3"/>
  <c r="I233" i="3"/>
  <c r="J225" i="3"/>
  <c r="R225" i="3"/>
  <c r="I225" i="3"/>
  <c r="K225" i="3"/>
  <c r="M225" i="3"/>
  <c r="J217" i="3"/>
  <c r="R217" i="3"/>
  <c r="M217" i="3"/>
  <c r="I217" i="3"/>
  <c r="K217" i="3"/>
  <c r="J209" i="3"/>
  <c r="R209" i="3"/>
  <c r="M209" i="3"/>
  <c r="I209" i="3"/>
  <c r="K209" i="3"/>
  <c r="J201" i="3"/>
  <c r="M201" i="3"/>
  <c r="I201" i="3"/>
  <c r="K201" i="3"/>
  <c r="J193" i="3"/>
  <c r="R193" i="3"/>
  <c r="M193" i="3"/>
  <c r="I193" i="3"/>
  <c r="K193" i="3"/>
  <c r="J185" i="3"/>
  <c r="R185" i="3"/>
  <c r="M185" i="3"/>
  <c r="I185" i="3"/>
  <c r="K185" i="3"/>
  <c r="J177" i="3"/>
  <c r="M177" i="3"/>
  <c r="R177" i="3"/>
  <c r="I177" i="3"/>
  <c r="K177" i="3"/>
  <c r="J169" i="3"/>
  <c r="R169" i="3"/>
  <c r="M169" i="3"/>
  <c r="I169" i="3"/>
  <c r="J161" i="3"/>
  <c r="R161" i="3"/>
  <c r="M161" i="3"/>
  <c r="I161" i="3"/>
  <c r="K161" i="3"/>
  <c r="J153" i="3"/>
  <c r="R153" i="3"/>
  <c r="M153" i="3"/>
  <c r="I153" i="3"/>
  <c r="K153" i="3"/>
  <c r="J145" i="3"/>
  <c r="R145" i="3"/>
  <c r="M145" i="3"/>
  <c r="I145" i="3"/>
  <c r="K145" i="3"/>
  <c r="J137" i="3"/>
  <c r="R137" i="3"/>
  <c r="M137" i="3"/>
  <c r="I137" i="3"/>
  <c r="K137" i="3"/>
  <c r="J121" i="3"/>
  <c r="R121" i="3"/>
  <c r="M121" i="3"/>
  <c r="I121" i="3"/>
  <c r="K121" i="3"/>
  <c r="J113" i="3"/>
  <c r="R113" i="3"/>
  <c r="M113" i="3"/>
  <c r="I113" i="3"/>
  <c r="K113" i="3"/>
  <c r="J105" i="3"/>
  <c r="M105" i="3"/>
  <c r="R105" i="3"/>
  <c r="I105" i="3"/>
  <c r="K105" i="3"/>
  <c r="J97" i="3"/>
  <c r="R97" i="3"/>
  <c r="M97" i="3"/>
  <c r="I97" i="3"/>
  <c r="K97" i="3"/>
  <c r="J89" i="3"/>
  <c r="M89" i="3"/>
  <c r="R89" i="3"/>
  <c r="I89" i="3"/>
  <c r="K89" i="3"/>
  <c r="J81" i="3"/>
  <c r="M81" i="3"/>
  <c r="R81" i="3"/>
  <c r="I81" i="3"/>
  <c r="K81" i="3"/>
  <c r="J73" i="3"/>
  <c r="R73" i="3"/>
  <c r="I73" i="3"/>
  <c r="M73" i="3"/>
  <c r="K73" i="3"/>
  <c r="J65" i="3"/>
  <c r="M65" i="3"/>
  <c r="R65" i="3"/>
  <c r="I65" i="3"/>
  <c r="K65" i="3"/>
  <c r="J57" i="3"/>
  <c r="R57" i="3"/>
  <c r="M57" i="3"/>
  <c r="I57" i="3"/>
  <c r="K57" i="3"/>
  <c r="J49" i="3"/>
  <c r="R49" i="3"/>
  <c r="M49" i="3"/>
  <c r="I49" i="3"/>
  <c r="K49" i="3"/>
  <c r="J41" i="3"/>
  <c r="R41" i="3"/>
  <c r="M41" i="3"/>
  <c r="I41" i="3"/>
  <c r="K41" i="3"/>
  <c r="J33" i="3"/>
  <c r="R33" i="3"/>
  <c r="M33" i="3"/>
  <c r="I33" i="3"/>
  <c r="K33" i="3"/>
  <c r="J25" i="3"/>
  <c r="R25" i="3"/>
  <c r="M25" i="3"/>
  <c r="I25" i="3"/>
  <c r="K25" i="3"/>
  <c r="R17" i="3"/>
  <c r="M17" i="3"/>
  <c r="I17" i="3"/>
  <c r="K17" i="3"/>
  <c r="K59" i="3"/>
  <c r="R176" i="3"/>
  <c r="J176" i="3"/>
  <c r="K176" i="3"/>
  <c r="M176" i="3"/>
  <c r="I176" i="3"/>
  <c r="J168" i="3"/>
  <c r="R168" i="3"/>
  <c r="M168" i="3"/>
  <c r="K168" i="3"/>
  <c r="J160" i="3"/>
  <c r="R160" i="3"/>
  <c r="M160" i="3"/>
  <c r="K160" i="3"/>
  <c r="I160" i="3"/>
  <c r="J152" i="3"/>
  <c r="R152" i="3"/>
  <c r="M152" i="3"/>
  <c r="K152" i="3"/>
  <c r="I152" i="3"/>
  <c r="J144" i="3"/>
  <c r="R144" i="3"/>
  <c r="M144" i="3"/>
  <c r="K144" i="3"/>
  <c r="I144" i="3"/>
  <c r="J136" i="3"/>
  <c r="R136" i="3"/>
  <c r="M136" i="3"/>
  <c r="K136" i="3"/>
  <c r="I136" i="3"/>
  <c r="J120" i="3"/>
  <c r="R120" i="3"/>
  <c r="M120" i="3"/>
  <c r="K120" i="3"/>
  <c r="I120" i="3"/>
  <c r="R112" i="3"/>
  <c r="J112" i="3"/>
  <c r="K112" i="3"/>
  <c r="M112" i="3"/>
  <c r="I112" i="3"/>
  <c r="J104" i="3"/>
  <c r="M104" i="3"/>
  <c r="R104" i="3"/>
  <c r="K104" i="3"/>
  <c r="I104" i="3"/>
  <c r="J96" i="3"/>
  <c r="R96" i="3"/>
  <c r="M96" i="3"/>
  <c r="K96" i="3"/>
  <c r="I96" i="3"/>
  <c r="J88" i="3"/>
  <c r="M88" i="3"/>
  <c r="R88" i="3"/>
  <c r="K88" i="3"/>
  <c r="R80" i="3"/>
  <c r="J80" i="3"/>
  <c r="M80" i="3"/>
  <c r="K80" i="3"/>
  <c r="I80" i="3"/>
  <c r="J72" i="3"/>
  <c r="R72" i="3"/>
  <c r="K72" i="3"/>
  <c r="M72" i="3"/>
  <c r="I72" i="3"/>
  <c r="J64" i="3"/>
  <c r="M64" i="3"/>
  <c r="R64" i="3"/>
  <c r="K64" i="3"/>
  <c r="I64" i="3"/>
  <c r="J56" i="3"/>
  <c r="R56" i="3"/>
  <c r="M56" i="3"/>
  <c r="K56" i="3"/>
  <c r="I56" i="3"/>
  <c r="R48" i="3"/>
  <c r="J48" i="3"/>
  <c r="K48" i="3"/>
  <c r="M48" i="3"/>
  <c r="I48" i="3"/>
  <c r="J40" i="3"/>
  <c r="M40" i="3"/>
  <c r="K40" i="3"/>
  <c r="R40" i="3"/>
  <c r="I40" i="3"/>
  <c r="J32" i="3"/>
  <c r="R32" i="3"/>
  <c r="M32" i="3"/>
  <c r="K32" i="3"/>
  <c r="I32" i="3"/>
  <c r="J24" i="3"/>
  <c r="R24" i="3"/>
  <c r="M24" i="3"/>
  <c r="K24" i="3"/>
  <c r="I24" i="3"/>
  <c r="R16" i="3"/>
  <c r="M16" i="3"/>
  <c r="K16" i="3"/>
  <c r="I16" i="3"/>
  <c r="R183" i="3"/>
  <c r="J183" i="3"/>
  <c r="M183" i="3"/>
  <c r="K183" i="3"/>
  <c r="I183" i="3"/>
  <c r="R175" i="3"/>
  <c r="J175" i="3"/>
  <c r="M175" i="3"/>
  <c r="I175" i="3"/>
  <c r="K175" i="3"/>
  <c r="J167" i="3"/>
  <c r="R167" i="3"/>
  <c r="M167" i="3"/>
  <c r="I167" i="3"/>
  <c r="K167" i="3"/>
  <c r="J159" i="3"/>
  <c r="R159" i="3"/>
  <c r="M159" i="3"/>
  <c r="I159" i="3"/>
  <c r="K159" i="3"/>
  <c r="J151" i="3"/>
  <c r="R151" i="3"/>
  <c r="M151" i="3"/>
  <c r="I151" i="3"/>
  <c r="K151" i="3"/>
  <c r="R143" i="3"/>
  <c r="J143" i="3"/>
  <c r="M143" i="3"/>
  <c r="I143" i="3"/>
  <c r="K143" i="3"/>
  <c r="J135" i="3"/>
  <c r="R135" i="3"/>
  <c r="M135" i="3"/>
  <c r="K135" i="3"/>
  <c r="I135" i="3"/>
  <c r="J127" i="3"/>
  <c r="R127" i="3"/>
  <c r="M127" i="3"/>
  <c r="I127" i="3"/>
  <c r="K127" i="3"/>
  <c r="J119" i="3"/>
  <c r="R119" i="3"/>
  <c r="M119" i="3"/>
  <c r="K119" i="3"/>
  <c r="I119" i="3"/>
  <c r="R111" i="3"/>
  <c r="J111" i="3"/>
  <c r="M111" i="3"/>
  <c r="I111" i="3"/>
  <c r="K111" i="3"/>
  <c r="J103" i="3"/>
  <c r="R103" i="3"/>
  <c r="M103" i="3"/>
  <c r="K103" i="3"/>
  <c r="I103" i="3"/>
  <c r="J95" i="3"/>
  <c r="R95" i="3"/>
  <c r="M95" i="3"/>
  <c r="I95" i="3"/>
  <c r="K95" i="3"/>
  <c r="J87" i="3"/>
  <c r="R87" i="3"/>
  <c r="M87" i="3"/>
  <c r="I87" i="3"/>
  <c r="K87" i="3"/>
  <c r="R79" i="3"/>
  <c r="J79" i="3"/>
  <c r="M79" i="3"/>
  <c r="I79" i="3"/>
  <c r="K79" i="3"/>
  <c r="J71" i="3"/>
  <c r="R71" i="3"/>
  <c r="M71" i="3"/>
  <c r="K71" i="3"/>
  <c r="I71" i="3"/>
  <c r="J63" i="3"/>
  <c r="R63" i="3"/>
  <c r="M63" i="3"/>
  <c r="I63" i="3"/>
  <c r="K63" i="3"/>
  <c r="J55" i="3"/>
  <c r="R55" i="3"/>
  <c r="M55" i="3"/>
  <c r="K55" i="3"/>
  <c r="I55" i="3"/>
  <c r="R47" i="3"/>
  <c r="J47" i="3"/>
  <c r="M47" i="3"/>
  <c r="I47" i="3"/>
  <c r="K47" i="3"/>
  <c r="J39" i="3"/>
  <c r="R39" i="3"/>
  <c r="M39" i="3"/>
  <c r="K39" i="3"/>
  <c r="I39" i="3"/>
  <c r="J31" i="3"/>
  <c r="R31" i="3"/>
  <c r="M31" i="3"/>
  <c r="K31" i="3"/>
  <c r="I31" i="3"/>
  <c r="J23" i="3"/>
  <c r="R23" i="3"/>
  <c r="M23" i="3"/>
  <c r="I23" i="3"/>
  <c r="K23" i="3"/>
  <c r="C15" i="3"/>
  <c r="A15" i="3" s="1"/>
  <c r="J17" i="3" l="1"/>
  <c r="C16" i="3"/>
  <c r="C17" i="3" s="1"/>
  <c r="A16" i="3" l="1"/>
  <c r="C18" i="3"/>
  <c r="A17" i="3"/>
  <c r="K6" i="3"/>
  <c r="Z16" i="3"/>
  <c r="AA16" i="3" s="1"/>
  <c r="Z17" i="3"/>
  <c r="AA17" i="3" s="1"/>
  <c r="Z18" i="3"/>
  <c r="AC18" i="3" s="1"/>
  <c r="AH18" i="3" s="1"/>
  <c r="Z19" i="3"/>
  <c r="AA19" i="3" s="1"/>
  <c r="Z20" i="3"/>
  <c r="AA20" i="3" s="1"/>
  <c r="Z21" i="3"/>
  <c r="Z22" i="3"/>
  <c r="AA22" i="3" s="1"/>
  <c r="Z23" i="3"/>
  <c r="Z24" i="3"/>
  <c r="AA24" i="3" s="1"/>
  <c r="Z25" i="3"/>
  <c r="AA25" i="3" s="1"/>
  <c r="Z26" i="3"/>
  <c r="Z27" i="3"/>
  <c r="AA27" i="3" s="1"/>
  <c r="Z28" i="3"/>
  <c r="AA28" i="3" s="1"/>
  <c r="Z29" i="3"/>
  <c r="AA29" i="3" s="1"/>
  <c r="Z30" i="3"/>
  <c r="AA30" i="3" s="1"/>
  <c r="Z31" i="3"/>
  <c r="AA31" i="3" s="1"/>
  <c r="Z32" i="3"/>
  <c r="Z33" i="3"/>
  <c r="AC33" i="3" s="1"/>
  <c r="AH33" i="3" s="1"/>
  <c r="Z34" i="3"/>
  <c r="Z35" i="3"/>
  <c r="AA35" i="3" s="1"/>
  <c r="Z36" i="3"/>
  <c r="Z37" i="3"/>
  <c r="AC37" i="3" s="1"/>
  <c r="AH37" i="3" s="1"/>
  <c r="Z38" i="3"/>
  <c r="Z39" i="3"/>
  <c r="Z40" i="3"/>
  <c r="Z41" i="3"/>
  <c r="AA41" i="3" s="1"/>
  <c r="Z42" i="3"/>
  <c r="AA42" i="3" s="1"/>
  <c r="Z43" i="3"/>
  <c r="Z44" i="3"/>
  <c r="Z45" i="3"/>
  <c r="AC45" i="3" s="1"/>
  <c r="AH45" i="3" s="1"/>
  <c r="Z46" i="3"/>
  <c r="AA46" i="3" s="1"/>
  <c r="Z47" i="3"/>
  <c r="AA47" i="3" s="1"/>
  <c r="Z48" i="3"/>
  <c r="Z49" i="3"/>
  <c r="AC49" i="3" s="1"/>
  <c r="AH49" i="3" s="1"/>
  <c r="Z50" i="3"/>
  <c r="AA50" i="3" s="1"/>
  <c r="Z51" i="3"/>
  <c r="AC51" i="3" s="1"/>
  <c r="AH51" i="3" s="1"/>
  <c r="Z52" i="3"/>
  <c r="AC52" i="3" s="1"/>
  <c r="AH52" i="3" s="1"/>
  <c r="Z53" i="3"/>
  <c r="AC53" i="3" s="1"/>
  <c r="AH53" i="3" s="1"/>
  <c r="Z54" i="3"/>
  <c r="AA54" i="3" s="1"/>
  <c r="Z55" i="3"/>
  <c r="Z56" i="3"/>
  <c r="AC56" i="3" s="1"/>
  <c r="AH56" i="3" s="1"/>
  <c r="Z57" i="3"/>
  <c r="AC57" i="3" s="1"/>
  <c r="AH57" i="3" s="1"/>
  <c r="Z58" i="3"/>
  <c r="AA58" i="3" s="1"/>
  <c r="Z59" i="3"/>
  <c r="AC59" i="3" s="1"/>
  <c r="AH59" i="3" s="1"/>
  <c r="Z60" i="3"/>
  <c r="AC60" i="3" s="1"/>
  <c r="AH60" i="3" s="1"/>
  <c r="Z61" i="3"/>
  <c r="AA61" i="3" s="1"/>
  <c r="Z62" i="3"/>
  <c r="Z63" i="3"/>
  <c r="AC63" i="3" s="1"/>
  <c r="AH63" i="3" s="1"/>
  <c r="Z64" i="3"/>
  <c r="Z65" i="3"/>
  <c r="AC65" i="3" s="1"/>
  <c r="AH65" i="3" s="1"/>
  <c r="Z66" i="3"/>
  <c r="Z67" i="3"/>
  <c r="AC67" i="3" s="1"/>
  <c r="AH67" i="3" s="1"/>
  <c r="Z68" i="3"/>
  <c r="AC68" i="3" s="1"/>
  <c r="AH68" i="3" s="1"/>
  <c r="Z69" i="3"/>
  <c r="AA69" i="3" s="1"/>
  <c r="Z70" i="3"/>
  <c r="Z71" i="3"/>
  <c r="AC71" i="3" s="1"/>
  <c r="AH71" i="3" s="1"/>
  <c r="Z72" i="3"/>
  <c r="Z73" i="3"/>
  <c r="AC73" i="3" s="1"/>
  <c r="AH73" i="3" s="1"/>
  <c r="Z74" i="3"/>
  <c r="Z75" i="3"/>
  <c r="AC75" i="3" s="1"/>
  <c r="AH75" i="3" s="1"/>
  <c r="Z76" i="3"/>
  <c r="AC76" i="3" s="1"/>
  <c r="AH76" i="3" s="1"/>
  <c r="Z77" i="3"/>
  <c r="Z78" i="3"/>
  <c r="AA78" i="3" s="1"/>
  <c r="Z79" i="3"/>
  <c r="Z80" i="3"/>
  <c r="AC80" i="3" s="1"/>
  <c r="AH80" i="3" s="1"/>
  <c r="Z81" i="3"/>
  <c r="AA81" i="3" s="1"/>
  <c r="Z82" i="3"/>
  <c r="AA82" i="3" s="1"/>
  <c r="Z83" i="3"/>
  <c r="AC83" i="3" s="1"/>
  <c r="AH83" i="3" s="1"/>
  <c r="Z84" i="3"/>
  <c r="AC84" i="3" s="1"/>
  <c r="AH84" i="3" s="1"/>
  <c r="Z85" i="3"/>
  <c r="AC85" i="3" s="1"/>
  <c r="AH85" i="3" s="1"/>
  <c r="Z86" i="3"/>
  <c r="AA86" i="3" s="1"/>
  <c r="Z87" i="3"/>
  <c r="Z88" i="3"/>
  <c r="AC88" i="3" s="1"/>
  <c r="AH88" i="3" s="1"/>
  <c r="Z89" i="3"/>
  <c r="Z90" i="3"/>
  <c r="AA90" i="3" s="1"/>
  <c r="Z91" i="3"/>
  <c r="AC91" i="3" s="1"/>
  <c r="AH91" i="3" s="1"/>
  <c r="Z92" i="3"/>
  <c r="AC92" i="3" s="1"/>
  <c r="AH92" i="3" s="1"/>
  <c r="Z93" i="3"/>
  <c r="AC93" i="3" s="1"/>
  <c r="AH93" i="3" s="1"/>
  <c r="Z94" i="3"/>
  <c r="Z95" i="3"/>
  <c r="AC95" i="3" s="1"/>
  <c r="AH95" i="3" s="1"/>
  <c r="Z96" i="3"/>
  <c r="Z97" i="3"/>
  <c r="AC97" i="3" s="1"/>
  <c r="AH97" i="3" s="1"/>
  <c r="Z98" i="3"/>
  <c r="AA98" i="3" s="1"/>
  <c r="Z99" i="3"/>
  <c r="AC99" i="3" s="1"/>
  <c r="AH99" i="3" s="1"/>
  <c r="Z100" i="3"/>
  <c r="AC100" i="3" s="1"/>
  <c r="AH100" i="3" s="1"/>
  <c r="Z101" i="3"/>
  <c r="AA101" i="3" s="1"/>
  <c r="Z102" i="3"/>
  <c r="Z103" i="3"/>
  <c r="AC103" i="3" s="1"/>
  <c r="AH103" i="3" s="1"/>
  <c r="Z104" i="3"/>
  <c r="Z105" i="3"/>
  <c r="AC105" i="3" s="1"/>
  <c r="AH105" i="3" s="1"/>
  <c r="Z106" i="3"/>
  <c r="AA106" i="3" s="1"/>
  <c r="Z107" i="3"/>
  <c r="AC107" i="3" s="1"/>
  <c r="AH107" i="3" s="1"/>
  <c r="Z108" i="3"/>
  <c r="AC108" i="3" s="1"/>
  <c r="AH108" i="3" s="1"/>
  <c r="Z109" i="3"/>
  <c r="Z110" i="3"/>
  <c r="AA110" i="3" s="1"/>
  <c r="Z111" i="3"/>
  <c r="Z112" i="3"/>
  <c r="AC112" i="3" s="1"/>
  <c r="AH112" i="3" s="1"/>
  <c r="Z113" i="3"/>
  <c r="Z114" i="3"/>
  <c r="AA114" i="3" s="1"/>
  <c r="Z115" i="3"/>
  <c r="AC115" i="3" s="1"/>
  <c r="AH115" i="3" s="1"/>
  <c r="Z116" i="3"/>
  <c r="AC116" i="3" s="1"/>
  <c r="AH116" i="3" s="1"/>
  <c r="Z117" i="3"/>
  <c r="Z118" i="3"/>
  <c r="AA118" i="3" s="1"/>
  <c r="Z119" i="3"/>
  <c r="Z120" i="3"/>
  <c r="AC120" i="3" s="1"/>
  <c r="AH120" i="3" s="1"/>
  <c r="Z121" i="3"/>
  <c r="AC121" i="3" s="1"/>
  <c r="AH121" i="3" s="1"/>
  <c r="Z122" i="3"/>
  <c r="AA122" i="3" s="1"/>
  <c r="Z123" i="3"/>
  <c r="AC123" i="3" s="1"/>
  <c r="AH123" i="3" s="1"/>
  <c r="Z124" i="3"/>
  <c r="AC124" i="3" s="1"/>
  <c r="AH124" i="3" s="1"/>
  <c r="Z125" i="3"/>
  <c r="AC125" i="3" s="1"/>
  <c r="AH125" i="3" s="1"/>
  <c r="Z126" i="3"/>
  <c r="Z127" i="3"/>
  <c r="AC127" i="3" s="1"/>
  <c r="AH127" i="3" s="1"/>
  <c r="Z128" i="3"/>
  <c r="Z129" i="3"/>
  <c r="AA129" i="3" s="1"/>
  <c r="Z130" i="3"/>
  <c r="Z131" i="3"/>
  <c r="AC131" i="3" s="1"/>
  <c r="AH131" i="3" s="1"/>
  <c r="Z132" i="3"/>
  <c r="Z133" i="3"/>
  <c r="AA133" i="3" s="1"/>
  <c r="Z134" i="3"/>
  <c r="AC134" i="3" s="1"/>
  <c r="AH134" i="3" s="1"/>
  <c r="Z135" i="3"/>
  <c r="AA135" i="3" s="1"/>
  <c r="Z136" i="3"/>
  <c r="Z137" i="3"/>
  <c r="AA137" i="3" s="1"/>
  <c r="Z138" i="3"/>
  <c r="AC138" i="3" s="1"/>
  <c r="AH138" i="3" s="1"/>
  <c r="Z139" i="3"/>
  <c r="AA139" i="3" s="1"/>
  <c r="Z140" i="3"/>
  <c r="Z141" i="3"/>
  <c r="AA141" i="3" s="1"/>
  <c r="Z142" i="3"/>
  <c r="AC142" i="3" s="1"/>
  <c r="AH142" i="3" s="1"/>
  <c r="Z143" i="3"/>
  <c r="AA143" i="3" s="1"/>
  <c r="Z144" i="3"/>
  <c r="AC144" i="3" s="1"/>
  <c r="AH144" i="3" s="1"/>
  <c r="Z145" i="3"/>
  <c r="AA145" i="3" s="1"/>
  <c r="Z146" i="3"/>
  <c r="AC146" i="3" s="1"/>
  <c r="AH146" i="3" s="1"/>
  <c r="Z147" i="3"/>
  <c r="AC147" i="3" s="1"/>
  <c r="AH147" i="3" s="1"/>
  <c r="Z148" i="3"/>
  <c r="AC148" i="3" s="1"/>
  <c r="AH148" i="3" s="1"/>
  <c r="Z149" i="3"/>
  <c r="AC149" i="3" s="1"/>
  <c r="AH149" i="3" s="1"/>
  <c r="Z150" i="3"/>
  <c r="AC150" i="3" s="1"/>
  <c r="AH150" i="3" s="1"/>
  <c r="Z151" i="3"/>
  <c r="AA151" i="3" s="1"/>
  <c r="Z152" i="3"/>
  <c r="AC152" i="3" s="1"/>
  <c r="AH152" i="3" s="1"/>
  <c r="Z153" i="3"/>
  <c r="AC153" i="3" s="1"/>
  <c r="AH153" i="3" s="1"/>
  <c r="Z154" i="3"/>
  <c r="Z155" i="3"/>
  <c r="AA155" i="3" s="1"/>
  <c r="Z156" i="3"/>
  <c r="Z157" i="3"/>
  <c r="AC157" i="3" s="1"/>
  <c r="AH157" i="3" s="1"/>
  <c r="Z158" i="3"/>
  <c r="AC158" i="3" s="1"/>
  <c r="AH158" i="3" s="1"/>
  <c r="Z159" i="3"/>
  <c r="Z160" i="3"/>
  <c r="AC160" i="3" s="1"/>
  <c r="AH160" i="3" s="1"/>
  <c r="Z161" i="3"/>
  <c r="Z162" i="3"/>
  <c r="Z163" i="3"/>
  <c r="AA163" i="3" s="1"/>
  <c r="Z164" i="3"/>
  <c r="Z165" i="3"/>
  <c r="AA165" i="3" s="1"/>
  <c r="Z166" i="3"/>
  <c r="Z167" i="3"/>
  <c r="AA167" i="3" s="1"/>
  <c r="Z168" i="3"/>
  <c r="Z169" i="3"/>
  <c r="AA169" i="3" s="1"/>
  <c r="Z170" i="3"/>
  <c r="AC170" i="3" s="1"/>
  <c r="AH170" i="3" s="1"/>
  <c r="Z171" i="3"/>
  <c r="Z172" i="3"/>
  <c r="AA172" i="3" s="1"/>
  <c r="Z173" i="3"/>
  <c r="AA173" i="3" s="1"/>
  <c r="Z174" i="3"/>
  <c r="Z175" i="3"/>
  <c r="AC175" i="3" s="1"/>
  <c r="AH175" i="3" s="1"/>
  <c r="Z176" i="3"/>
  <c r="Z177" i="3"/>
  <c r="AC177" i="3" s="1"/>
  <c r="AH177" i="3" s="1"/>
  <c r="Z178" i="3"/>
  <c r="Z179" i="3"/>
  <c r="AA179" i="3" s="1"/>
  <c r="Z180" i="3"/>
  <c r="AA180" i="3" s="1"/>
  <c r="Z181" i="3"/>
  <c r="Z182" i="3"/>
  <c r="AC182" i="3" s="1"/>
  <c r="AH182" i="3" s="1"/>
  <c r="Z183" i="3"/>
  <c r="Z184" i="3"/>
  <c r="Z185" i="3"/>
  <c r="Z186" i="3"/>
  <c r="AC186" i="3" s="1"/>
  <c r="AH186" i="3" s="1"/>
  <c r="Z187" i="3"/>
  <c r="Z188" i="3"/>
  <c r="AA188" i="3" s="1"/>
  <c r="Z189" i="3"/>
  <c r="AC189" i="3" s="1"/>
  <c r="AH189" i="3" s="1"/>
  <c r="Z190" i="3"/>
  <c r="Z191" i="3"/>
  <c r="AA191" i="3" s="1"/>
  <c r="Z192" i="3"/>
  <c r="Z193" i="3"/>
  <c r="AC193" i="3" s="1"/>
  <c r="AH193" i="3" s="1"/>
  <c r="Z194" i="3"/>
  <c r="Z195" i="3"/>
  <c r="Z196" i="3"/>
  <c r="AA196" i="3" s="1"/>
  <c r="Z197" i="3"/>
  <c r="Z198" i="3"/>
  <c r="Z199" i="3"/>
  <c r="AA199" i="3" s="1"/>
  <c r="Z200" i="3"/>
  <c r="Z201" i="3"/>
  <c r="AA201" i="3" s="1"/>
  <c r="Z202" i="3"/>
  <c r="Z203" i="3"/>
  <c r="AC203" i="3" s="1"/>
  <c r="AH203" i="3" s="1"/>
  <c r="Z204" i="3"/>
  <c r="AA204" i="3" s="1"/>
  <c r="Z205" i="3"/>
  <c r="AC205" i="3" s="1"/>
  <c r="AH205" i="3" s="1"/>
  <c r="Z206" i="3"/>
  <c r="Z207" i="3"/>
  <c r="AA207" i="3" s="1"/>
  <c r="Z208" i="3"/>
  <c r="Z209" i="3"/>
  <c r="AA209" i="3" s="1"/>
  <c r="Z210" i="3"/>
  <c r="Z211" i="3"/>
  <c r="AC211" i="3" s="1"/>
  <c r="AH211" i="3" s="1"/>
  <c r="Z212" i="3"/>
  <c r="AA212" i="3" s="1"/>
  <c r="Z213" i="3"/>
  <c r="AA213" i="3" s="1"/>
  <c r="Z214" i="3"/>
  <c r="AC214" i="3" s="1"/>
  <c r="AH214" i="3" s="1"/>
  <c r="Z215" i="3"/>
  <c r="Z216" i="3"/>
  <c r="Z217" i="3"/>
  <c r="AA217" i="3" s="1"/>
  <c r="Z218" i="3"/>
  <c r="Z219" i="3"/>
  <c r="AA219" i="3" s="1"/>
  <c r="Z220" i="3"/>
  <c r="Z221" i="3"/>
  <c r="Z222" i="3"/>
  <c r="AA222" i="3" s="1"/>
  <c r="Z223" i="3"/>
  <c r="AA223" i="3" s="1"/>
  <c r="Z224" i="3"/>
  <c r="AC224" i="3" s="1"/>
  <c r="AH224" i="3" s="1"/>
  <c r="Z225" i="3"/>
  <c r="Z226" i="3"/>
  <c r="AA226" i="3" s="1"/>
  <c r="Z227" i="3"/>
  <c r="AA227" i="3" s="1"/>
  <c r="Z228" i="3"/>
  <c r="AC228" i="3" s="1"/>
  <c r="AH228" i="3" s="1"/>
  <c r="Z229" i="3"/>
  <c r="AA229" i="3" s="1"/>
  <c r="Z230" i="3"/>
  <c r="AA230" i="3" s="1"/>
  <c r="Z231" i="3"/>
  <c r="AA231" i="3" s="1"/>
  <c r="Z232" i="3"/>
  <c r="AA232" i="3" s="1"/>
  <c r="Z233" i="3"/>
  <c r="AA233" i="3" s="1"/>
  <c r="Z234" i="3"/>
  <c r="AA234" i="3" s="1"/>
  <c r="Z235" i="3"/>
  <c r="AA235" i="3" s="1"/>
  <c r="Z236" i="3"/>
  <c r="Z237" i="3"/>
  <c r="AA237" i="3" s="1"/>
  <c r="Z238" i="3"/>
  <c r="AA238" i="3" s="1"/>
  <c r="Z239" i="3"/>
  <c r="Z240" i="3"/>
  <c r="AC240" i="3" s="1"/>
  <c r="AH240" i="3" s="1"/>
  <c r="Z241" i="3"/>
  <c r="Z242" i="3"/>
  <c r="AA242" i="3" s="1"/>
  <c r="Z243" i="3"/>
  <c r="Z244" i="3"/>
  <c r="Z245" i="3"/>
  <c r="Z246" i="3"/>
  <c r="Z247" i="3"/>
  <c r="Z248" i="3"/>
  <c r="AC248" i="3" s="1"/>
  <c r="AH248" i="3" s="1"/>
  <c r="Z249" i="3"/>
  <c r="AA249" i="3" s="1"/>
  <c r="Z250" i="3"/>
  <c r="AA250" i="3" s="1"/>
  <c r="Z251" i="3"/>
  <c r="AA251" i="3" s="1"/>
  <c r="Z252" i="3"/>
  <c r="Z253" i="3"/>
  <c r="AA253" i="3" s="1"/>
  <c r="Z254" i="3"/>
  <c r="Z255" i="3"/>
  <c r="Z256" i="3"/>
  <c r="AC256" i="3" s="1"/>
  <c r="AH256" i="3" s="1"/>
  <c r="Z257" i="3"/>
  <c r="AA257" i="3" s="1"/>
  <c r="Z258" i="3"/>
  <c r="AA258" i="3" s="1"/>
  <c r="Z259" i="3"/>
  <c r="AA259" i="3" s="1"/>
  <c r="Z260" i="3"/>
  <c r="AC260" i="3" s="1"/>
  <c r="AH260" i="3" s="1"/>
  <c r="Z261" i="3"/>
  <c r="AA261" i="3" s="1"/>
  <c r="Z262" i="3"/>
  <c r="AA262" i="3" s="1"/>
  <c r="Z263" i="3"/>
  <c r="Z264" i="3"/>
  <c r="AA264" i="3" s="1"/>
  <c r="Z265" i="3"/>
  <c r="AC265" i="3" s="1"/>
  <c r="AH265" i="3" s="1"/>
  <c r="Z266" i="3"/>
  <c r="AA266" i="3" s="1"/>
  <c r="Z267" i="3"/>
  <c r="AC267" i="3" s="1"/>
  <c r="AH267" i="3" s="1"/>
  <c r="Z268" i="3"/>
  <c r="Z269" i="3"/>
  <c r="AA269" i="3" s="1"/>
  <c r="Z270" i="3"/>
  <c r="AA270" i="3" s="1"/>
  <c r="Z271" i="3"/>
  <c r="AA271" i="3" s="1"/>
  <c r="Z272" i="3"/>
  <c r="AC272" i="3" s="1"/>
  <c r="AH272" i="3" s="1"/>
  <c r="Z273" i="3"/>
  <c r="AA273" i="3" s="1"/>
  <c r="Z274" i="3"/>
  <c r="AA274" i="3" s="1"/>
  <c r="Z275" i="3"/>
  <c r="Z276" i="3"/>
  <c r="Z277" i="3"/>
  <c r="Z278" i="3"/>
  <c r="Z279" i="3"/>
  <c r="AA279" i="3" s="1"/>
  <c r="Z280" i="3"/>
  <c r="AC280" i="3" s="1"/>
  <c r="AH280" i="3" s="1"/>
  <c r="Z281" i="3"/>
  <c r="AA281" i="3" s="1"/>
  <c r="Z282" i="3"/>
  <c r="AA282" i="3" s="1"/>
  <c r="Z283" i="3"/>
  <c r="Z284" i="3"/>
  <c r="Z285" i="3"/>
  <c r="AA285" i="3" s="1"/>
  <c r="Z286" i="3"/>
  <c r="Z287" i="3"/>
  <c r="AA287" i="3" s="1"/>
  <c r="Z288" i="3"/>
  <c r="AC288" i="3" s="1"/>
  <c r="AH288" i="3" s="1"/>
  <c r="Z289" i="3"/>
  <c r="AA289" i="3" s="1"/>
  <c r="Z290" i="3"/>
  <c r="AA290" i="3" s="1"/>
  <c r="Z291" i="3"/>
  <c r="Z292" i="3"/>
  <c r="AC292" i="3" s="1"/>
  <c r="AH292" i="3" s="1"/>
  <c r="Z293" i="3"/>
  <c r="AA293" i="3" s="1"/>
  <c r="Z294" i="3"/>
  <c r="AA294" i="3" s="1"/>
  <c r="Z295" i="3"/>
  <c r="Z296" i="3"/>
  <c r="AA296" i="3" s="1"/>
  <c r="Z297" i="3"/>
  <c r="AC297" i="3" s="1"/>
  <c r="AH297" i="3" s="1"/>
  <c r="Z298" i="3"/>
  <c r="AA298" i="3" s="1"/>
  <c r="Z299" i="3"/>
  <c r="AA299" i="3" s="1"/>
  <c r="Z300" i="3"/>
  <c r="Z301" i="3"/>
  <c r="AA301" i="3" s="1"/>
  <c r="Z302" i="3"/>
  <c r="AA302" i="3" s="1"/>
  <c r="Z303" i="3"/>
  <c r="AC303" i="3" s="1"/>
  <c r="AH303" i="3" s="1"/>
  <c r="Z304" i="3"/>
  <c r="AC304" i="3" s="1"/>
  <c r="AH304" i="3" s="1"/>
  <c r="Z305" i="3"/>
  <c r="AA305" i="3" s="1"/>
  <c r="Z306" i="3"/>
  <c r="AC306" i="3" s="1"/>
  <c r="AH306" i="3" s="1"/>
  <c r="Z307" i="3"/>
  <c r="AA307" i="3" s="1"/>
  <c r="Z308" i="3"/>
  <c r="Z309" i="3"/>
  <c r="Z310" i="3"/>
  <c r="AA310" i="3" s="1"/>
  <c r="Z311" i="3"/>
  <c r="AA311" i="3" s="1"/>
  <c r="Z312" i="3"/>
  <c r="AC312" i="3" s="1"/>
  <c r="AH312" i="3" s="1"/>
  <c r="Z313" i="3"/>
  <c r="AA313" i="3" s="1"/>
  <c r="Z314" i="3"/>
  <c r="Z315" i="3"/>
  <c r="AC315" i="3" s="1"/>
  <c r="AH315" i="3" s="1"/>
  <c r="Z316" i="3"/>
  <c r="Z317" i="3"/>
  <c r="Z318" i="3"/>
  <c r="AA318" i="3" s="1"/>
  <c r="Z319" i="3"/>
  <c r="AA319" i="3" s="1"/>
  <c r="Z320" i="3"/>
  <c r="AC320" i="3" s="1"/>
  <c r="AH320" i="3" s="1"/>
  <c r="Z321" i="3"/>
  <c r="Z322" i="3"/>
  <c r="AA322" i="3" s="1"/>
  <c r="Z323" i="3"/>
  <c r="AC323" i="3" s="1"/>
  <c r="AH323" i="3" s="1"/>
  <c r="Z324" i="3"/>
  <c r="AC324" i="3" s="1"/>
  <c r="AH324" i="3" s="1"/>
  <c r="Z325" i="3"/>
  <c r="AA325" i="3" s="1"/>
  <c r="Z326" i="3"/>
  <c r="AC326" i="3" s="1"/>
  <c r="AH326" i="3" s="1"/>
  <c r="Z327" i="3"/>
  <c r="AA327" i="3" s="1"/>
  <c r="Z328" i="3"/>
  <c r="AA328" i="3" s="1"/>
  <c r="Z329" i="3"/>
  <c r="Z330" i="3"/>
  <c r="AA330" i="3" s="1"/>
  <c r="Z331" i="3"/>
  <c r="AA331" i="3" s="1"/>
  <c r="Z332" i="3"/>
  <c r="AC332" i="3" s="1"/>
  <c r="AH332" i="3" s="1"/>
  <c r="Z333" i="3"/>
  <c r="Z334" i="3"/>
  <c r="AA334" i="3" s="1"/>
  <c r="Z335" i="3"/>
  <c r="AC335" i="3" s="1"/>
  <c r="AH335" i="3" s="1"/>
  <c r="Z336" i="3"/>
  <c r="Z337" i="3"/>
  <c r="AA337" i="3" s="1"/>
  <c r="Z338" i="3"/>
  <c r="AC338" i="3" s="1"/>
  <c r="AH338" i="3" s="1"/>
  <c r="Z339" i="3"/>
  <c r="AA339" i="3" s="1"/>
  <c r="Z340" i="3"/>
  <c r="Z341" i="3"/>
  <c r="Z342" i="3"/>
  <c r="Z343" i="3"/>
  <c r="AA343" i="3" s="1"/>
  <c r="Z344" i="3"/>
  <c r="AC344" i="3" s="1"/>
  <c r="AH344" i="3" s="1"/>
  <c r="Z345" i="3"/>
  <c r="Z346" i="3"/>
  <c r="AC346" i="3" s="1"/>
  <c r="AH346" i="3" s="1"/>
  <c r="Z347" i="3"/>
  <c r="AC347" i="3" s="1"/>
  <c r="AH347" i="3" s="1"/>
  <c r="Z348" i="3"/>
  <c r="AC348" i="3" s="1"/>
  <c r="AH348" i="3" s="1"/>
  <c r="Z349" i="3"/>
  <c r="Z350" i="3"/>
  <c r="AA350" i="3" s="1"/>
  <c r="Z351" i="3"/>
  <c r="AC351" i="3" s="1"/>
  <c r="AH351" i="3" s="1"/>
  <c r="Z352" i="3"/>
  <c r="AC352" i="3" s="1"/>
  <c r="AH352" i="3" s="1"/>
  <c r="Z353" i="3"/>
  <c r="AC353" i="3" s="1"/>
  <c r="AH353" i="3" s="1"/>
  <c r="Z354" i="3"/>
  <c r="AA354" i="3" s="1"/>
  <c r="Z355" i="3"/>
  <c r="AA355" i="3" s="1"/>
  <c r="Z356" i="3"/>
  <c r="Z357" i="3"/>
  <c r="AA357" i="3" s="1"/>
  <c r="Z358" i="3"/>
  <c r="Z359" i="3"/>
  <c r="AA359" i="3" s="1"/>
  <c r="Z360" i="3"/>
  <c r="Z361" i="3"/>
  <c r="Z362" i="3"/>
  <c r="AA362" i="3" s="1"/>
  <c r="Z363" i="3"/>
  <c r="AA363" i="3" s="1"/>
  <c r="Z364" i="3"/>
  <c r="AC364" i="3" s="1"/>
  <c r="AH364" i="3" s="1"/>
  <c r="Z365" i="3"/>
  <c r="AA365" i="3" s="1"/>
  <c r="Z366" i="3"/>
  <c r="Z367" i="3"/>
  <c r="AC367" i="3" s="1"/>
  <c r="AH367" i="3" s="1"/>
  <c r="Z368" i="3"/>
  <c r="Z369" i="3"/>
  <c r="Z370" i="3"/>
  <c r="Z371" i="3"/>
  <c r="AA371" i="3" s="1"/>
  <c r="Z372" i="3"/>
  <c r="Z373" i="3"/>
  <c r="AA373" i="3" s="1"/>
  <c r="Z374" i="3"/>
  <c r="AA374" i="3" s="1"/>
  <c r="Z375" i="3"/>
  <c r="AC375" i="3" s="1"/>
  <c r="AH375" i="3" s="1"/>
  <c r="Z376" i="3"/>
  <c r="Z377" i="3"/>
  <c r="AA377" i="3" s="1"/>
  <c r="Z378" i="3"/>
  <c r="Z379" i="3"/>
  <c r="Z380" i="3"/>
  <c r="AA380" i="3" s="1"/>
  <c r="Z381" i="3"/>
  <c r="AA381" i="3" s="1"/>
  <c r="Z382" i="3"/>
  <c r="Z383" i="3"/>
  <c r="AA383" i="3" s="1"/>
  <c r="Z384" i="3"/>
  <c r="AC384" i="3" s="1"/>
  <c r="AH384" i="3" s="1"/>
  <c r="Z385" i="3"/>
  <c r="Z386" i="3"/>
  <c r="AA386" i="3" s="1"/>
  <c r="Z387" i="3"/>
  <c r="AC387" i="3" s="1"/>
  <c r="AH387" i="3" s="1"/>
  <c r="Z388" i="3"/>
  <c r="AA388" i="3" s="1"/>
  <c r="Z389" i="3"/>
  <c r="AC389" i="3" s="1"/>
  <c r="AH389" i="3" s="1"/>
  <c r="Z390" i="3"/>
  <c r="AC390" i="3" s="1"/>
  <c r="AH390" i="3" s="1"/>
  <c r="Z391" i="3"/>
  <c r="Z392" i="3"/>
  <c r="AA392" i="3" s="1"/>
  <c r="Z393" i="3"/>
  <c r="AA393" i="3" s="1"/>
  <c r="Z394" i="3"/>
  <c r="AA394" i="3" s="1"/>
  <c r="Z395" i="3"/>
  <c r="AA395" i="3" s="1"/>
  <c r="Z396" i="3"/>
  <c r="AA396" i="3" s="1"/>
  <c r="Z397" i="3"/>
  <c r="Z398" i="3"/>
  <c r="AC398" i="3" s="1"/>
  <c r="AH398" i="3" s="1"/>
  <c r="Z399" i="3"/>
  <c r="AA399" i="3" s="1"/>
  <c r="Z400" i="3"/>
  <c r="AA400" i="3" s="1"/>
  <c r="Z401" i="3"/>
  <c r="AC401" i="3" s="1"/>
  <c r="AH401" i="3" s="1"/>
  <c r="Z402" i="3"/>
  <c r="AA402" i="3" s="1"/>
  <c r="Z403" i="3"/>
  <c r="Z404" i="3"/>
  <c r="AC404" i="3" s="1"/>
  <c r="AH404" i="3" s="1"/>
  <c r="Z405" i="3"/>
  <c r="AA405" i="3" s="1"/>
  <c r="Z406" i="3"/>
  <c r="AA406" i="3" s="1"/>
  <c r="Z407" i="3"/>
  <c r="Z408" i="3"/>
  <c r="AA408" i="3" s="1"/>
  <c r="Z409" i="3"/>
  <c r="AA409" i="3" s="1"/>
  <c r="Z410" i="3"/>
  <c r="Z411" i="3"/>
  <c r="Z412" i="3"/>
  <c r="Z413" i="3"/>
  <c r="Z414" i="3"/>
  <c r="AC414" i="3" s="1"/>
  <c r="AH414" i="3" s="1"/>
  <c r="Z415" i="3"/>
  <c r="Z416" i="3"/>
  <c r="AA416" i="3" s="1"/>
  <c r="Z417" i="3"/>
  <c r="AA417" i="3" s="1"/>
  <c r="Z418" i="3"/>
  <c r="AC418" i="3" s="1"/>
  <c r="AH418" i="3" s="1"/>
  <c r="Z419" i="3"/>
  <c r="Z420" i="3"/>
  <c r="AC420" i="3" s="1"/>
  <c r="AH420" i="3" s="1"/>
  <c r="Z421" i="3"/>
  <c r="AC421" i="3" s="1"/>
  <c r="AH421" i="3" s="1"/>
  <c r="Z422" i="3"/>
  <c r="AA422" i="3" s="1"/>
  <c r="Z423" i="3"/>
  <c r="Z424" i="3"/>
  <c r="AA424" i="3" s="1"/>
  <c r="Z425" i="3"/>
  <c r="AA425" i="3" s="1"/>
  <c r="Z426" i="3"/>
  <c r="AA426" i="3" s="1"/>
  <c r="Z427" i="3"/>
  <c r="Z428" i="3"/>
  <c r="AC428" i="3" s="1"/>
  <c r="AH428" i="3" s="1"/>
  <c r="Z429" i="3"/>
  <c r="AC429" i="3" s="1"/>
  <c r="AH429" i="3" s="1"/>
  <c r="Z430" i="3"/>
  <c r="Z431" i="3"/>
  <c r="Z432" i="3"/>
  <c r="AA432" i="3" s="1"/>
  <c r="Z433" i="3"/>
  <c r="AA433" i="3" s="1"/>
  <c r="Z434" i="3"/>
  <c r="AC434" i="3" s="1"/>
  <c r="AH434" i="3" s="1"/>
  <c r="Z435" i="3"/>
  <c r="Z436" i="3"/>
  <c r="AC436" i="3" s="1"/>
  <c r="AH436" i="3" s="1"/>
  <c r="Z437" i="3"/>
  <c r="AC437" i="3" s="1"/>
  <c r="AH437" i="3" s="1"/>
  <c r="Z438" i="3"/>
  <c r="AC438" i="3" s="1"/>
  <c r="AH438" i="3" s="1"/>
  <c r="Z439" i="3"/>
  <c r="Z440" i="3"/>
  <c r="AC440" i="3" s="1"/>
  <c r="AH440" i="3" s="1"/>
  <c r="Z441" i="3"/>
  <c r="AA441" i="3" s="1"/>
  <c r="Z442" i="3"/>
  <c r="AA442" i="3" s="1"/>
  <c r="Z443" i="3"/>
  <c r="AA443" i="3" s="1"/>
  <c r="Z444" i="3"/>
  <c r="AC444" i="3" s="1"/>
  <c r="AH444" i="3" s="1"/>
  <c r="Z445" i="3"/>
  <c r="AA445" i="3" s="1"/>
  <c r="Z446" i="3"/>
  <c r="AA446" i="3" s="1"/>
  <c r="Z447" i="3"/>
  <c r="AA447" i="3" s="1"/>
  <c r="Z448" i="3"/>
  <c r="AA448" i="3" s="1"/>
  <c r="Z449" i="3"/>
  <c r="AA449" i="3" s="1"/>
  <c r="Z450" i="3"/>
  <c r="Z451" i="3"/>
  <c r="AA451" i="3" s="1"/>
  <c r="Z452" i="3"/>
  <c r="AA452" i="3" s="1"/>
  <c r="Z453" i="3"/>
  <c r="AC453" i="3" s="1"/>
  <c r="AH453" i="3" s="1"/>
  <c r="Z454" i="3"/>
  <c r="AC454" i="3" s="1"/>
  <c r="AH454" i="3" s="1"/>
  <c r="Z455" i="3"/>
  <c r="AA455" i="3" s="1"/>
  <c r="Z456" i="3"/>
  <c r="Z457" i="3"/>
  <c r="Z458" i="3"/>
  <c r="Z459" i="3"/>
  <c r="AA459" i="3" s="1"/>
  <c r="Z460" i="3"/>
  <c r="AA460" i="3" s="1"/>
  <c r="Z461" i="3"/>
  <c r="AC461" i="3" s="1"/>
  <c r="AH461" i="3" s="1"/>
  <c r="Z462" i="3"/>
  <c r="AC462" i="3" s="1"/>
  <c r="AH462" i="3" s="1"/>
  <c r="Z463" i="3"/>
  <c r="AA463" i="3" s="1"/>
  <c r="Z464" i="3"/>
  <c r="AC464" i="3" s="1"/>
  <c r="AH464" i="3" s="1"/>
  <c r="Z465" i="3"/>
  <c r="AC465" i="3" s="1"/>
  <c r="AH465" i="3" s="1"/>
  <c r="Z466" i="3"/>
  <c r="Z467" i="3"/>
  <c r="Z468" i="3"/>
  <c r="AC468" i="3" s="1"/>
  <c r="AH468" i="3" s="1"/>
  <c r="Z469" i="3"/>
  <c r="AC469" i="3" s="1"/>
  <c r="AH469" i="3" s="1"/>
  <c r="Z470" i="3"/>
  <c r="AC470" i="3" s="1"/>
  <c r="AH470" i="3" s="1"/>
  <c r="Z471" i="3"/>
  <c r="AA471" i="3" s="1"/>
  <c r="Z472" i="3"/>
  <c r="AA472" i="3" s="1"/>
  <c r="Z473" i="3"/>
  <c r="AC473" i="3" s="1"/>
  <c r="AH473" i="3" s="1"/>
  <c r="Z474" i="3"/>
  <c r="AC474" i="3" s="1"/>
  <c r="AH474" i="3" s="1"/>
  <c r="Z475" i="3"/>
  <c r="Z476" i="3"/>
  <c r="AA476" i="3" s="1"/>
  <c r="Z477" i="3"/>
  <c r="AC477" i="3" s="1"/>
  <c r="AH477" i="3" s="1"/>
  <c r="Z478" i="3"/>
  <c r="AC478" i="3" s="1"/>
  <c r="AH478" i="3" s="1"/>
  <c r="Z479" i="3"/>
  <c r="Z480" i="3"/>
  <c r="AA480" i="3" s="1"/>
  <c r="Z481" i="3"/>
  <c r="AC481" i="3" s="1"/>
  <c r="AH481" i="3" s="1"/>
  <c r="Z482" i="3"/>
  <c r="AC482" i="3" s="1"/>
  <c r="AH482" i="3" s="1"/>
  <c r="Z483" i="3"/>
  <c r="Z484" i="3"/>
  <c r="AA484" i="3" s="1"/>
  <c r="Z485" i="3"/>
  <c r="AC485" i="3" s="1"/>
  <c r="AH485" i="3" s="1"/>
  <c r="Z486" i="3"/>
  <c r="AC486" i="3" s="1"/>
  <c r="AH486" i="3" s="1"/>
  <c r="Z487" i="3"/>
  <c r="Z488" i="3"/>
  <c r="AC488" i="3" s="1"/>
  <c r="AH488" i="3" s="1"/>
  <c r="Z489" i="3"/>
  <c r="AC489" i="3" s="1"/>
  <c r="AH489" i="3" s="1"/>
  <c r="Z490" i="3"/>
  <c r="AC490" i="3" s="1"/>
  <c r="AH490" i="3" s="1"/>
  <c r="Z491" i="3"/>
  <c r="Z492" i="3"/>
  <c r="Z493" i="3"/>
  <c r="AC493" i="3" s="1"/>
  <c r="AH493" i="3" s="1"/>
  <c r="Z494" i="3"/>
  <c r="AC494" i="3" s="1"/>
  <c r="AH494" i="3" s="1"/>
  <c r="Z495" i="3"/>
  <c r="Z496" i="3"/>
  <c r="Z497" i="3"/>
  <c r="AA497" i="3" s="1"/>
  <c r="Z498" i="3"/>
  <c r="AC498" i="3" s="1"/>
  <c r="AH498" i="3" s="1"/>
  <c r="Z499" i="3"/>
  <c r="Z500" i="3"/>
  <c r="AA500" i="3" s="1"/>
  <c r="Z501" i="3"/>
  <c r="AA501" i="3" s="1"/>
  <c r="Z502" i="3"/>
  <c r="AC502" i="3" s="1"/>
  <c r="AH502" i="3" s="1"/>
  <c r="Z503" i="3"/>
  <c r="Z504" i="3"/>
  <c r="AA504" i="3" s="1"/>
  <c r="Z505" i="3"/>
  <c r="AA505" i="3" s="1"/>
  <c r="Z506" i="3"/>
  <c r="AC506" i="3" s="1"/>
  <c r="AH506" i="3" s="1"/>
  <c r="Z507" i="3"/>
  <c r="Z508" i="3"/>
  <c r="AA508" i="3" s="1"/>
  <c r="Z509" i="3"/>
  <c r="AA509" i="3" s="1"/>
  <c r="Z510" i="3"/>
  <c r="AC510" i="3" s="1"/>
  <c r="AH510" i="3" s="1"/>
  <c r="Z511" i="3"/>
  <c r="Z512" i="3"/>
  <c r="AA512" i="3" s="1"/>
  <c r="Z513" i="3"/>
  <c r="AA513" i="3" s="1"/>
  <c r="Z514" i="3"/>
  <c r="AC514" i="3" s="1"/>
  <c r="AH514" i="3" s="1"/>
  <c r="Z515" i="3"/>
  <c r="Z516" i="3"/>
  <c r="AA516" i="3" s="1"/>
  <c r="Z517" i="3"/>
  <c r="AA517" i="3" s="1"/>
  <c r="Z518" i="3"/>
  <c r="AC518" i="3" s="1"/>
  <c r="AH518" i="3" s="1"/>
  <c r="Z519" i="3"/>
  <c r="Z520" i="3"/>
  <c r="AC520" i="3" s="1"/>
  <c r="AH520" i="3" s="1"/>
  <c r="Z521" i="3"/>
  <c r="AA521" i="3" s="1"/>
  <c r="Z522" i="3"/>
  <c r="AC522" i="3" s="1"/>
  <c r="AH522" i="3" s="1"/>
  <c r="Z523" i="3"/>
  <c r="Z524" i="3"/>
  <c r="AA524" i="3" s="1"/>
  <c r="Z525" i="3"/>
  <c r="AA525" i="3" s="1"/>
  <c r="Z526" i="3"/>
  <c r="AC526" i="3" s="1"/>
  <c r="AH526" i="3" s="1"/>
  <c r="Z527" i="3"/>
  <c r="Z528" i="3"/>
  <c r="AA528" i="3" s="1"/>
  <c r="Z529" i="3"/>
  <c r="AC529" i="3" s="1"/>
  <c r="AH529" i="3" s="1"/>
  <c r="Z530" i="3"/>
  <c r="AC530" i="3" s="1"/>
  <c r="AH530" i="3" s="1"/>
  <c r="Z531" i="3"/>
  <c r="Z532" i="3"/>
  <c r="AC532" i="3" s="1"/>
  <c r="AH532" i="3" s="1"/>
  <c r="Z533" i="3"/>
  <c r="AA533" i="3" s="1"/>
  <c r="Z534" i="3"/>
  <c r="AC534" i="3" s="1"/>
  <c r="AH534" i="3" s="1"/>
  <c r="Z535" i="3"/>
  <c r="Z536" i="3"/>
  <c r="AC536" i="3" s="1"/>
  <c r="AH536" i="3" s="1"/>
  <c r="Z537" i="3"/>
  <c r="AC537" i="3" s="1"/>
  <c r="AH537" i="3" s="1"/>
  <c r="Z538" i="3"/>
  <c r="AC538" i="3" s="1"/>
  <c r="AH538" i="3" s="1"/>
  <c r="Z539" i="3"/>
  <c r="Z540" i="3"/>
  <c r="AC540" i="3" s="1"/>
  <c r="AH540" i="3" s="1"/>
  <c r="Z541" i="3"/>
  <c r="AA541" i="3" s="1"/>
  <c r="Z542" i="3"/>
  <c r="AC542" i="3" s="1"/>
  <c r="AH542" i="3" s="1"/>
  <c r="Z543" i="3"/>
  <c r="AA543" i="3" s="1"/>
  <c r="Z544" i="3"/>
  <c r="AA544" i="3" s="1"/>
  <c r="Z545" i="3"/>
  <c r="AA545" i="3" s="1"/>
  <c r="Z546" i="3"/>
  <c r="AC546" i="3" s="1"/>
  <c r="AH546" i="3" s="1"/>
  <c r="Z547" i="3"/>
  <c r="Z548" i="3"/>
  <c r="AC548" i="3" s="1"/>
  <c r="AH548" i="3" s="1"/>
  <c r="Z549" i="3"/>
  <c r="AC549" i="3" s="1"/>
  <c r="AH549" i="3" s="1"/>
  <c r="Z550" i="3"/>
  <c r="AC550" i="3" s="1"/>
  <c r="AH550" i="3" s="1"/>
  <c r="Z551" i="3"/>
  <c r="AA551" i="3" s="1"/>
  <c r="Z552" i="3"/>
  <c r="AA552" i="3" s="1"/>
  <c r="Z553" i="3"/>
  <c r="AC553" i="3" s="1"/>
  <c r="AH553" i="3" s="1"/>
  <c r="Z554" i="3"/>
  <c r="AA554" i="3" s="1"/>
  <c r="Z555" i="3"/>
  <c r="AA555" i="3" s="1"/>
  <c r="Z556" i="3"/>
  <c r="Z557" i="3"/>
  <c r="AA557" i="3" s="1"/>
  <c r="Z558" i="3"/>
  <c r="Z559" i="3"/>
  <c r="Z560" i="3"/>
  <c r="AA560" i="3" s="1"/>
  <c r="Z561" i="3"/>
  <c r="Z562" i="3"/>
  <c r="AC562" i="3" s="1"/>
  <c r="AH562" i="3" s="1"/>
  <c r="Z563" i="3"/>
  <c r="AA563" i="3" s="1"/>
  <c r="Z564" i="3"/>
  <c r="Z565" i="3"/>
  <c r="AC565" i="3" s="1"/>
  <c r="AH565" i="3" s="1"/>
  <c r="Z566" i="3"/>
  <c r="AC566" i="3" s="1"/>
  <c r="AH566" i="3" s="1"/>
  <c r="Z567" i="3"/>
  <c r="Z568" i="3"/>
  <c r="Z569" i="3"/>
  <c r="AC569" i="3" s="1"/>
  <c r="AH569" i="3" s="1"/>
  <c r="Z570" i="3"/>
  <c r="AA570" i="3" s="1"/>
  <c r="Z571" i="3"/>
  <c r="AC571" i="3" s="1"/>
  <c r="AH571" i="3" s="1"/>
  <c r="Z572" i="3"/>
  <c r="AA572" i="3" s="1"/>
  <c r="Z573" i="3"/>
  <c r="AA573" i="3" s="1"/>
  <c r="Z574" i="3"/>
  <c r="AA574" i="3" s="1"/>
  <c r="Z575" i="3"/>
  <c r="AA575" i="3" s="1"/>
  <c r="Z576" i="3"/>
  <c r="AA576" i="3" s="1"/>
  <c r="Z577" i="3"/>
  <c r="AA577" i="3" s="1"/>
  <c r="Z578" i="3"/>
  <c r="AA578" i="3" s="1"/>
  <c r="Z579" i="3"/>
  <c r="AA579" i="3" s="1"/>
  <c r="Z580" i="3"/>
  <c r="AA580" i="3" s="1"/>
  <c r="Z581" i="3"/>
  <c r="AA581" i="3" s="1"/>
  <c r="Z582" i="3"/>
  <c r="AC582" i="3" s="1"/>
  <c r="AH582" i="3" s="1"/>
  <c r="Z583" i="3"/>
  <c r="AA583" i="3" s="1"/>
  <c r="Z584" i="3"/>
  <c r="AA584" i="3" s="1"/>
  <c r="Z585" i="3"/>
  <c r="AC585" i="3" s="1"/>
  <c r="AH585" i="3" s="1"/>
  <c r="Z586" i="3"/>
  <c r="AA586" i="3" s="1"/>
  <c r="Z587" i="3"/>
  <c r="AA587" i="3" s="1"/>
  <c r="Z588" i="3"/>
  <c r="Z589" i="3"/>
  <c r="AA589" i="3" s="1"/>
  <c r="Z590" i="3"/>
  <c r="Z591" i="3"/>
  <c r="Z592" i="3"/>
  <c r="AA592" i="3" s="1"/>
  <c r="Z593" i="3"/>
  <c r="Z594" i="3"/>
  <c r="AC594" i="3" s="1"/>
  <c r="AH594" i="3" s="1"/>
  <c r="Z595" i="3"/>
  <c r="AA595" i="3" s="1"/>
  <c r="Z596" i="3"/>
  <c r="Z597" i="3"/>
  <c r="AC597" i="3" s="1"/>
  <c r="AH597" i="3" s="1"/>
  <c r="Z598" i="3"/>
  <c r="AA598" i="3" s="1"/>
  <c r="Z599" i="3"/>
  <c r="Z600" i="3"/>
  <c r="Z601" i="3"/>
  <c r="AC601" i="3" s="1"/>
  <c r="AH601" i="3" s="1"/>
  <c r="Z602" i="3"/>
  <c r="AC602" i="3" s="1"/>
  <c r="AH602" i="3" s="1"/>
  <c r="Z603" i="3"/>
  <c r="AC603" i="3" s="1"/>
  <c r="AH603" i="3" s="1"/>
  <c r="Z604" i="3"/>
  <c r="AA604" i="3" s="1"/>
  <c r="Z605" i="3"/>
  <c r="AA605" i="3" s="1"/>
  <c r="Z606" i="3"/>
  <c r="AA606" i="3" s="1"/>
  <c r="Z607" i="3"/>
  <c r="AA607" i="3" s="1"/>
  <c r="Z608" i="3"/>
  <c r="AA608" i="3" s="1"/>
  <c r="Z609" i="3"/>
  <c r="AC609" i="3" s="1"/>
  <c r="AH609" i="3" s="1"/>
  <c r="Z610" i="3"/>
  <c r="AA610" i="3" s="1"/>
  <c r="Z611" i="3"/>
  <c r="AA611" i="3" s="1"/>
  <c r="Z612" i="3"/>
  <c r="AA612" i="3" s="1"/>
  <c r="Z613" i="3"/>
  <c r="AA613" i="3" s="1"/>
  <c r="Z614" i="3"/>
  <c r="AC614" i="3" s="1"/>
  <c r="AH614" i="3" s="1"/>
  <c r="Z615" i="3"/>
  <c r="AA615" i="3" s="1"/>
  <c r="Z616" i="3"/>
  <c r="AA616" i="3" s="1"/>
  <c r="Z617" i="3"/>
  <c r="AC617" i="3" s="1"/>
  <c r="AH617" i="3" s="1"/>
  <c r="Z618" i="3"/>
  <c r="AA618" i="3" s="1"/>
  <c r="Z619" i="3"/>
  <c r="AA619" i="3" s="1"/>
  <c r="Z620" i="3"/>
  <c r="Z621" i="3"/>
  <c r="AA621" i="3" s="1"/>
  <c r="Z622" i="3"/>
  <c r="Z623" i="3"/>
  <c r="Z624" i="3"/>
  <c r="AA624" i="3" s="1"/>
  <c r="Z625" i="3"/>
  <c r="Z626" i="3"/>
  <c r="AC626" i="3" s="1"/>
  <c r="AH626" i="3" s="1"/>
  <c r="Z627" i="3"/>
  <c r="AA627" i="3" s="1"/>
  <c r="Z628" i="3"/>
  <c r="Z629" i="3"/>
  <c r="AC629" i="3" s="1"/>
  <c r="AH629" i="3" s="1"/>
  <c r="Z630" i="3"/>
  <c r="AA630" i="3" s="1"/>
  <c r="Z631" i="3"/>
  <c r="Z632" i="3"/>
  <c r="Z633" i="3"/>
  <c r="AC633" i="3" s="1"/>
  <c r="AH633" i="3" s="1"/>
  <c r="Z634" i="3"/>
  <c r="AA634" i="3" s="1"/>
  <c r="Z635" i="3"/>
  <c r="AC635" i="3" s="1"/>
  <c r="AH635" i="3" s="1"/>
  <c r="Z636" i="3"/>
  <c r="AC636" i="3" s="1"/>
  <c r="AH636" i="3" s="1"/>
  <c r="Z637" i="3"/>
  <c r="AC637" i="3" s="1"/>
  <c r="AH637" i="3" s="1"/>
  <c r="Z638" i="3"/>
  <c r="AA638" i="3" s="1"/>
  <c r="Z639" i="3"/>
  <c r="AA639" i="3" s="1"/>
  <c r="Z640" i="3"/>
  <c r="AC640" i="3" s="1"/>
  <c r="AH640" i="3" s="1"/>
  <c r="Z641" i="3"/>
  <c r="AA641" i="3" s="1"/>
  <c r="Z642" i="3"/>
  <c r="AA642" i="3" s="1"/>
  <c r="Z643" i="3"/>
  <c r="AA643" i="3" s="1"/>
  <c r="Z644" i="3"/>
  <c r="AC644" i="3" s="1"/>
  <c r="AH644" i="3" s="1"/>
  <c r="Z645" i="3"/>
  <c r="AA645" i="3" s="1"/>
  <c r="Z646" i="3"/>
  <c r="AC646" i="3" s="1"/>
  <c r="AH646" i="3" s="1"/>
  <c r="Z647" i="3"/>
  <c r="AA647" i="3" s="1"/>
  <c r="Z648" i="3"/>
  <c r="AA648" i="3" s="1"/>
  <c r="Z649" i="3"/>
  <c r="AA649" i="3" s="1"/>
  <c r="Z650" i="3"/>
  <c r="AC650" i="3" s="1"/>
  <c r="AH650" i="3" s="1"/>
  <c r="Z651" i="3"/>
  <c r="AA651" i="3" s="1"/>
  <c r="Z652" i="3"/>
  <c r="AA652" i="3" s="1"/>
  <c r="Z653" i="3"/>
  <c r="AC653" i="3" s="1"/>
  <c r="AH653" i="3" s="1"/>
  <c r="Z654" i="3"/>
  <c r="AC654" i="3" s="1"/>
  <c r="AH654" i="3" s="1"/>
  <c r="Z655" i="3"/>
  <c r="AA655" i="3" s="1"/>
  <c r="Z656" i="3"/>
  <c r="AA656" i="3" s="1"/>
  <c r="Z657" i="3"/>
  <c r="AC657" i="3" s="1"/>
  <c r="AH657" i="3" s="1"/>
  <c r="Z658" i="3"/>
  <c r="AC658" i="3" s="1"/>
  <c r="AH658" i="3" s="1"/>
  <c r="Z659" i="3"/>
  <c r="AA659" i="3" s="1"/>
  <c r="Z660" i="3"/>
  <c r="AA660" i="3" s="1"/>
  <c r="Z661" i="3"/>
  <c r="AA661" i="3" s="1"/>
  <c r="Z662" i="3"/>
  <c r="AC662" i="3" s="1"/>
  <c r="AH662" i="3" s="1"/>
  <c r="Z663" i="3"/>
  <c r="AA663" i="3" s="1"/>
  <c r="Z664" i="3"/>
  <c r="AA664" i="3" s="1"/>
  <c r="Z665" i="3"/>
  <c r="AC665" i="3" s="1"/>
  <c r="AH665" i="3" s="1"/>
  <c r="Z666" i="3"/>
  <c r="AC666" i="3" s="1"/>
  <c r="AH666" i="3" s="1"/>
  <c r="Z667" i="3"/>
  <c r="AA667" i="3" s="1"/>
  <c r="Z668" i="3"/>
  <c r="AA668" i="3" s="1"/>
  <c r="Z669" i="3"/>
  <c r="AA669" i="3" s="1"/>
  <c r="Z670" i="3"/>
  <c r="AC670" i="3" s="1"/>
  <c r="AH670" i="3" s="1"/>
  <c r="Z671" i="3"/>
  <c r="AA671" i="3" s="1"/>
  <c r="Z672" i="3"/>
  <c r="AA672" i="3" s="1"/>
  <c r="Z673" i="3"/>
  <c r="AC673" i="3" s="1"/>
  <c r="AH673" i="3" s="1"/>
  <c r="Z674" i="3"/>
  <c r="AC674" i="3" s="1"/>
  <c r="AH674" i="3" s="1"/>
  <c r="Z675" i="3"/>
  <c r="AA675" i="3" s="1"/>
  <c r="Z676" i="3"/>
  <c r="AA676" i="3" s="1"/>
  <c r="Z677" i="3"/>
  <c r="AA677" i="3" s="1"/>
  <c r="Z678" i="3"/>
  <c r="AC678" i="3" s="1"/>
  <c r="AH678" i="3" s="1"/>
  <c r="Z679" i="3"/>
  <c r="AA679" i="3" s="1"/>
  <c r="Z680" i="3"/>
  <c r="AA680" i="3" s="1"/>
  <c r="Z681" i="3"/>
  <c r="AA681" i="3" s="1"/>
  <c r="Z682" i="3"/>
  <c r="AC682" i="3" s="1"/>
  <c r="AH682" i="3" s="1"/>
  <c r="Z683" i="3"/>
  <c r="AA683" i="3" s="1"/>
  <c r="Z684" i="3"/>
  <c r="AA684" i="3" s="1"/>
  <c r="Z685" i="3"/>
  <c r="AC685" i="3" s="1"/>
  <c r="AH685" i="3" s="1"/>
  <c r="Z686" i="3"/>
  <c r="AC686" i="3" s="1"/>
  <c r="AH686" i="3" s="1"/>
  <c r="Z687" i="3"/>
  <c r="AA687" i="3" s="1"/>
  <c r="Z688" i="3"/>
  <c r="AA688" i="3" s="1"/>
  <c r="Z689" i="3"/>
  <c r="AA689" i="3" s="1"/>
  <c r="Z690" i="3"/>
  <c r="AC690" i="3" s="1"/>
  <c r="AH690" i="3" s="1"/>
  <c r="Z691" i="3"/>
  <c r="AA691" i="3" s="1"/>
  <c r="Z692" i="3"/>
  <c r="AA692" i="3" s="1"/>
  <c r="Z693" i="3"/>
  <c r="AC693" i="3" s="1"/>
  <c r="AH693" i="3" s="1"/>
  <c r="Z694" i="3"/>
  <c r="AC694" i="3" s="1"/>
  <c r="AH694" i="3" s="1"/>
  <c r="Z695" i="3"/>
  <c r="AA695" i="3" s="1"/>
  <c r="Z696" i="3"/>
  <c r="AA696" i="3" s="1"/>
  <c r="Z697" i="3"/>
  <c r="AA697" i="3" s="1"/>
  <c r="Z698" i="3"/>
  <c r="AC698" i="3" s="1"/>
  <c r="AH698" i="3" s="1"/>
  <c r="Z699" i="3"/>
  <c r="AA699" i="3" s="1"/>
  <c r="Z700" i="3"/>
  <c r="Z701" i="3"/>
  <c r="AA701" i="3" s="1"/>
  <c r="Z702" i="3"/>
  <c r="AC702" i="3" s="1"/>
  <c r="AH702" i="3" s="1"/>
  <c r="Z703" i="3"/>
  <c r="AA703" i="3" s="1"/>
  <c r="Z704" i="3"/>
  <c r="AC704" i="3" s="1"/>
  <c r="AH704" i="3" s="1"/>
  <c r="Z705" i="3"/>
  <c r="AA705" i="3" s="1"/>
  <c r="Z706" i="3"/>
  <c r="AC706" i="3" s="1"/>
  <c r="AH706" i="3" s="1"/>
  <c r="Z707" i="3"/>
  <c r="AA707" i="3" s="1"/>
  <c r="Z708" i="3"/>
  <c r="AC708" i="3" s="1"/>
  <c r="AH708" i="3" s="1"/>
  <c r="Z709" i="3"/>
  <c r="AA709" i="3" s="1"/>
  <c r="Z710" i="3"/>
  <c r="AC710" i="3" s="1"/>
  <c r="AH710" i="3" s="1"/>
  <c r="Z711" i="3"/>
  <c r="AA711" i="3" s="1"/>
  <c r="Z712" i="3"/>
  <c r="Z713" i="3"/>
  <c r="AC713" i="3" s="1"/>
  <c r="AH713" i="3" s="1"/>
  <c r="Z714" i="3"/>
  <c r="AC714" i="3" s="1"/>
  <c r="AH714" i="3" s="1"/>
  <c r="Z715" i="3"/>
  <c r="AA715" i="3" s="1"/>
  <c r="Z716" i="3"/>
  <c r="AC716" i="3" s="1"/>
  <c r="AH716" i="3" s="1"/>
  <c r="Z717" i="3"/>
  <c r="Z718" i="3"/>
  <c r="AC718" i="3" s="1"/>
  <c r="AH718" i="3" s="1"/>
  <c r="Z719" i="3"/>
  <c r="AA719" i="3" s="1"/>
  <c r="Z720" i="3"/>
  <c r="Z721" i="3"/>
  <c r="AA721" i="3" s="1"/>
  <c r="Z722" i="3"/>
  <c r="AC722" i="3" s="1"/>
  <c r="AH722" i="3" s="1"/>
  <c r="Z723" i="3"/>
  <c r="AA723" i="3" s="1"/>
  <c r="Z724" i="3"/>
  <c r="AC724" i="3" s="1"/>
  <c r="AH724" i="3" s="1"/>
  <c r="Z725" i="3"/>
  <c r="AA725" i="3" s="1"/>
  <c r="Z726" i="3"/>
  <c r="AC726" i="3" s="1"/>
  <c r="AH726" i="3" s="1"/>
  <c r="Z727" i="3"/>
  <c r="AA727" i="3" s="1"/>
  <c r="Z728" i="3"/>
  <c r="AC728" i="3" s="1"/>
  <c r="AH728" i="3" s="1"/>
  <c r="Z729" i="3"/>
  <c r="AA729" i="3" s="1"/>
  <c r="Z730" i="3"/>
  <c r="AC730" i="3" s="1"/>
  <c r="AH730" i="3" s="1"/>
  <c r="Z731" i="3"/>
  <c r="AA731" i="3" s="1"/>
  <c r="Z732" i="3"/>
  <c r="AC732" i="3" s="1"/>
  <c r="AH732" i="3" s="1"/>
  <c r="Z733" i="3"/>
  <c r="AA733" i="3" s="1"/>
  <c r="Z734" i="3"/>
  <c r="AC734" i="3" s="1"/>
  <c r="AH734" i="3" s="1"/>
  <c r="Z735" i="3"/>
  <c r="AA735" i="3" s="1"/>
  <c r="Z736" i="3"/>
  <c r="AC736" i="3" s="1"/>
  <c r="AH736" i="3" s="1"/>
  <c r="Z737" i="3"/>
  <c r="AA737" i="3" s="1"/>
  <c r="Z738" i="3"/>
  <c r="AC738" i="3" s="1"/>
  <c r="AH738" i="3" s="1"/>
  <c r="Z739" i="3"/>
  <c r="AA739" i="3" s="1"/>
  <c r="Z740" i="3"/>
  <c r="AC740" i="3" s="1"/>
  <c r="AH740" i="3" s="1"/>
  <c r="Z741" i="3"/>
  <c r="AA741" i="3" s="1"/>
  <c r="Z742" i="3"/>
  <c r="AC742" i="3" s="1"/>
  <c r="AH742" i="3" s="1"/>
  <c r="Z743" i="3"/>
  <c r="AA743" i="3" s="1"/>
  <c r="Z744" i="3"/>
  <c r="Z745" i="3"/>
  <c r="AC745" i="3" s="1"/>
  <c r="AH745" i="3" s="1"/>
  <c r="Z746" i="3"/>
  <c r="AC746" i="3" s="1"/>
  <c r="AH746" i="3" s="1"/>
  <c r="Z747" i="3"/>
  <c r="AA747" i="3" s="1"/>
  <c r="Z748" i="3"/>
  <c r="AC748" i="3" s="1"/>
  <c r="AH748" i="3" s="1"/>
  <c r="Z749" i="3"/>
  <c r="AC749" i="3" s="1"/>
  <c r="AH749" i="3" s="1"/>
  <c r="Z750" i="3"/>
  <c r="AC750" i="3" s="1"/>
  <c r="AH750" i="3" s="1"/>
  <c r="Z751" i="3"/>
  <c r="AA751" i="3" s="1"/>
  <c r="Z752" i="3"/>
  <c r="Z753" i="3"/>
  <c r="AA753" i="3" s="1"/>
  <c r="Z754" i="3"/>
  <c r="AC754" i="3" s="1"/>
  <c r="AH754" i="3" s="1"/>
  <c r="Z755" i="3"/>
  <c r="AA755" i="3" s="1"/>
  <c r="Z756" i="3"/>
  <c r="AC756" i="3" s="1"/>
  <c r="AH756" i="3" s="1"/>
  <c r="Z757" i="3"/>
  <c r="AA757" i="3" s="1"/>
  <c r="Z758" i="3"/>
  <c r="AC758" i="3" s="1"/>
  <c r="AH758" i="3" s="1"/>
  <c r="Z759" i="3"/>
  <c r="AA759" i="3" s="1"/>
  <c r="Z760" i="3"/>
  <c r="AC760" i="3" s="1"/>
  <c r="AH760" i="3" s="1"/>
  <c r="Z761" i="3"/>
  <c r="AA761" i="3" s="1"/>
  <c r="Z762" i="3"/>
  <c r="AC762" i="3" s="1"/>
  <c r="AH762" i="3" s="1"/>
  <c r="Z763" i="3"/>
  <c r="AA763" i="3" s="1"/>
  <c r="Z764" i="3"/>
  <c r="AC764" i="3" s="1"/>
  <c r="AH764" i="3" s="1"/>
  <c r="Z765" i="3"/>
  <c r="AC765" i="3" s="1"/>
  <c r="AH765" i="3" s="1"/>
  <c r="Z766" i="3"/>
  <c r="AC766" i="3" s="1"/>
  <c r="AH766" i="3" s="1"/>
  <c r="Z767" i="3"/>
  <c r="AA767" i="3" s="1"/>
  <c r="Z768" i="3"/>
  <c r="AC768" i="3" s="1"/>
  <c r="AH768" i="3" s="1"/>
  <c r="Z769" i="3"/>
  <c r="AA769" i="3" s="1"/>
  <c r="Z770" i="3"/>
  <c r="AC770" i="3" s="1"/>
  <c r="AH770" i="3" s="1"/>
  <c r="Z771" i="3"/>
  <c r="AA771" i="3" s="1"/>
  <c r="Z772" i="3"/>
  <c r="AC772" i="3" s="1"/>
  <c r="AH772" i="3" s="1"/>
  <c r="Z773" i="3"/>
  <c r="AA773" i="3" s="1"/>
  <c r="Z774" i="3"/>
  <c r="AC774" i="3" s="1"/>
  <c r="AH774" i="3" s="1"/>
  <c r="Z775" i="3"/>
  <c r="AA775" i="3" s="1"/>
  <c r="Z776" i="3"/>
  <c r="Z777" i="3"/>
  <c r="AC777" i="3" s="1"/>
  <c r="AH777" i="3" s="1"/>
  <c r="Z778" i="3"/>
  <c r="AC778" i="3" s="1"/>
  <c r="AH778" i="3" s="1"/>
  <c r="Z779" i="3"/>
  <c r="AA779" i="3" s="1"/>
  <c r="Z780" i="3"/>
  <c r="AC780" i="3" s="1"/>
  <c r="AH780" i="3" s="1"/>
  <c r="Z781" i="3"/>
  <c r="Z782" i="3"/>
  <c r="AC782" i="3" s="1"/>
  <c r="AH782" i="3" s="1"/>
  <c r="Z783" i="3"/>
  <c r="AA783" i="3" s="1"/>
  <c r="Z784" i="3"/>
  <c r="Z785" i="3"/>
  <c r="AA785" i="3" s="1"/>
  <c r="Z786" i="3"/>
  <c r="AC786" i="3" s="1"/>
  <c r="AH786" i="3" s="1"/>
  <c r="Z787" i="3"/>
  <c r="AA787" i="3" s="1"/>
  <c r="Z788" i="3"/>
  <c r="AC788" i="3" s="1"/>
  <c r="AH788" i="3" s="1"/>
  <c r="Z789" i="3"/>
  <c r="AA789" i="3" s="1"/>
  <c r="Z790" i="3"/>
  <c r="AC790" i="3" s="1"/>
  <c r="AH790" i="3" s="1"/>
  <c r="Z791" i="3"/>
  <c r="AA791" i="3" s="1"/>
  <c r="Z792" i="3"/>
  <c r="AC792" i="3" s="1"/>
  <c r="AH792" i="3" s="1"/>
  <c r="Z793" i="3"/>
  <c r="AA793" i="3" s="1"/>
  <c r="Z794" i="3"/>
  <c r="AC794" i="3" s="1"/>
  <c r="AH794" i="3" s="1"/>
  <c r="Z795" i="3"/>
  <c r="AA795" i="3" s="1"/>
  <c r="Z796" i="3"/>
  <c r="AC796" i="3" s="1"/>
  <c r="AH796" i="3" s="1"/>
  <c r="Z797" i="3"/>
  <c r="AC797" i="3" s="1"/>
  <c r="AH797" i="3" s="1"/>
  <c r="Z798" i="3"/>
  <c r="AC798" i="3" s="1"/>
  <c r="AH798" i="3" s="1"/>
  <c r="Z799" i="3"/>
  <c r="AA799" i="3" s="1"/>
  <c r="Z800" i="3"/>
  <c r="AC800" i="3" s="1"/>
  <c r="AH800" i="3" s="1"/>
  <c r="Z801" i="3"/>
  <c r="AA801" i="3" s="1"/>
  <c r="Z802" i="3"/>
  <c r="AC802" i="3" s="1"/>
  <c r="AH802" i="3" s="1"/>
  <c r="Z803" i="3"/>
  <c r="AA803" i="3" s="1"/>
  <c r="Z804" i="3"/>
  <c r="AC804" i="3" s="1"/>
  <c r="AH804" i="3" s="1"/>
  <c r="Z805" i="3"/>
  <c r="AA805" i="3" s="1"/>
  <c r="Z806" i="3"/>
  <c r="AC806" i="3" s="1"/>
  <c r="AH806" i="3" s="1"/>
  <c r="Z807" i="3"/>
  <c r="AA807" i="3" s="1"/>
  <c r="Z808" i="3"/>
  <c r="Z809" i="3"/>
  <c r="AC809" i="3" s="1"/>
  <c r="AH809" i="3" s="1"/>
  <c r="Z810" i="3"/>
  <c r="AC810" i="3" s="1"/>
  <c r="AH810" i="3" s="1"/>
  <c r="Z811" i="3"/>
  <c r="AA811" i="3" s="1"/>
  <c r="Z812" i="3"/>
  <c r="AC812" i="3" s="1"/>
  <c r="AH812" i="3" s="1"/>
  <c r="Z813" i="3"/>
  <c r="Z814" i="3"/>
  <c r="AC814" i="3" s="1"/>
  <c r="AH814" i="3" s="1"/>
  <c r="Z815" i="3"/>
  <c r="AA815" i="3" s="1"/>
  <c r="Z816" i="3"/>
  <c r="Z817" i="3"/>
  <c r="AA817" i="3" s="1"/>
  <c r="Z818" i="3"/>
  <c r="AC818" i="3" s="1"/>
  <c r="AH818" i="3" s="1"/>
  <c r="Z819" i="3"/>
  <c r="AA819" i="3" s="1"/>
  <c r="Z820" i="3"/>
  <c r="AC820" i="3" s="1"/>
  <c r="AH820" i="3" s="1"/>
  <c r="Z821" i="3"/>
  <c r="AA821" i="3" s="1"/>
  <c r="Z822" i="3"/>
  <c r="AC822" i="3" s="1"/>
  <c r="AH822" i="3" s="1"/>
  <c r="Z823" i="3"/>
  <c r="AA823" i="3" s="1"/>
  <c r="Z824" i="3"/>
  <c r="AC824" i="3" s="1"/>
  <c r="AH824" i="3" s="1"/>
  <c r="Z825" i="3"/>
  <c r="AA825" i="3" s="1"/>
  <c r="Z826" i="3"/>
  <c r="AC826" i="3" s="1"/>
  <c r="AH826" i="3" s="1"/>
  <c r="Z827" i="3"/>
  <c r="AA827" i="3" s="1"/>
  <c r="Z828" i="3"/>
  <c r="AC828" i="3" s="1"/>
  <c r="AH828" i="3" s="1"/>
  <c r="Z829" i="3"/>
  <c r="AC829" i="3" s="1"/>
  <c r="AH829" i="3" s="1"/>
  <c r="Z830" i="3"/>
  <c r="AC830" i="3" s="1"/>
  <c r="AH830" i="3" s="1"/>
  <c r="Z831" i="3"/>
  <c r="AA831" i="3" s="1"/>
  <c r="Z832" i="3"/>
  <c r="AC832" i="3" s="1"/>
  <c r="AH832" i="3" s="1"/>
  <c r="Z833" i="3"/>
  <c r="AA833" i="3" s="1"/>
  <c r="Z834" i="3"/>
  <c r="AC834" i="3" s="1"/>
  <c r="AH834" i="3" s="1"/>
  <c r="Z835" i="3"/>
  <c r="AA835" i="3" s="1"/>
  <c r="Z836" i="3"/>
  <c r="AC836" i="3" s="1"/>
  <c r="AH836" i="3" s="1"/>
  <c r="Z837" i="3"/>
  <c r="AA837" i="3" s="1"/>
  <c r="Z838" i="3"/>
  <c r="AC838" i="3" s="1"/>
  <c r="AH838" i="3" s="1"/>
  <c r="Z839" i="3"/>
  <c r="AA839" i="3" s="1"/>
  <c r="Z840" i="3"/>
  <c r="Z841" i="3"/>
  <c r="AA841" i="3" s="1"/>
  <c r="Z842" i="3"/>
  <c r="AC842" i="3" s="1"/>
  <c r="AH842" i="3" s="1"/>
  <c r="Z843" i="3"/>
  <c r="AA843" i="3" s="1"/>
  <c r="Z844" i="3"/>
  <c r="AC844" i="3" s="1"/>
  <c r="AH844" i="3" s="1"/>
  <c r="Z845" i="3"/>
  <c r="AA845" i="3" s="1"/>
  <c r="Z846" i="3"/>
  <c r="AC846" i="3" s="1"/>
  <c r="AH846" i="3" s="1"/>
  <c r="Z847" i="3"/>
  <c r="AA847" i="3" s="1"/>
  <c r="Z848" i="3"/>
  <c r="Z849" i="3"/>
  <c r="AA849" i="3" s="1"/>
  <c r="Z850" i="3"/>
  <c r="AC850" i="3" s="1"/>
  <c r="AH850" i="3" s="1"/>
  <c r="Z851" i="3"/>
  <c r="AA851" i="3" s="1"/>
  <c r="Z852" i="3"/>
  <c r="AC852" i="3" s="1"/>
  <c r="AH852" i="3" s="1"/>
  <c r="Z853" i="3"/>
  <c r="AC853" i="3" s="1"/>
  <c r="AH853" i="3" s="1"/>
  <c r="Z854" i="3"/>
  <c r="AC854" i="3" s="1"/>
  <c r="AH854" i="3" s="1"/>
  <c r="Z855" i="3"/>
  <c r="AA855" i="3" s="1"/>
  <c r="Z856" i="3"/>
  <c r="AC856" i="3" s="1"/>
  <c r="AH856" i="3" s="1"/>
  <c r="Z857" i="3"/>
  <c r="AA857" i="3" s="1"/>
  <c r="Z858" i="3"/>
  <c r="AC858" i="3" s="1"/>
  <c r="AH858" i="3" s="1"/>
  <c r="Z859" i="3"/>
  <c r="AA859" i="3" s="1"/>
  <c r="Z860" i="3"/>
  <c r="AC860" i="3" s="1"/>
  <c r="AH860" i="3" s="1"/>
  <c r="Z861" i="3"/>
  <c r="AA861" i="3" s="1"/>
  <c r="Z862" i="3"/>
  <c r="AC862" i="3" s="1"/>
  <c r="AH862" i="3" s="1"/>
  <c r="Z863" i="3"/>
  <c r="AA863" i="3" s="1"/>
  <c r="Z864" i="3"/>
  <c r="AC864" i="3" s="1"/>
  <c r="AH864" i="3" s="1"/>
  <c r="Z865" i="3"/>
  <c r="AA865" i="3" s="1"/>
  <c r="Z866" i="3"/>
  <c r="AC866" i="3" s="1"/>
  <c r="AH866" i="3" s="1"/>
  <c r="Z867" i="3"/>
  <c r="AA867" i="3" s="1"/>
  <c r="Z868" i="3"/>
  <c r="AC868" i="3" s="1"/>
  <c r="AH868" i="3" s="1"/>
  <c r="Z869" i="3"/>
  <c r="Z870" i="3"/>
  <c r="AC870" i="3" s="1"/>
  <c r="AH870" i="3" s="1"/>
  <c r="Z871" i="3"/>
  <c r="AA871" i="3" s="1"/>
  <c r="Z872" i="3"/>
  <c r="Z873" i="3"/>
  <c r="AC873" i="3" s="1"/>
  <c r="AH873" i="3" s="1"/>
  <c r="Z874" i="3"/>
  <c r="AC874" i="3" s="1"/>
  <c r="AH874" i="3" s="1"/>
  <c r="Z875" i="3"/>
  <c r="AA875" i="3" s="1"/>
  <c r="Z876" i="3"/>
  <c r="AC876" i="3" s="1"/>
  <c r="AH876" i="3" s="1"/>
  <c r="Z877" i="3"/>
  <c r="AC877" i="3" s="1"/>
  <c r="AH877" i="3" s="1"/>
  <c r="Z878" i="3"/>
  <c r="AC878" i="3" s="1"/>
  <c r="AH878" i="3" s="1"/>
  <c r="Z879" i="3"/>
  <c r="AA879" i="3" s="1"/>
  <c r="Z880" i="3"/>
  <c r="Z881" i="3"/>
  <c r="AA881" i="3" s="1"/>
  <c r="Z882" i="3"/>
  <c r="AC882" i="3" s="1"/>
  <c r="AH882" i="3" s="1"/>
  <c r="Z883" i="3"/>
  <c r="AA883" i="3" s="1"/>
  <c r="Z884" i="3"/>
  <c r="AC884" i="3" s="1"/>
  <c r="AH884" i="3" s="1"/>
  <c r="Z885" i="3"/>
  <c r="AA885" i="3" s="1"/>
  <c r="Z886" i="3"/>
  <c r="AC886" i="3" s="1"/>
  <c r="AH886" i="3" s="1"/>
  <c r="Z887" i="3"/>
  <c r="AA887" i="3" s="1"/>
  <c r="Z888" i="3"/>
  <c r="AC888" i="3" s="1"/>
  <c r="AH888" i="3" s="1"/>
  <c r="Z889" i="3"/>
  <c r="AC889" i="3" s="1"/>
  <c r="AH889" i="3" s="1"/>
  <c r="Z890" i="3"/>
  <c r="AC890" i="3" s="1"/>
  <c r="AH890" i="3" s="1"/>
  <c r="Z891" i="3"/>
  <c r="AA891" i="3" s="1"/>
  <c r="Z892" i="3"/>
  <c r="AC892" i="3" s="1"/>
  <c r="AH892" i="3" s="1"/>
  <c r="Z893" i="3"/>
  <c r="AA893" i="3" s="1"/>
  <c r="Z894" i="3"/>
  <c r="AC894" i="3" s="1"/>
  <c r="AH894" i="3" s="1"/>
  <c r="Z895" i="3"/>
  <c r="AA895" i="3" s="1"/>
  <c r="Z896" i="3"/>
  <c r="AC896" i="3" s="1"/>
  <c r="AH896" i="3" s="1"/>
  <c r="Z897" i="3"/>
  <c r="AC897" i="3" s="1"/>
  <c r="AH897" i="3" s="1"/>
  <c r="Z898" i="3"/>
  <c r="AC898" i="3" s="1"/>
  <c r="AH898" i="3" s="1"/>
  <c r="Z899" i="3"/>
  <c r="AA899" i="3" s="1"/>
  <c r="Z900" i="3"/>
  <c r="AC900" i="3" s="1"/>
  <c r="AH900" i="3" s="1"/>
  <c r="Z901" i="3"/>
  <c r="AA901" i="3" s="1"/>
  <c r="Z902" i="3"/>
  <c r="AA902" i="3" s="1"/>
  <c r="Z903" i="3"/>
  <c r="AA903" i="3" s="1"/>
  <c r="Z904" i="3"/>
  <c r="AC904" i="3" s="1"/>
  <c r="AH904" i="3" s="1"/>
  <c r="Z905" i="3"/>
  <c r="AA905" i="3" s="1"/>
  <c r="Z906" i="3"/>
  <c r="AA906" i="3" s="1"/>
  <c r="Z907" i="3"/>
  <c r="AA907" i="3" s="1"/>
  <c r="Z908" i="3"/>
  <c r="AC908" i="3" s="1"/>
  <c r="AH908" i="3" s="1"/>
  <c r="Z909" i="3"/>
  <c r="AA909" i="3" s="1"/>
  <c r="Z910" i="3"/>
  <c r="AA910" i="3" s="1"/>
  <c r="Z911" i="3"/>
  <c r="AA911" i="3" s="1"/>
  <c r="Z912" i="3"/>
  <c r="AC912" i="3" s="1"/>
  <c r="AH912" i="3" s="1"/>
  <c r="Z913" i="3"/>
  <c r="AA913" i="3" s="1"/>
  <c r="Z914" i="3"/>
  <c r="AA914" i="3" s="1"/>
  <c r="Z915" i="3"/>
  <c r="AA915" i="3" s="1"/>
  <c r="Z916" i="3"/>
  <c r="AC916" i="3" s="1"/>
  <c r="AH916" i="3" s="1"/>
  <c r="Z917" i="3"/>
  <c r="AA917" i="3" s="1"/>
  <c r="Z918" i="3"/>
  <c r="AC918" i="3" s="1"/>
  <c r="AH918" i="3" s="1"/>
  <c r="Z919" i="3"/>
  <c r="AA919" i="3" s="1"/>
  <c r="Z920" i="3"/>
  <c r="AC920" i="3" s="1"/>
  <c r="AH920" i="3" s="1"/>
  <c r="Z921" i="3"/>
  <c r="AA921" i="3" s="1"/>
  <c r="Z922" i="3"/>
  <c r="AA922" i="3" s="1"/>
  <c r="Z923" i="3"/>
  <c r="AA923" i="3" s="1"/>
  <c r="Z924" i="3"/>
  <c r="AC924" i="3" s="1"/>
  <c r="AH924" i="3" s="1"/>
  <c r="Z925" i="3"/>
  <c r="AC925" i="3" s="1"/>
  <c r="AH925" i="3" s="1"/>
  <c r="Z926" i="3"/>
  <c r="AA926" i="3" s="1"/>
  <c r="Z927" i="3"/>
  <c r="AA927" i="3" s="1"/>
  <c r="Z928" i="3"/>
  <c r="AC928" i="3" s="1"/>
  <c r="AH928" i="3" s="1"/>
  <c r="Z929" i="3"/>
  <c r="AA929" i="3" s="1"/>
  <c r="Z930" i="3"/>
  <c r="AA930" i="3" s="1"/>
  <c r="Z931" i="3"/>
  <c r="AA931" i="3" s="1"/>
  <c r="Z932" i="3"/>
  <c r="AC932" i="3" s="1"/>
  <c r="AH932" i="3" s="1"/>
  <c r="Z933" i="3"/>
  <c r="AA933" i="3" s="1"/>
  <c r="Z934" i="3"/>
  <c r="AC934" i="3" s="1"/>
  <c r="AH934" i="3" s="1"/>
  <c r="Z935" i="3"/>
  <c r="AA935" i="3" s="1"/>
  <c r="Z936" i="3"/>
  <c r="AC936" i="3" s="1"/>
  <c r="AH936" i="3" s="1"/>
  <c r="Z937" i="3"/>
  <c r="AA937" i="3" s="1"/>
  <c r="Z938" i="3"/>
  <c r="AA938" i="3" s="1"/>
  <c r="Z939" i="3"/>
  <c r="AA939" i="3" s="1"/>
  <c r="Z940" i="3"/>
  <c r="AC940" i="3" s="1"/>
  <c r="AH940" i="3" s="1"/>
  <c r="Z941" i="3"/>
  <c r="AA941" i="3" s="1"/>
  <c r="Z942" i="3"/>
  <c r="AA942" i="3" s="1"/>
  <c r="Z943" i="3"/>
  <c r="AA943" i="3" s="1"/>
  <c r="Z944" i="3"/>
  <c r="AC944" i="3" s="1"/>
  <c r="AH944" i="3" s="1"/>
  <c r="Z945" i="3"/>
  <c r="AA945" i="3" s="1"/>
  <c r="Z946" i="3"/>
  <c r="AA946" i="3" s="1"/>
  <c r="Z947" i="3"/>
  <c r="AA947" i="3" s="1"/>
  <c r="Z948" i="3"/>
  <c r="AC948" i="3" s="1"/>
  <c r="AH948" i="3" s="1"/>
  <c r="Z949" i="3"/>
  <c r="AA949" i="3" s="1"/>
  <c r="Z950" i="3"/>
  <c r="AA950" i="3" s="1"/>
  <c r="Z951" i="3"/>
  <c r="AA951" i="3" s="1"/>
  <c r="Z952" i="3"/>
  <c r="AC952" i="3" s="1"/>
  <c r="AH952" i="3" s="1"/>
  <c r="Z953" i="3"/>
  <c r="AA953" i="3" s="1"/>
  <c r="Z954" i="3"/>
  <c r="AA954" i="3" s="1"/>
  <c r="Z955" i="3"/>
  <c r="AA955" i="3" s="1"/>
  <c r="Z956" i="3"/>
  <c r="AC956" i="3" s="1"/>
  <c r="AH956" i="3" s="1"/>
  <c r="Z957" i="3"/>
  <c r="AA957" i="3" s="1"/>
  <c r="Z958" i="3"/>
  <c r="AA958" i="3" s="1"/>
  <c r="Z959" i="3"/>
  <c r="AA959" i="3" s="1"/>
  <c r="Z960" i="3"/>
  <c r="AC960" i="3" s="1"/>
  <c r="AH960" i="3" s="1"/>
  <c r="Z961" i="3"/>
  <c r="AA961" i="3" s="1"/>
  <c r="Z962" i="3"/>
  <c r="AA962" i="3" s="1"/>
  <c r="Z963" i="3"/>
  <c r="AA963" i="3" s="1"/>
  <c r="Z964" i="3"/>
  <c r="AC964" i="3" s="1"/>
  <c r="AH964" i="3" s="1"/>
  <c r="Z965" i="3"/>
  <c r="AA965" i="3" s="1"/>
  <c r="Z966" i="3"/>
  <c r="AC966" i="3" s="1"/>
  <c r="AH966" i="3" s="1"/>
  <c r="Z967" i="3"/>
  <c r="AA967" i="3" s="1"/>
  <c r="Z968" i="3"/>
  <c r="AC968" i="3" s="1"/>
  <c r="AH968" i="3" s="1"/>
  <c r="Z969" i="3"/>
  <c r="AA969" i="3" s="1"/>
  <c r="Z970" i="3"/>
  <c r="AC970" i="3" s="1"/>
  <c r="AH970" i="3" s="1"/>
  <c r="Z971" i="3"/>
  <c r="AA971" i="3" s="1"/>
  <c r="Z972" i="3"/>
  <c r="AC972" i="3" s="1"/>
  <c r="AH972" i="3" s="1"/>
  <c r="Z973" i="3"/>
  <c r="AC973" i="3" s="1"/>
  <c r="AH973" i="3" s="1"/>
  <c r="Z974" i="3"/>
  <c r="AA974" i="3" s="1"/>
  <c r="Z975" i="3"/>
  <c r="AA975" i="3" s="1"/>
  <c r="Z976" i="3"/>
  <c r="AC976" i="3" s="1"/>
  <c r="AH976" i="3" s="1"/>
  <c r="Z977" i="3"/>
  <c r="AA977" i="3" s="1"/>
  <c r="Z978" i="3"/>
  <c r="AA978" i="3" s="1"/>
  <c r="Z979" i="3"/>
  <c r="AA979" i="3" s="1"/>
  <c r="Z980" i="3"/>
  <c r="AC980" i="3" s="1"/>
  <c r="AH980" i="3" s="1"/>
  <c r="Z981" i="3"/>
  <c r="AA981" i="3" s="1"/>
  <c r="Z982" i="3"/>
  <c r="AC982" i="3" s="1"/>
  <c r="AH982" i="3" s="1"/>
  <c r="Z983" i="3"/>
  <c r="AA983" i="3" s="1"/>
  <c r="Z984" i="3"/>
  <c r="AC984" i="3" s="1"/>
  <c r="AH984" i="3" s="1"/>
  <c r="Z985" i="3"/>
  <c r="AA985" i="3" s="1"/>
  <c r="Z986" i="3"/>
  <c r="AC986" i="3" s="1"/>
  <c r="AH986" i="3" s="1"/>
  <c r="Z987" i="3"/>
  <c r="AA987" i="3" s="1"/>
  <c r="Z988" i="3"/>
  <c r="AC988" i="3" s="1"/>
  <c r="AH988" i="3" s="1"/>
  <c r="Z989" i="3"/>
  <c r="AA989" i="3" s="1"/>
  <c r="Z990" i="3"/>
  <c r="AA990" i="3" s="1"/>
  <c r="Z991" i="3"/>
  <c r="AA991" i="3" s="1"/>
  <c r="Z992" i="3"/>
  <c r="AC992" i="3" s="1"/>
  <c r="AH992" i="3" s="1"/>
  <c r="Z993" i="3"/>
  <c r="AA993" i="3" s="1"/>
  <c r="Z994" i="3"/>
  <c r="AA994" i="3" s="1"/>
  <c r="Z995" i="3"/>
  <c r="AA995" i="3" s="1"/>
  <c r="Z996" i="3"/>
  <c r="AC996" i="3" s="1"/>
  <c r="AH996" i="3" s="1"/>
  <c r="Z997" i="3"/>
  <c r="AA997" i="3" s="1"/>
  <c r="Z998" i="3"/>
  <c r="AC998" i="3" s="1"/>
  <c r="AH998" i="3" s="1"/>
  <c r="Z999" i="3"/>
  <c r="AA999" i="3" s="1"/>
  <c r="Z1000" i="3"/>
  <c r="AC1000" i="3" s="1"/>
  <c r="AH1000" i="3" s="1"/>
  <c r="Z1001" i="3"/>
  <c r="AA1001" i="3" s="1"/>
  <c r="Z1002" i="3"/>
  <c r="AA1002" i="3" s="1"/>
  <c r="Z1003" i="3"/>
  <c r="AA1003" i="3" s="1"/>
  <c r="Z1004" i="3"/>
  <c r="AC1004" i="3" s="1"/>
  <c r="AH1004" i="3" s="1"/>
  <c r="Z1005" i="3"/>
  <c r="AA1005" i="3" s="1"/>
  <c r="Z1006" i="3"/>
  <c r="AA1006" i="3" s="1"/>
  <c r="Z1007" i="3"/>
  <c r="AA1007" i="3" s="1"/>
  <c r="Z1008" i="3"/>
  <c r="AC1008" i="3" s="1"/>
  <c r="AH1008" i="3" s="1"/>
  <c r="Z1009" i="3"/>
  <c r="AC1009" i="3" s="1"/>
  <c r="AH1009" i="3" s="1"/>
  <c r="Z1010" i="3"/>
  <c r="AA1010" i="3" s="1"/>
  <c r="Z1011" i="3"/>
  <c r="AA1011" i="3" s="1"/>
  <c r="Z1012" i="3"/>
  <c r="AC1012" i="3" s="1"/>
  <c r="AH1012" i="3" s="1"/>
  <c r="Z1013" i="3"/>
  <c r="AA1013" i="3" s="1"/>
  <c r="Z15" i="3"/>
  <c r="S3" i="3"/>
  <c r="U3" i="3"/>
  <c r="AB668" i="3" l="1"/>
  <c r="AF668" i="3" s="1"/>
  <c r="AB979" i="3"/>
  <c r="AF979" i="3" s="1"/>
  <c r="AD939" i="3"/>
  <c r="AB939" i="3"/>
  <c r="AF939" i="3" s="1"/>
  <c r="AB891" i="3"/>
  <c r="AF891" i="3" s="1"/>
  <c r="AB851" i="3"/>
  <c r="AF851" i="3" s="1"/>
  <c r="AB819" i="3"/>
  <c r="AF819" i="3" s="1"/>
  <c r="AB779" i="3"/>
  <c r="AF779" i="3" s="1"/>
  <c r="AB739" i="3"/>
  <c r="AF739" i="3" s="1"/>
  <c r="AB707" i="3"/>
  <c r="AF707" i="3" s="1"/>
  <c r="AD667" i="3"/>
  <c r="AB667" i="3"/>
  <c r="AF667" i="3" s="1"/>
  <c r="AB627" i="3"/>
  <c r="AF627" i="3" s="1"/>
  <c r="AB371" i="3"/>
  <c r="AF371" i="3" s="1"/>
  <c r="AB339" i="3"/>
  <c r="AF339" i="3" s="1"/>
  <c r="AD299" i="3"/>
  <c r="AB299" i="3"/>
  <c r="AF299" i="3" s="1"/>
  <c r="AD235" i="3"/>
  <c r="AB235" i="3"/>
  <c r="AF235" i="3" s="1"/>
  <c r="AB179" i="3"/>
  <c r="AF179" i="3" s="1"/>
  <c r="AB35" i="3"/>
  <c r="AF35" i="3" s="1"/>
  <c r="AB1002" i="3"/>
  <c r="AF1002" i="3" s="1"/>
  <c r="AD962" i="3"/>
  <c r="AB962" i="3"/>
  <c r="AF962" i="3" s="1"/>
  <c r="AD570" i="3"/>
  <c r="AB570" i="3"/>
  <c r="AF570" i="3" s="1"/>
  <c r="AB386" i="3"/>
  <c r="AF386" i="3" s="1"/>
  <c r="AB354" i="3"/>
  <c r="AF354" i="3" s="1"/>
  <c r="AB330" i="3"/>
  <c r="AF330" i="3" s="1"/>
  <c r="AB290" i="3"/>
  <c r="AF290" i="3" s="1"/>
  <c r="AB274" i="3"/>
  <c r="AF274" i="3" s="1"/>
  <c r="AB250" i="3"/>
  <c r="AF250" i="3" s="1"/>
  <c r="AB234" i="3"/>
  <c r="AF234" i="3" s="1"/>
  <c r="AB122" i="3"/>
  <c r="AF122" i="3" s="1"/>
  <c r="AB106" i="3"/>
  <c r="AF106" i="3" s="1"/>
  <c r="AB90" i="3"/>
  <c r="AF90" i="3" s="1"/>
  <c r="AB58" i="3"/>
  <c r="AF58" i="3" s="1"/>
  <c r="AB1001" i="3"/>
  <c r="AF1001" i="3" s="1"/>
  <c r="AB993" i="3"/>
  <c r="AF993" i="3" s="1"/>
  <c r="AB985" i="3"/>
  <c r="AF985" i="3" s="1"/>
  <c r="AB977" i="3"/>
  <c r="AF977" i="3" s="1"/>
  <c r="AB969" i="3"/>
  <c r="AF969" i="3" s="1"/>
  <c r="AB961" i="3"/>
  <c r="AF961" i="3" s="1"/>
  <c r="AB953" i="3"/>
  <c r="AF953" i="3" s="1"/>
  <c r="AB945" i="3"/>
  <c r="AF945" i="3" s="1"/>
  <c r="AB937" i="3"/>
  <c r="AF937" i="3" s="1"/>
  <c r="AB929" i="3"/>
  <c r="AF929" i="3" s="1"/>
  <c r="AB921" i="3"/>
  <c r="AF921" i="3" s="1"/>
  <c r="AB913" i="3"/>
  <c r="AF913" i="3" s="1"/>
  <c r="AB905" i="3"/>
  <c r="AF905" i="3" s="1"/>
  <c r="AB881" i="3"/>
  <c r="AF881" i="3" s="1"/>
  <c r="AB865" i="3"/>
  <c r="AF865" i="3" s="1"/>
  <c r="AB857" i="3"/>
  <c r="AF857" i="3" s="1"/>
  <c r="AB849" i="3"/>
  <c r="AF849" i="3" s="1"/>
  <c r="AB841" i="3"/>
  <c r="AF841" i="3" s="1"/>
  <c r="AB833" i="3"/>
  <c r="AF833" i="3" s="1"/>
  <c r="AB825" i="3"/>
  <c r="AF825" i="3" s="1"/>
  <c r="AB817" i="3"/>
  <c r="AF817" i="3" s="1"/>
  <c r="AB801" i="3"/>
  <c r="AF801" i="3" s="1"/>
  <c r="AB793" i="3"/>
  <c r="AF793" i="3" s="1"/>
  <c r="AB785" i="3"/>
  <c r="AF785" i="3" s="1"/>
  <c r="AB769" i="3"/>
  <c r="AF769" i="3" s="1"/>
  <c r="AB761" i="3"/>
  <c r="AF761" i="3" s="1"/>
  <c r="AB753" i="3"/>
  <c r="AF753" i="3" s="1"/>
  <c r="AB737" i="3"/>
  <c r="AF737" i="3" s="1"/>
  <c r="AB729" i="3"/>
  <c r="AF729" i="3" s="1"/>
  <c r="AB721" i="3"/>
  <c r="AF721" i="3" s="1"/>
  <c r="AB705" i="3"/>
  <c r="AF705" i="3" s="1"/>
  <c r="AB697" i="3"/>
  <c r="AF697" i="3" s="1"/>
  <c r="AD689" i="3"/>
  <c r="AB689" i="3"/>
  <c r="AF689" i="3" s="1"/>
  <c r="AD681" i="3"/>
  <c r="AB681" i="3"/>
  <c r="AF681" i="3" s="1"/>
  <c r="AD649" i="3"/>
  <c r="AB649" i="3"/>
  <c r="AF649" i="3" s="1"/>
  <c r="AB641" i="3"/>
  <c r="AF641" i="3" s="1"/>
  <c r="AB577" i="3"/>
  <c r="AF577" i="3" s="1"/>
  <c r="AD545" i="3"/>
  <c r="AB545" i="3"/>
  <c r="AF545" i="3" s="1"/>
  <c r="AB521" i="3"/>
  <c r="AF521" i="3" s="1"/>
  <c r="AD513" i="3"/>
  <c r="AB513" i="3"/>
  <c r="AF513" i="3" s="1"/>
  <c r="AB505" i="3"/>
  <c r="AF505" i="3" s="1"/>
  <c r="AD497" i="3"/>
  <c r="AB497" i="3"/>
  <c r="AF497" i="3" s="1"/>
  <c r="AB449" i="3"/>
  <c r="AF449" i="3" s="1"/>
  <c r="AB441" i="3"/>
  <c r="AF441" i="3" s="1"/>
  <c r="AB433" i="3"/>
  <c r="AF433" i="3" s="1"/>
  <c r="AB425" i="3"/>
  <c r="AF425" i="3" s="1"/>
  <c r="AB417" i="3"/>
  <c r="AF417" i="3" s="1"/>
  <c r="AB409" i="3"/>
  <c r="AF409" i="3" s="1"/>
  <c r="AB393" i="3"/>
  <c r="AF393" i="3" s="1"/>
  <c r="AB377" i="3"/>
  <c r="AF377" i="3" s="1"/>
  <c r="AB337" i="3"/>
  <c r="AF337" i="3" s="1"/>
  <c r="AB313" i="3"/>
  <c r="AF313" i="3" s="1"/>
  <c r="AB305" i="3"/>
  <c r="AF305" i="3" s="1"/>
  <c r="AB289" i="3"/>
  <c r="AF289" i="3" s="1"/>
  <c r="AD281" i="3"/>
  <c r="AB281" i="3"/>
  <c r="AF281" i="3" s="1"/>
  <c r="AB273" i="3"/>
  <c r="AF273" i="3" s="1"/>
  <c r="AB257" i="3"/>
  <c r="AF257" i="3" s="1"/>
  <c r="AD249" i="3"/>
  <c r="AB249" i="3"/>
  <c r="AF249" i="3" s="1"/>
  <c r="AB233" i="3"/>
  <c r="AF233" i="3" s="1"/>
  <c r="AD217" i="3"/>
  <c r="AB217" i="3"/>
  <c r="AF217" i="3" s="1"/>
  <c r="AB209" i="3"/>
  <c r="AF209" i="3" s="1"/>
  <c r="AB201" i="3"/>
  <c r="AF201" i="3" s="1"/>
  <c r="AB169" i="3"/>
  <c r="AF169" i="3" s="1"/>
  <c r="AB145" i="3"/>
  <c r="AF145" i="3" s="1"/>
  <c r="AD137" i="3"/>
  <c r="AB137" i="3"/>
  <c r="AF137" i="3" s="1"/>
  <c r="AD129" i="3"/>
  <c r="AB129" i="3"/>
  <c r="AF129" i="3" s="1"/>
  <c r="AB81" i="3"/>
  <c r="AF81" i="3" s="1"/>
  <c r="AB41" i="3"/>
  <c r="AF41" i="3" s="1"/>
  <c r="AB25" i="3"/>
  <c r="AF25" i="3" s="1"/>
  <c r="AB17" i="3"/>
  <c r="AF17" i="3" s="1"/>
  <c r="AB676" i="3"/>
  <c r="AF676" i="3" s="1"/>
  <c r="AB987" i="3"/>
  <c r="AF987" i="3" s="1"/>
  <c r="AB947" i="3"/>
  <c r="AF947" i="3" s="1"/>
  <c r="AB907" i="3"/>
  <c r="AF907" i="3" s="1"/>
  <c r="AB859" i="3"/>
  <c r="AF859" i="3" s="1"/>
  <c r="AB811" i="3"/>
  <c r="AF811" i="3" s="1"/>
  <c r="AB771" i="3"/>
  <c r="AF771" i="3" s="1"/>
  <c r="AB731" i="3"/>
  <c r="AF731" i="3" s="1"/>
  <c r="AB691" i="3"/>
  <c r="AF691" i="3" s="1"/>
  <c r="AB651" i="3"/>
  <c r="AF651" i="3" s="1"/>
  <c r="AB619" i="3"/>
  <c r="AF619" i="3" s="1"/>
  <c r="AB587" i="3"/>
  <c r="AF587" i="3" s="1"/>
  <c r="AB443" i="3"/>
  <c r="AF443" i="3" s="1"/>
  <c r="AB395" i="3"/>
  <c r="AF395" i="3" s="1"/>
  <c r="AD259" i="3"/>
  <c r="AB259" i="3"/>
  <c r="AF259" i="3" s="1"/>
  <c r="AD155" i="3"/>
  <c r="AB155" i="3"/>
  <c r="AF155" i="3" s="1"/>
  <c r="AB938" i="3"/>
  <c r="AF938" i="3" s="1"/>
  <c r="AB906" i="3"/>
  <c r="AF906" i="3" s="1"/>
  <c r="AD634" i="3"/>
  <c r="AB634" i="3"/>
  <c r="AF634" i="3" s="1"/>
  <c r="AB610" i="3"/>
  <c r="AF610" i="3" s="1"/>
  <c r="AB578" i="3"/>
  <c r="AF578" i="3" s="1"/>
  <c r="AB554" i="3"/>
  <c r="AF554" i="3" s="1"/>
  <c r="AB394" i="3"/>
  <c r="AF394" i="3" s="1"/>
  <c r="AB362" i="3"/>
  <c r="AF362" i="3" s="1"/>
  <c r="AB282" i="3"/>
  <c r="AF282" i="3" s="1"/>
  <c r="AB258" i="3"/>
  <c r="AF258" i="3" s="1"/>
  <c r="AB242" i="3"/>
  <c r="AF242" i="3" s="1"/>
  <c r="AB226" i="3"/>
  <c r="AF226" i="3" s="1"/>
  <c r="AB114" i="3"/>
  <c r="AF114" i="3" s="1"/>
  <c r="AB98" i="3"/>
  <c r="AF98" i="3" s="1"/>
  <c r="AB82" i="3"/>
  <c r="AF82" i="3" s="1"/>
  <c r="AB50" i="3"/>
  <c r="AF50" i="3" s="1"/>
  <c r="AB42" i="3"/>
  <c r="AF42" i="3" s="1"/>
  <c r="AB696" i="3"/>
  <c r="AF696" i="3" s="1"/>
  <c r="AB688" i="3"/>
  <c r="AF688" i="3" s="1"/>
  <c r="AB680" i="3"/>
  <c r="AF680" i="3" s="1"/>
  <c r="AB672" i="3"/>
  <c r="AF672" i="3" s="1"/>
  <c r="AB664" i="3"/>
  <c r="AF664" i="3" s="1"/>
  <c r="AB656" i="3"/>
  <c r="AF656" i="3" s="1"/>
  <c r="AB648" i="3"/>
  <c r="AF648" i="3" s="1"/>
  <c r="AB624" i="3"/>
  <c r="AF624" i="3" s="1"/>
  <c r="AB616" i="3"/>
  <c r="AF616" i="3" s="1"/>
  <c r="AB608" i="3"/>
  <c r="AF608" i="3" s="1"/>
  <c r="AB592" i="3"/>
  <c r="AF592" i="3" s="1"/>
  <c r="AB584" i="3"/>
  <c r="AF584" i="3" s="1"/>
  <c r="AB576" i="3"/>
  <c r="AF576" i="3" s="1"/>
  <c r="AB560" i="3"/>
  <c r="AF560" i="3" s="1"/>
  <c r="AB552" i="3"/>
  <c r="AF552" i="3" s="1"/>
  <c r="AB544" i="3"/>
  <c r="AF544" i="3" s="1"/>
  <c r="AB528" i="3"/>
  <c r="AF528" i="3" s="1"/>
  <c r="AB512" i="3"/>
  <c r="AF512" i="3" s="1"/>
  <c r="AB504" i="3"/>
  <c r="AF504" i="3" s="1"/>
  <c r="AB480" i="3"/>
  <c r="AF480" i="3" s="1"/>
  <c r="AB472" i="3"/>
  <c r="AF472" i="3" s="1"/>
  <c r="AB448" i="3"/>
  <c r="AF448" i="3" s="1"/>
  <c r="AB432" i="3"/>
  <c r="AF432" i="3" s="1"/>
  <c r="AB424" i="3"/>
  <c r="AF424" i="3" s="1"/>
  <c r="AB416" i="3"/>
  <c r="AF416" i="3" s="1"/>
  <c r="AB408" i="3"/>
  <c r="AF408" i="3" s="1"/>
  <c r="AB400" i="3"/>
  <c r="AF400" i="3" s="1"/>
  <c r="AB392" i="3"/>
  <c r="AF392" i="3" s="1"/>
  <c r="AB328" i="3"/>
  <c r="AF328" i="3" s="1"/>
  <c r="AB296" i="3"/>
  <c r="AF296" i="3" s="1"/>
  <c r="AB264" i="3"/>
  <c r="AF264" i="3" s="1"/>
  <c r="AB232" i="3"/>
  <c r="AF232" i="3" s="1"/>
  <c r="AB24" i="3"/>
  <c r="AF24" i="3" s="1"/>
  <c r="AB16" i="3"/>
  <c r="AF16" i="3" s="1"/>
  <c r="AB692" i="3"/>
  <c r="AF692" i="3" s="1"/>
  <c r="AB1011" i="3"/>
  <c r="AF1011" i="3" s="1"/>
  <c r="AB955" i="3"/>
  <c r="AF955" i="3" s="1"/>
  <c r="AB915" i="3"/>
  <c r="AF915" i="3" s="1"/>
  <c r="AB875" i="3"/>
  <c r="AF875" i="3" s="1"/>
  <c r="AB835" i="3"/>
  <c r="AF835" i="3" s="1"/>
  <c r="AB795" i="3"/>
  <c r="AF795" i="3" s="1"/>
  <c r="AB747" i="3"/>
  <c r="AF747" i="3" s="1"/>
  <c r="AB699" i="3"/>
  <c r="AF699" i="3" s="1"/>
  <c r="AB659" i="3"/>
  <c r="AF659" i="3" s="1"/>
  <c r="AB563" i="3"/>
  <c r="AF563" i="3" s="1"/>
  <c r="AD307" i="3"/>
  <c r="AB307" i="3"/>
  <c r="AF307" i="3" s="1"/>
  <c r="AD163" i="3"/>
  <c r="AB163" i="3"/>
  <c r="AF163" i="3" s="1"/>
  <c r="AB19" i="3"/>
  <c r="AF19" i="3" s="1"/>
  <c r="AD994" i="3"/>
  <c r="AB994" i="3"/>
  <c r="AF994" i="3" s="1"/>
  <c r="AD946" i="3"/>
  <c r="AB946" i="3"/>
  <c r="AF946" i="3" s="1"/>
  <c r="AD914" i="3"/>
  <c r="AB914" i="3"/>
  <c r="AF914" i="3" s="1"/>
  <c r="AB586" i="3"/>
  <c r="AF586" i="3" s="1"/>
  <c r="AB442" i="3"/>
  <c r="AF442" i="3" s="1"/>
  <c r="AB426" i="3"/>
  <c r="AF426" i="3" s="1"/>
  <c r="AD402" i="3"/>
  <c r="AB402" i="3"/>
  <c r="AF402" i="3" s="1"/>
  <c r="AB322" i="3"/>
  <c r="AF322" i="3" s="1"/>
  <c r="AB298" i="3"/>
  <c r="AF298" i="3" s="1"/>
  <c r="AB266" i="3"/>
  <c r="AF266" i="3" s="1"/>
  <c r="AB1007" i="3"/>
  <c r="AF1007" i="3" s="1"/>
  <c r="AB999" i="3"/>
  <c r="AF999" i="3" s="1"/>
  <c r="AB991" i="3"/>
  <c r="AF991" i="3" s="1"/>
  <c r="AB983" i="3"/>
  <c r="AF983" i="3" s="1"/>
  <c r="AB975" i="3"/>
  <c r="AF975" i="3" s="1"/>
  <c r="AB967" i="3"/>
  <c r="AF967" i="3" s="1"/>
  <c r="AB959" i="3"/>
  <c r="AF959" i="3" s="1"/>
  <c r="AB951" i="3"/>
  <c r="AF951" i="3" s="1"/>
  <c r="AB943" i="3"/>
  <c r="AF943" i="3" s="1"/>
  <c r="AB935" i="3"/>
  <c r="AF935" i="3" s="1"/>
  <c r="AB927" i="3"/>
  <c r="AF927" i="3" s="1"/>
  <c r="AB919" i="3"/>
  <c r="AF919" i="3" s="1"/>
  <c r="AB911" i="3"/>
  <c r="AF911" i="3" s="1"/>
  <c r="AB903" i="3"/>
  <c r="AF903" i="3" s="1"/>
  <c r="AB895" i="3"/>
  <c r="AF895" i="3" s="1"/>
  <c r="AB887" i="3"/>
  <c r="AF887" i="3" s="1"/>
  <c r="AB879" i="3"/>
  <c r="AF879" i="3" s="1"/>
  <c r="AB871" i="3"/>
  <c r="AF871" i="3" s="1"/>
  <c r="AB863" i="3"/>
  <c r="AF863" i="3" s="1"/>
  <c r="AB855" i="3"/>
  <c r="AF855" i="3" s="1"/>
  <c r="AB847" i="3"/>
  <c r="AF847" i="3" s="1"/>
  <c r="AB839" i="3"/>
  <c r="AF839" i="3" s="1"/>
  <c r="AB831" i="3"/>
  <c r="AF831" i="3" s="1"/>
  <c r="AB823" i="3"/>
  <c r="AF823" i="3" s="1"/>
  <c r="AB815" i="3"/>
  <c r="AF815" i="3" s="1"/>
  <c r="AD807" i="3"/>
  <c r="AB807" i="3"/>
  <c r="AF807" i="3" s="1"/>
  <c r="AB799" i="3"/>
  <c r="AF799" i="3" s="1"/>
  <c r="AB791" i="3"/>
  <c r="AF791" i="3" s="1"/>
  <c r="AB783" i="3"/>
  <c r="AF783" i="3" s="1"/>
  <c r="AD775" i="3"/>
  <c r="AB775" i="3"/>
  <c r="AF775" i="3" s="1"/>
  <c r="AB767" i="3"/>
  <c r="AF767" i="3" s="1"/>
  <c r="AB759" i="3"/>
  <c r="AF759" i="3" s="1"/>
  <c r="AB751" i="3"/>
  <c r="AF751" i="3" s="1"/>
  <c r="AB743" i="3"/>
  <c r="AF743" i="3" s="1"/>
  <c r="AB735" i="3"/>
  <c r="AF735" i="3" s="1"/>
  <c r="AB727" i="3"/>
  <c r="AF727" i="3" s="1"/>
  <c r="AB719" i="3"/>
  <c r="AF719" i="3" s="1"/>
  <c r="AB711" i="3"/>
  <c r="AF711" i="3" s="1"/>
  <c r="AB703" i="3"/>
  <c r="AF703" i="3" s="1"/>
  <c r="AB695" i="3"/>
  <c r="AF695" i="3" s="1"/>
  <c r="AB687" i="3"/>
  <c r="AF687" i="3" s="1"/>
  <c r="AD679" i="3"/>
  <c r="AB679" i="3"/>
  <c r="AF679" i="3" s="1"/>
  <c r="AD671" i="3"/>
  <c r="AB671" i="3"/>
  <c r="AF671" i="3" s="1"/>
  <c r="AB663" i="3"/>
  <c r="AF663" i="3" s="1"/>
  <c r="AB655" i="3"/>
  <c r="AF655" i="3" s="1"/>
  <c r="AB647" i="3"/>
  <c r="AF647" i="3" s="1"/>
  <c r="AD639" i="3"/>
  <c r="AB639" i="3"/>
  <c r="AF639" i="3" s="1"/>
  <c r="AB615" i="3"/>
  <c r="AF615" i="3" s="1"/>
  <c r="AB607" i="3"/>
  <c r="AF607" i="3" s="1"/>
  <c r="AD583" i="3"/>
  <c r="AB583" i="3"/>
  <c r="AF583" i="3" s="1"/>
  <c r="AB575" i="3"/>
  <c r="AF575" i="3" s="1"/>
  <c r="AB551" i="3"/>
  <c r="AF551" i="3" s="1"/>
  <c r="AB543" i="3"/>
  <c r="AF543" i="3" s="1"/>
  <c r="AD471" i="3"/>
  <c r="AB471" i="3"/>
  <c r="AF471" i="3" s="1"/>
  <c r="AB463" i="3"/>
  <c r="AF463" i="3" s="1"/>
  <c r="AD455" i="3"/>
  <c r="AB455" i="3"/>
  <c r="AF455" i="3" s="1"/>
  <c r="AB447" i="3"/>
  <c r="AF447" i="3" s="1"/>
  <c r="AB399" i="3"/>
  <c r="AF399" i="3" s="1"/>
  <c r="AD383" i="3"/>
  <c r="AB383" i="3"/>
  <c r="AF383" i="3" s="1"/>
  <c r="AB359" i="3"/>
  <c r="AF359" i="3" s="1"/>
  <c r="AB343" i="3"/>
  <c r="AF343" i="3" s="1"/>
  <c r="AB327" i="3"/>
  <c r="AF327" i="3" s="1"/>
  <c r="AB319" i="3"/>
  <c r="AF319" i="3" s="1"/>
  <c r="AB311" i="3"/>
  <c r="AF311" i="3" s="1"/>
  <c r="AB287" i="3"/>
  <c r="AF287" i="3" s="1"/>
  <c r="AD279" i="3"/>
  <c r="AB279" i="3"/>
  <c r="AF279" i="3" s="1"/>
  <c r="AD271" i="3"/>
  <c r="AB271" i="3"/>
  <c r="AF271" i="3" s="1"/>
  <c r="AD231" i="3"/>
  <c r="AB231" i="3"/>
  <c r="AF231" i="3" s="1"/>
  <c r="AB223" i="3"/>
  <c r="AF223" i="3" s="1"/>
  <c r="AD207" i="3"/>
  <c r="AB207" i="3"/>
  <c r="AF207" i="3" s="1"/>
  <c r="AD199" i="3"/>
  <c r="AB199" i="3"/>
  <c r="AF199" i="3" s="1"/>
  <c r="AD191" i="3"/>
  <c r="AB191" i="3"/>
  <c r="AF191" i="3" s="1"/>
  <c r="AD167" i="3"/>
  <c r="AB167" i="3"/>
  <c r="AF167" i="3" s="1"/>
  <c r="AD151" i="3"/>
  <c r="AB151" i="3"/>
  <c r="AF151" i="3" s="1"/>
  <c r="AD143" i="3"/>
  <c r="AB143" i="3"/>
  <c r="AF143" i="3" s="1"/>
  <c r="AD135" i="3"/>
  <c r="AB135" i="3"/>
  <c r="AF135" i="3" s="1"/>
  <c r="AB47" i="3"/>
  <c r="AF47" i="3" s="1"/>
  <c r="AB31" i="3"/>
  <c r="AF31" i="3" s="1"/>
  <c r="AB660" i="3"/>
  <c r="AF660" i="3" s="1"/>
  <c r="AB995" i="3"/>
  <c r="AF995" i="3" s="1"/>
  <c r="AB971" i="3"/>
  <c r="AF971" i="3" s="1"/>
  <c r="AB931" i="3"/>
  <c r="AF931" i="3" s="1"/>
  <c r="AB899" i="3"/>
  <c r="AF899" i="3" s="1"/>
  <c r="AB867" i="3"/>
  <c r="AF867" i="3" s="1"/>
  <c r="AB827" i="3"/>
  <c r="AF827" i="3" s="1"/>
  <c r="AB787" i="3"/>
  <c r="AF787" i="3" s="1"/>
  <c r="AB755" i="3"/>
  <c r="AF755" i="3" s="1"/>
  <c r="AB715" i="3"/>
  <c r="AF715" i="3" s="1"/>
  <c r="AB675" i="3"/>
  <c r="AF675" i="3" s="1"/>
  <c r="AB611" i="3"/>
  <c r="AF611" i="3" s="1"/>
  <c r="AB579" i="3"/>
  <c r="AF579" i="3" s="1"/>
  <c r="AB451" i="3"/>
  <c r="AF451" i="3" s="1"/>
  <c r="AB355" i="3"/>
  <c r="AF355" i="3" s="1"/>
  <c r="AB251" i="3"/>
  <c r="AF251" i="3" s="1"/>
  <c r="AD219" i="3"/>
  <c r="AB219" i="3"/>
  <c r="AF219" i="3" s="1"/>
  <c r="AD139" i="3"/>
  <c r="AB139" i="3"/>
  <c r="AF139" i="3" s="1"/>
  <c r="AD1010" i="3"/>
  <c r="AB1010" i="3"/>
  <c r="AF1010" i="3" s="1"/>
  <c r="AD978" i="3"/>
  <c r="AB978" i="3"/>
  <c r="AF978" i="3" s="1"/>
  <c r="AB954" i="3"/>
  <c r="AF954" i="3" s="1"/>
  <c r="AB922" i="3"/>
  <c r="AF922" i="3" s="1"/>
  <c r="AB642" i="3"/>
  <c r="AF642" i="3" s="1"/>
  <c r="AB1006" i="3"/>
  <c r="AF1006" i="3" s="1"/>
  <c r="AB990" i="3"/>
  <c r="AF990" i="3" s="1"/>
  <c r="AB974" i="3"/>
  <c r="AF974" i="3" s="1"/>
  <c r="AB958" i="3"/>
  <c r="AF958" i="3" s="1"/>
  <c r="AB942" i="3"/>
  <c r="AF942" i="3" s="1"/>
  <c r="AD902" i="3"/>
  <c r="AB902" i="3"/>
  <c r="AF902" i="3" s="1"/>
  <c r="AB638" i="3"/>
  <c r="AF638" i="3" s="1"/>
  <c r="AD630" i="3"/>
  <c r="AB630" i="3"/>
  <c r="AF630" i="3" s="1"/>
  <c r="AB606" i="3"/>
  <c r="AF606" i="3" s="1"/>
  <c r="AB598" i="3"/>
  <c r="AF598" i="3" s="1"/>
  <c r="AB574" i="3"/>
  <c r="AF574" i="3" s="1"/>
  <c r="AB446" i="3"/>
  <c r="AF446" i="3" s="1"/>
  <c r="AB422" i="3"/>
  <c r="AF422" i="3" s="1"/>
  <c r="AD406" i="3"/>
  <c r="AB406" i="3"/>
  <c r="AF406" i="3" s="1"/>
  <c r="AB374" i="3"/>
  <c r="AF374" i="3" s="1"/>
  <c r="AB350" i="3"/>
  <c r="AF350" i="3" s="1"/>
  <c r="AB334" i="3"/>
  <c r="AF334" i="3" s="1"/>
  <c r="AB318" i="3"/>
  <c r="AF318" i="3" s="1"/>
  <c r="AB310" i="3"/>
  <c r="AF310" i="3" s="1"/>
  <c r="AB302" i="3"/>
  <c r="AF302" i="3" s="1"/>
  <c r="AB294" i="3"/>
  <c r="AF294" i="3" s="1"/>
  <c r="AB270" i="3"/>
  <c r="AF270" i="3" s="1"/>
  <c r="AB262" i="3"/>
  <c r="AF262" i="3" s="1"/>
  <c r="AB238" i="3"/>
  <c r="AF238" i="3" s="1"/>
  <c r="AB230" i="3"/>
  <c r="AF230" i="3" s="1"/>
  <c r="AB222" i="3"/>
  <c r="AF222" i="3" s="1"/>
  <c r="AB118" i="3"/>
  <c r="AF118" i="3" s="1"/>
  <c r="AB110" i="3"/>
  <c r="AF110" i="3" s="1"/>
  <c r="AB86" i="3"/>
  <c r="AF86" i="3" s="1"/>
  <c r="AB78" i="3"/>
  <c r="AF78" i="3" s="1"/>
  <c r="AB54" i="3"/>
  <c r="AF54" i="3" s="1"/>
  <c r="AB46" i="3"/>
  <c r="AF46" i="3" s="1"/>
  <c r="AD30" i="3"/>
  <c r="AB30" i="3"/>
  <c r="AF30" i="3" s="1"/>
  <c r="AB22" i="3"/>
  <c r="AF22" i="3" s="1"/>
  <c r="AB684" i="3"/>
  <c r="AF684" i="3" s="1"/>
  <c r="AB1003" i="3"/>
  <c r="AF1003" i="3" s="1"/>
  <c r="AB963" i="3"/>
  <c r="AF963" i="3" s="1"/>
  <c r="AB923" i="3"/>
  <c r="AF923" i="3" s="1"/>
  <c r="AB883" i="3"/>
  <c r="AF883" i="3" s="1"/>
  <c r="AB843" i="3"/>
  <c r="AF843" i="3" s="1"/>
  <c r="AB803" i="3"/>
  <c r="AF803" i="3" s="1"/>
  <c r="AB763" i="3"/>
  <c r="AF763" i="3" s="1"/>
  <c r="AB723" i="3"/>
  <c r="AF723" i="3" s="1"/>
  <c r="AB683" i="3"/>
  <c r="AF683" i="3" s="1"/>
  <c r="AB643" i="3"/>
  <c r="AF643" i="3" s="1"/>
  <c r="AB595" i="3"/>
  <c r="AF595" i="3" s="1"/>
  <c r="AB555" i="3"/>
  <c r="AF555" i="3" s="1"/>
  <c r="AB459" i="3"/>
  <c r="AF459" i="3" s="1"/>
  <c r="AB363" i="3"/>
  <c r="AF363" i="3" s="1"/>
  <c r="AB331" i="3"/>
  <c r="AF331" i="3" s="1"/>
  <c r="AB227" i="3"/>
  <c r="AF227" i="3" s="1"/>
  <c r="AB27" i="3"/>
  <c r="AF27" i="3" s="1"/>
  <c r="AD930" i="3"/>
  <c r="AB930" i="3"/>
  <c r="AF930" i="3" s="1"/>
  <c r="AB618" i="3"/>
  <c r="AF618" i="3" s="1"/>
  <c r="AD950" i="3"/>
  <c r="AB950" i="3"/>
  <c r="AF950" i="3" s="1"/>
  <c r="AB926" i="3"/>
  <c r="AF926" i="3" s="1"/>
  <c r="AB910" i="3"/>
  <c r="AF910" i="3" s="1"/>
  <c r="AB1013" i="3"/>
  <c r="AF1013" i="3" s="1"/>
  <c r="AB1005" i="3"/>
  <c r="AF1005" i="3" s="1"/>
  <c r="AB997" i="3"/>
  <c r="AF997" i="3" s="1"/>
  <c r="AB989" i="3"/>
  <c r="AF989" i="3" s="1"/>
  <c r="AB981" i="3"/>
  <c r="AF981" i="3" s="1"/>
  <c r="AB965" i="3"/>
  <c r="AF965" i="3" s="1"/>
  <c r="AB957" i="3"/>
  <c r="AF957" i="3" s="1"/>
  <c r="AB949" i="3"/>
  <c r="AF949" i="3" s="1"/>
  <c r="AB941" i="3"/>
  <c r="AF941" i="3" s="1"/>
  <c r="AB933" i="3"/>
  <c r="AF933" i="3" s="1"/>
  <c r="AB917" i="3"/>
  <c r="AF917" i="3" s="1"/>
  <c r="AB909" i="3"/>
  <c r="AF909" i="3" s="1"/>
  <c r="AB901" i="3"/>
  <c r="AF901" i="3" s="1"/>
  <c r="AB893" i="3"/>
  <c r="AF893" i="3" s="1"/>
  <c r="AB885" i="3"/>
  <c r="AF885" i="3" s="1"/>
  <c r="AB861" i="3"/>
  <c r="AF861" i="3" s="1"/>
  <c r="AB845" i="3"/>
  <c r="AF845" i="3" s="1"/>
  <c r="AB837" i="3"/>
  <c r="AF837" i="3" s="1"/>
  <c r="AB821" i="3"/>
  <c r="AF821" i="3" s="1"/>
  <c r="AB805" i="3"/>
  <c r="AF805" i="3" s="1"/>
  <c r="AB789" i="3"/>
  <c r="AF789" i="3" s="1"/>
  <c r="AB773" i="3"/>
  <c r="AF773" i="3" s="1"/>
  <c r="AB757" i="3"/>
  <c r="AF757" i="3" s="1"/>
  <c r="AB741" i="3"/>
  <c r="AF741" i="3" s="1"/>
  <c r="AB733" i="3"/>
  <c r="AF733" i="3" s="1"/>
  <c r="AB725" i="3"/>
  <c r="AF725" i="3" s="1"/>
  <c r="AB709" i="3"/>
  <c r="AF709" i="3" s="1"/>
  <c r="AB701" i="3"/>
  <c r="AF701" i="3" s="1"/>
  <c r="AD677" i="3"/>
  <c r="AB677" i="3"/>
  <c r="AF677" i="3" s="1"/>
  <c r="AD669" i="3"/>
  <c r="AB669" i="3"/>
  <c r="AF669" i="3" s="1"/>
  <c r="AD661" i="3"/>
  <c r="AB661" i="3"/>
  <c r="AF661" i="3" s="1"/>
  <c r="AB645" i="3"/>
  <c r="AF645" i="3" s="1"/>
  <c r="AD621" i="3"/>
  <c r="AB621" i="3"/>
  <c r="AF621" i="3" s="1"/>
  <c r="AB613" i="3"/>
  <c r="AF613" i="3" s="1"/>
  <c r="AD605" i="3"/>
  <c r="AB605" i="3"/>
  <c r="AF605" i="3" s="1"/>
  <c r="AD589" i="3"/>
  <c r="AB589" i="3"/>
  <c r="AF589" i="3" s="1"/>
  <c r="AB581" i="3"/>
  <c r="AF581" i="3" s="1"/>
  <c r="AD573" i="3"/>
  <c r="AB573" i="3"/>
  <c r="AF573" i="3" s="1"/>
  <c r="AD557" i="3"/>
  <c r="AB557" i="3"/>
  <c r="AF557" i="3" s="1"/>
  <c r="AD541" i="3"/>
  <c r="AB541" i="3"/>
  <c r="AF541" i="3" s="1"/>
  <c r="AD533" i="3"/>
  <c r="AB533" i="3"/>
  <c r="AF533" i="3" s="1"/>
  <c r="AD525" i="3"/>
  <c r="AB525" i="3"/>
  <c r="AF525" i="3" s="1"/>
  <c r="AD517" i="3"/>
  <c r="AB517" i="3"/>
  <c r="AF517" i="3" s="1"/>
  <c r="AB509" i="3"/>
  <c r="AF509" i="3" s="1"/>
  <c r="AD501" i="3"/>
  <c r="AB501" i="3"/>
  <c r="AF501" i="3" s="1"/>
  <c r="AB445" i="3"/>
  <c r="AF445" i="3" s="1"/>
  <c r="AB405" i="3"/>
  <c r="AF405" i="3" s="1"/>
  <c r="AB381" i="3"/>
  <c r="AF381" i="3" s="1"/>
  <c r="AB373" i="3"/>
  <c r="AF373" i="3" s="1"/>
  <c r="AB365" i="3"/>
  <c r="AF365" i="3" s="1"/>
  <c r="AB357" i="3"/>
  <c r="AF357" i="3" s="1"/>
  <c r="AB325" i="3"/>
  <c r="AF325" i="3" s="1"/>
  <c r="AD301" i="3"/>
  <c r="AB301" i="3"/>
  <c r="AF301" i="3" s="1"/>
  <c r="AD293" i="3"/>
  <c r="AB293" i="3"/>
  <c r="AF293" i="3" s="1"/>
  <c r="AB285" i="3"/>
  <c r="AF285" i="3" s="1"/>
  <c r="AD269" i="3"/>
  <c r="AB269" i="3"/>
  <c r="AF269" i="3" s="1"/>
  <c r="AD261" i="3"/>
  <c r="AB261" i="3"/>
  <c r="AF261" i="3" s="1"/>
  <c r="AB253" i="3"/>
  <c r="AF253" i="3" s="1"/>
  <c r="AD237" i="3"/>
  <c r="AB237" i="3"/>
  <c r="AF237" i="3" s="1"/>
  <c r="AD229" i="3"/>
  <c r="AB229" i="3"/>
  <c r="AF229" i="3" s="1"/>
  <c r="AB213" i="3"/>
  <c r="AF213" i="3" s="1"/>
  <c r="AD173" i="3"/>
  <c r="AB173" i="3"/>
  <c r="AF173" i="3" s="1"/>
  <c r="AD165" i="3"/>
  <c r="AB165" i="3"/>
  <c r="AF165" i="3" s="1"/>
  <c r="AB141" i="3"/>
  <c r="AF141" i="3" s="1"/>
  <c r="AD133" i="3"/>
  <c r="AB133" i="3"/>
  <c r="AF133" i="3" s="1"/>
  <c r="AB101" i="3"/>
  <c r="AF101" i="3" s="1"/>
  <c r="AB69" i="3"/>
  <c r="AF69" i="3" s="1"/>
  <c r="AB61" i="3"/>
  <c r="AF61" i="3" s="1"/>
  <c r="AB29" i="3"/>
  <c r="AF29" i="3" s="1"/>
  <c r="AB652" i="3"/>
  <c r="AF652" i="3" s="1"/>
  <c r="AB612" i="3"/>
  <c r="AF612" i="3" s="1"/>
  <c r="AB604" i="3"/>
  <c r="AF604" i="3" s="1"/>
  <c r="AB580" i="3"/>
  <c r="AF580" i="3" s="1"/>
  <c r="AB572" i="3"/>
  <c r="AF572" i="3" s="1"/>
  <c r="AB524" i="3"/>
  <c r="AF524" i="3" s="1"/>
  <c r="AB516" i="3"/>
  <c r="AF516" i="3" s="1"/>
  <c r="AB508" i="3"/>
  <c r="AF508" i="3" s="1"/>
  <c r="AB500" i="3"/>
  <c r="AF500" i="3" s="1"/>
  <c r="AB484" i="3"/>
  <c r="AF484" i="3" s="1"/>
  <c r="AB476" i="3"/>
  <c r="AF476" i="3" s="1"/>
  <c r="AB460" i="3"/>
  <c r="AF460" i="3" s="1"/>
  <c r="AB452" i="3"/>
  <c r="AF452" i="3" s="1"/>
  <c r="AD396" i="3"/>
  <c r="AB396" i="3"/>
  <c r="AF396" i="3" s="1"/>
  <c r="AB388" i="3"/>
  <c r="AF388" i="3" s="1"/>
  <c r="AB380" i="3"/>
  <c r="AF380" i="3" s="1"/>
  <c r="AB212" i="3"/>
  <c r="AF212" i="3" s="1"/>
  <c r="AB204" i="3"/>
  <c r="AF204" i="3" s="1"/>
  <c r="AB196" i="3"/>
  <c r="AF196" i="3" s="1"/>
  <c r="AB188" i="3"/>
  <c r="AF188" i="3" s="1"/>
  <c r="AB180" i="3"/>
  <c r="AF180" i="3" s="1"/>
  <c r="AB172" i="3"/>
  <c r="AF172" i="3" s="1"/>
  <c r="AB28" i="3"/>
  <c r="AF28" i="3" s="1"/>
  <c r="AB20" i="3"/>
  <c r="AF20" i="3" s="1"/>
  <c r="AC31" i="3"/>
  <c r="AH31" i="3" s="1"/>
  <c r="A18" i="3"/>
  <c r="C19" i="3"/>
  <c r="AD555" i="3"/>
  <c r="AC374" i="3"/>
  <c r="AH374" i="3" s="1"/>
  <c r="AC231" i="3"/>
  <c r="AH231" i="3" s="1"/>
  <c r="AA998" i="3"/>
  <c r="AD871" i="3"/>
  <c r="AC110" i="3"/>
  <c r="AH110" i="3" s="1"/>
  <c r="AA537" i="3"/>
  <c r="AC442" i="3"/>
  <c r="AH442" i="3" s="1"/>
  <c r="AD395" i="3"/>
  <c r="AC945" i="3"/>
  <c r="AH945" i="3" s="1"/>
  <c r="AD233" i="3"/>
  <c r="AA347" i="3"/>
  <c r="AA897" i="3"/>
  <c r="AA193" i="3"/>
  <c r="AC133" i="3"/>
  <c r="AH133" i="3" s="1"/>
  <c r="AC741" i="3"/>
  <c r="AH741" i="3" s="1"/>
  <c r="AD447" i="3"/>
  <c r="AC432" i="3"/>
  <c r="AH432" i="3" s="1"/>
  <c r="AA121" i="3"/>
  <c r="AC82" i="3"/>
  <c r="AH82" i="3" s="1"/>
  <c r="AD991" i="3"/>
  <c r="AD141" i="3"/>
  <c r="AA889" i="3"/>
  <c r="AC799" i="3"/>
  <c r="AH799" i="3" s="1"/>
  <c r="AC709" i="3"/>
  <c r="AH709" i="3" s="1"/>
  <c r="AA468" i="3"/>
  <c r="AD468" i="3" s="1"/>
  <c r="AA637" i="3"/>
  <c r="AA566" i="3"/>
  <c r="AC371" i="3"/>
  <c r="AH371" i="3" s="1"/>
  <c r="AD923" i="3"/>
  <c r="AA853" i="3"/>
  <c r="AD853" i="3" s="1"/>
  <c r="AC791" i="3"/>
  <c r="AH791" i="3" s="1"/>
  <c r="AC577" i="3"/>
  <c r="AH577" i="3" s="1"/>
  <c r="AA973" i="3"/>
  <c r="AD973" i="3" s="1"/>
  <c r="AA809" i="3"/>
  <c r="AD809" i="3" s="1"/>
  <c r="AA794" i="3"/>
  <c r="AC319" i="3"/>
  <c r="AH319" i="3" s="1"/>
  <c r="AA182" i="3"/>
  <c r="AC46" i="3"/>
  <c r="AH46" i="3" s="1"/>
  <c r="AD955" i="3"/>
  <c r="AA925" i="3"/>
  <c r="AC922" i="3"/>
  <c r="AH922" i="3" s="1"/>
  <c r="AD907" i="3"/>
  <c r="AA877" i="3"/>
  <c r="AD731" i="3"/>
  <c r="AC669" i="3"/>
  <c r="AH669" i="3" s="1"/>
  <c r="AD651" i="3"/>
  <c r="AA601" i="3"/>
  <c r="AC586" i="3"/>
  <c r="AH586" i="3" s="1"/>
  <c r="AA550" i="3"/>
  <c r="AA532" i="3"/>
  <c r="AC505" i="3"/>
  <c r="AH505" i="3" s="1"/>
  <c r="AA45" i="3"/>
  <c r="AA970" i="3"/>
  <c r="AA918" i="3"/>
  <c r="AA873" i="3"/>
  <c r="AA870" i="3"/>
  <c r="AA777" i="3"/>
  <c r="AD777" i="3" s="1"/>
  <c r="AC612" i="3"/>
  <c r="AH612" i="3" s="1"/>
  <c r="AA520" i="3"/>
  <c r="AC167" i="3"/>
  <c r="AH167" i="3" s="1"/>
  <c r="AC661" i="3"/>
  <c r="AH661" i="3" s="1"/>
  <c r="AD887" i="3"/>
  <c r="AC733" i="3"/>
  <c r="AH733" i="3" s="1"/>
  <c r="AA549" i="3"/>
  <c r="AA481" i="3"/>
  <c r="AA444" i="3"/>
  <c r="AD444" i="3" s="1"/>
  <c r="AC441" i="3"/>
  <c r="AH441" i="3" s="1"/>
  <c r="AC402" i="3"/>
  <c r="AH402" i="3" s="1"/>
  <c r="AA387" i="3"/>
  <c r="AD337" i="3"/>
  <c r="AA189" i="3"/>
  <c r="AC143" i="3"/>
  <c r="AH143" i="3" s="1"/>
  <c r="AD78" i="3"/>
  <c r="AC701" i="3"/>
  <c r="AH701" i="3" s="1"/>
  <c r="AA153" i="3"/>
  <c r="AA49" i="3"/>
  <c r="AA1009" i="3"/>
  <c r="AA644" i="3"/>
  <c r="AC598" i="3"/>
  <c r="AH598" i="3" s="1"/>
  <c r="AC583" i="3"/>
  <c r="AH583" i="3" s="1"/>
  <c r="AC576" i="3"/>
  <c r="AH576" i="3" s="1"/>
  <c r="AC557" i="3"/>
  <c r="AH557" i="3" s="1"/>
  <c r="AD554" i="3"/>
  <c r="AA536" i="3"/>
  <c r="AA490" i="3"/>
  <c r="AA464" i="3"/>
  <c r="AA312" i="3"/>
  <c r="AA138" i="3"/>
  <c r="AA131" i="3"/>
  <c r="AC98" i="3"/>
  <c r="AH98" i="3" s="1"/>
  <c r="AC42" i="3"/>
  <c r="AH42" i="3" s="1"/>
  <c r="AC19" i="3"/>
  <c r="AH19" i="3" s="1"/>
  <c r="AC941" i="3"/>
  <c r="AH941" i="3" s="1"/>
  <c r="AC895" i="3"/>
  <c r="AH895" i="3" s="1"/>
  <c r="AC881" i="3"/>
  <c r="AH881" i="3" s="1"/>
  <c r="AC875" i="3"/>
  <c r="AH875" i="3" s="1"/>
  <c r="AD823" i="3"/>
  <c r="AA797" i="3"/>
  <c r="AD797" i="3" s="1"/>
  <c r="AD759" i="3"/>
  <c r="AD727" i="3"/>
  <c r="AD699" i="3"/>
  <c r="AC688" i="3"/>
  <c r="AH688" i="3" s="1"/>
  <c r="AC677" i="3"/>
  <c r="AH677" i="3" s="1"/>
  <c r="AD663" i="3"/>
  <c r="AA640" i="3"/>
  <c r="AD640" i="3" s="1"/>
  <c r="AC630" i="3"/>
  <c r="AH630" i="3" s="1"/>
  <c r="AC604" i="3"/>
  <c r="AH604" i="3" s="1"/>
  <c r="AA493" i="3"/>
  <c r="AC472" i="3"/>
  <c r="AH472" i="3" s="1"/>
  <c r="AA469" i="3"/>
  <c r="AC408" i="3"/>
  <c r="AH408" i="3" s="1"/>
  <c r="AC381" i="3"/>
  <c r="AH381" i="3" s="1"/>
  <c r="AA304" i="3"/>
  <c r="AC141" i="3"/>
  <c r="AH141" i="3" s="1"/>
  <c r="AC47" i="3"/>
  <c r="AH47" i="3" s="1"/>
  <c r="AC938" i="3"/>
  <c r="AH938" i="3" s="1"/>
  <c r="AC935" i="3"/>
  <c r="AH935" i="3" s="1"/>
  <c r="AC865" i="3"/>
  <c r="AH865" i="3" s="1"/>
  <c r="AA826" i="3"/>
  <c r="AC823" i="3"/>
  <c r="AH823" i="3" s="1"/>
  <c r="AC759" i="3"/>
  <c r="AH759" i="3" s="1"/>
  <c r="AC691" i="3"/>
  <c r="AH691" i="3" s="1"/>
  <c r="AC680" i="3"/>
  <c r="AH680" i="3" s="1"/>
  <c r="AC663" i="3"/>
  <c r="AH663" i="3" s="1"/>
  <c r="AA434" i="3"/>
  <c r="AA401" i="3"/>
  <c r="AC325" i="3"/>
  <c r="AH325" i="3" s="1"/>
  <c r="AA288" i="3"/>
  <c r="AC209" i="3"/>
  <c r="AH209" i="3" s="1"/>
  <c r="AA175" i="3"/>
  <c r="AC106" i="3"/>
  <c r="AH106" i="3" s="1"/>
  <c r="AC41" i="3"/>
  <c r="AH41" i="3" s="1"/>
  <c r="AD999" i="3"/>
  <c r="AC999" i="3"/>
  <c r="AH999" i="3" s="1"/>
  <c r="AA750" i="3"/>
  <c r="AC659" i="3"/>
  <c r="AH659" i="3" s="1"/>
  <c r="AC645" i="3"/>
  <c r="AH645" i="3" s="1"/>
  <c r="AC545" i="3"/>
  <c r="AH545" i="3" s="1"/>
  <c r="AA542" i="3"/>
  <c r="AC528" i="3"/>
  <c r="AH528" i="3" s="1"/>
  <c r="AC525" i="3"/>
  <c r="AH525" i="3" s="1"/>
  <c r="AA477" i="3"/>
  <c r="AC396" i="3"/>
  <c r="AH396" i="3" s="1"/>
  <c r="AC393" i="3"/>
  <c r="AH393" i="3" s="1"/>
  <c r="AA324" i="3"/>
  <c r="AD324" i="3" s="1"/>
  <c r="AD313" i="3"/>
  <c r="AA211" i="3"/>
  <c r="AA170" i="3"/>
  <c r="AC163" i="3"/>
  <c r="AH163" i="3" s="1"/>
  <c r="AA160" i="3"/>
  <c r="AA125" i="3"/>
  <c r="AC961" i="3"/>
  <c r="AH961" i="3" s="1"/>
  <c r="AC893" i="3"/>
  <c r="AH893" i="3" s="1"/>
  <c r="AC735" i="3"/>
  <c r="AH735" i="3" s="1"/>
  <c r="AC725" i="3"/>
  <c r="AH725" i="3" s="1"/>
  <c r="AC703" i="3"/>
  <c r="AH703" i="3" s="1"/>
  <c r="AC655" i="3"/>
  <c r="AH655" i="3" s="1"/>
  <c r="AC648" i="3"/>
  <c r="AH648" i="3" s="1"/>
  <c r="AA609" i="3"/>
  <c r="AA548" i="3"/>
  <c r="AA502" i="3"/>
  <c r="AA470" i="3"/>
  <c r="AA421" i="3"/>
  <c r="AC406" i="3"/>
  <c r="AH406" i="3" s="1"/>
  <c r="AC386" i="3"/>
  <c r="AH386" i="3" s="1"/>
  <c r="AD365" i="3"/>
  <c r="AA267" i="3"/>
  <c r="AA256" i="3"/>
  <c r="AA149" i="3"/>
  <c r="AD110" i="3"/>
  <c r="AD82" i="3"/>
  <c r="AD42" i="3"/>
  <c r="AC275" i="3"/>
  <c r="AH275" i="3" s="1"/>
  <c r="AA275" i="3"/>
  <c r="AC466" i="3"/>
  <c r="AH466" i="3" s="1"/>
  <c r="AA466" i="3"/>
  <c r="AA389" i="3"/>
  <c r="AC215" i="3"/>
  <c r="AH215" i="3" s="1"/>
  <c r="AA215" i="3"/>
  <c r="AA171" i="3"/>
  <c r="AC171" i="3"/>
  <c r="AH171" i="3" s="1"/>
  <c r="AA187" i="3"/>
  <c r="AC187" i="3"/>
  <c r="AH187" i="3" s="1"/>
  <c r="AA745" i="3"/>
  <c r="AA693" i="3"/>
  <c r="AA690" i="3"/>
  <c r="AD683" i="3"/>
  <c r="AA673" i="3"/>
  <c r="AD619" i="3"/>
  <c r="AA412" i="3"/>
  <c r="AD412" i="3" s="1"/>
  <c r="AC412" i="3"/>
  <c r="AH412" i="3" s="1"/>
  <c r="AA342" i="3"/>
  <c r="AC342" i="3"/>
  <c r="AH342" i="3" s="1"/>
  <c r="AA185" i="3"/>
  <c r="AC140" i="3"/>
  <c r="AH140" i="3" s="1"/>
  <c r="AA140" i="3"/>
  <c r="AA74" i="3"/>
  <c r="AC74" i="3"/>
  <c r="AH74" i="3" s="1"/>
  <c r="AA340" i="3"/>
  <c r="AC413" i="3"/>
  <c r="AH413" i="3" s="1"/>
  <c r="AA413" i="3"/>
  <c r="AC197" i="3"/>
  <c r="AH197" i="3" s="1"/>
  <c r="AA197" i="3"/>
  <c r="AC458" i="3"/>
  <c r="AH458" i="3" s="1"/>
  <c r="AA458" i="3"/>
  <c r="AC229" i="3"/>
  <c r="AH229" i="3" s="1"/>
  <c r="AA203" i="3"/>
  <c r="AC181" i="3"/>
  <c r="AH181" i="3" s="1"/>
  <c r="AA181" i="3"/>
  <c r="AA177" i="3"/>
  <c r="AC410" i="3"/>
  <c r="AH410" i="3" s="1"/>
  <c r="AA410" i="3"/>
  <c r="AA361" i="3"/>
  <c r="AC361" i="3"/>
  <c r="AH361" i="3" s="1"/>
  <c r="AA245" i="3"/>
  <c r="AC245" i="3"/>
  <c r="AH245" i="3" s="1"/>
  <c r="AD1003" i="3"/>
  <c r="AA986" i="3"/>
  <c r="AC950" i="3"/>
  <c r="AH950" i="3" s="1"/>
  <c r="AA934" i="3"/>
  <c r="AD575" i="3"/>
  <c r="AC521" i="3"/>
  <c r="AH521" i="3" s="1"/>
  <c r="AC504" i="3"/>
  <c r="AH504" i="3" s="1"/>
  <c r="AC430" i="3"/>
  <c r="AH430" i="3" s="1"/>
  <c r="AA430" i="3"/>
  <c r="AC359" i="3"/>
  <c r="AH359" i="3" s="1"/>
  <c r="AC291" i="3"/>
  <c r="AH291" i="3" s="1"/>
  <c r="AA291" i="3"/>
  <c r="AC247" i="3"/>
  <c r="AH247" i="3" s="1"/>
  <c r="AA247" i="3"/>
  <c r="AC195" i="3"/>
  <c r="AH195" i="3" s="1"/>
  <c r="AA195" i="3"/>
  <c r="AC139" i="3"/>
  <c r="AH139" i="3" s="1"/>
  <c r="AA73" i="3"/>
  <c r="AC457" i="3"/>
  <c r="AH457" i="3" s="1"/>
  <c r="AC967" i="3"/>
  <c r="AH967" i="3" s="1"/>
  <c r="AA814" i="3"/>
  <c r="AD799" i="3"/>
  <c r="AC695" i="3"/>
  <c r="AH695" i="3" s="1"/>
  <c r="AA665" i="3"/>
  <c r="AC575" i="3"/>
  <c r="AH575" i="3" s="1"/>
  <c r="AA514" i="3"/>
  <c r="AC501" i="3"/>
  <c r="AH501" i="3" s="1"/>
  <c r="AA467" i="3"/>
  <c r="AA457" i="3"/>
  <c r="AA440" i="3"/>
  <c r="AC366" i="3"/>
  <c r="AH366" i="3" s="1"/>
  <c r="AA366" i="3"/>
  <c r="AD366" i="3" s="1"/>
  <c r="AA344" i="3"/>
  <c r="AA329" i="3"/>
  <c r="AC329" i="3"/>
  <c r="AH329" i="3" s="1"/>
  <c r="AA326" i="3"/>
  <c r="AD305" i="3"/>
  <c r="AC166" i="3"/>
  <c r="AH166" i="3" s="1"/>
  <c r="AA166" i="3"/>
  <c r="AA93" i="3"/>
  <c r="AA146" i="3"/>
  <c r="AC135" i="3"/>
  <c r="AH135" i="3" s="1"/>
  <c r="AC114" i="3"/>
  <c r="AH114" i="3" s="1"/>
  <c r="AA105" i="3"/>
  <c r="AD98" i="3"/>
  <c r="AC78" i="3"/>
  <c r="AH78" i="3" s="1"/>
  <c r="AA65" i="3"/>
  <c r="AC27" i="3"/>
  <c r="AH27" i="3" s="1"/>
  <c r="AC902" i="3"/>
  <c r="AH902" i="3" s="1"/>
  <c r="AD959" i="3"/>
  <c r="AD863" i="3"/>
  <c r="AD827" i="3"/>
  <c r="AC821" i="3"/>
  <c r="AH821" i="3" s="1"/>
  <c r="AD763" i="3"/>
  <c r="AC757" i="3"/>
  <c r="AH757" i="3" s="1"/>
  <c r="AA730" i="3"/>
  <c r="AC727" i="3"/>
  <c r="AH727" i="3" s="1"/>
  <c r="AA713" i="3"/>
  <c r="AD659" i="3"/>
  <c r="AA653" i="3"/>
  <c r="AC647" i="3"/>
  <c r="AH647" i="3" s="1"/>
  <c r="AC642" i="3"/>
  <c r="AH642" i="3" s="1"/>
  <c r="AC621" i="3"/>
  <c r="AH621" i="3" s="1"/>
  <c r="AD618" i="3"/>
  <c r="AD611" i="3"/>
  <c r="AA602" i="3"/>
  <c r="AC580" i="3"/>
  <c r="AH580" i="3" s="1"/>
  <c r="AC578" i="3"/>
  <c r="AH578" i="3" s="1"/>
  <c r="AC573" i="3"/>
  <c r="AH573" i="3" s="1"/>
  <c r="AA529" i="3"/>
  <c r="AC524" i="3"/>
  <c r="AH524" i="3" s="1"/>
  <c r="AA510" i="3"/>
  <c r="AA485" i="3"/>
  <c r="AC476" i="3"/>
  <c r="AH476" i="3" s="1"/>
  <c r="AA465" i="3"/>
  <c r="AD463" i="3"/>
  <c r="AC448" i="3"/>
  <c r="AH448" i="3" s="1"/>
  <c r="AA420" i="3"/>
  <c r="AC405" i="3"/>
  <c r="AH405" i="3" s="1"/>
  <c r="AD399" i="3"/>
  <c r="AD377" i="3"/>
  <c r="AC334" i="3"/>
  <c r="AH334" i="3" s="1"/>
  <c r="AC311" i="3"/>
  <c r="AH311" i="3" s="1"/>
  <c r="AC305" i="3"/>
  <c r="AH305" i="3" s="1"/>
  <c r="AC289" i="3"/>
  <c r="AH289" i="3" s="1"/>
  <c r="AD287" i="3"/>
  <c r="AD251" i="3"/>
  <c r="AA205" i="3"/>
  <c r="AC185" i="3"/>
  <c r="AH185" i="3" s="1"/>
  <c r="AC179" i="3"/>
  <c r="AH179" i="3" s="1"/>
  <c r="AC169" i="3"/>
  <c r="AH169" i="3" s="1"/>
  <c r="AC611" i="3"/>
  <c r="AH611" i="3" s="1"/>
  <c r="AD595" i="3"/>
  <c r="AC592" i="3"/>
  <c r="AH592" i="3" s="1"/>
  <c r="AA540" i="3"/>
  <c r="AA478" i="3"/>
  <c r="AC460" i="3"/>
  <c r="AH460" i="3" s="1"/>
  <c r="AD451" i="3"/>
  <c r="AC377" i="3"/>
  <c r="AH377" i="3" s="1"/>
  <c r="AA351" i="3"/>
  <c r="AA348" i="3"/>
  <c r="AA272" i="3"/>
  <c r="AC1005" i="3"/>
  <c r="AH1005" i="3" s="1"/>
  <c r="AD855" i="3"/>
  <c r="AC849" i="3"/>
  <c r="AH849" i="3" s="1"/>
  <c r="AA846" i="3"/>
  <c r="AD843" i="3"/>
  <c r="AA829" i="3"/>
  <c r="AA782" i="3"/>
  <c r="AA765" i="3"/>
  <c r="AA762" i="3"/>
  <c r="AC641" i="3"/>
  <c r="AH641" i="3" s="1"/>
  <c r="AD521" i="3"/>
  <c r="AC362" i="3"/>
  <c r="AH362" i="3" s="1"/>
  <c r="AC328" i="3"/>
  <c r="AH328" i="3" s="1"/>
  <c r="AC233" i="3"/>
  <c r="AH233" i="3" s="1"/>
  <c r="AC201" i="3"/>
  <c r="AH201" i="3" s="1"/>
  <c r="AA186" i="3"/>
  <c r="AC173" i="3"/>
  <c r="AH173" i="3" s="1"/>
  <c r="AC61" i="3"/>
  <c r="AH61" i="3" s="1"/>
  <c r="AA33" i="3"/>
  <c r="AC30" i="3"/>
  <c r="AH30" i="3" s="1"/>
  <c r="AC1002" i="3"/>
  <c r="AH1002" i="3" s="1"/>
  <c r="AC993" i="3"/>
  <c r="AH993" i="3" s="1"/>
  <c r="AD951" i="3"/>
  <c r="AC933" i="3"/>
  <c r="AH933" i="3" s="1"/>
  <c r="AC917" i="3"/>
  <c r="AH917" i="3" s="1"/>
  <c r="AD903" i="3"/>
  <c r="AD891" i="3"/>
  <c r="AC855" i="3"/>
  <c r="AH855" i="3" s="1"/>
  <c r="AD795" i="3"/>
  <c r="AC789" i="3"/>
  <c r="AH789" i="3" s="1"/>
  <c r="AA718" i="3"/>
  <c r="AD643" i="3"/>
  <c r="AC639" i="3"/>
  <c r="AH639" i="3" s="1"/>
  <c r="AA636" i="3"/>
  <c r="AA594" i="3"/>
  <c r="AC584" i="3"/>
  <c r="AH584" i="3" s="1"/>
  <c r="AC581" i="3"/>
  <c r="AH581" i="3" s="1"/>
  <c r="AD579" i="3"/>
  <c r="AA530" i="3"/>
  <c r="AA518" i="3"/>
  <c r="AA438" i="3"/>
  <c r="AA428" i="3"/>
  <c r="AC330" i="3"/>
  <c r="AH330" i="3" s="1"/>
  <c r="AC301" i="3"/>
  <c r="AH301" i="3" s="1"/>
  <c r="AC285" i="3"/>
  <c r="AH285" i="3" s="1"/>
  <c r="AC279" i="3"/>
  <c r="AH279" i="3" s="1"/>
  <c r="AC271" i="3"/>
  <c r="AH271" i="3" s="1"/>
  <c r="AC213" i="3"/>
  <c r="AH213" i="3" s="1"/>
  <c r="AC165" i="3"/>
  <c r="AH165" i="3" s="1"/>
  <c r="AA150" i="3"/>
  <c r="AA97" i="3"/>
  <c r="AD97" i="3" s="1"/>
  <c r="AC957" i="3"/>
  <c r="AH957" i="3" s="1"/>
  <c r="AD919" i="3"/>
  <c r="AC909" i="3"/>
  <c r="AH909" i="3" s="1"/>
  <c r="AC857" i="3"/>
  <c r="AH857" i="3" s="1"/>
  <c r="AD831" i="3"/>
  <c r="AD767" i="3"/>
  <c r="AC572" i="3"/>
  <c r="AH572" i="3" s="1"/>
  <c r="AC541" i="3"/>
  <c r="AH541" i="3" s="1"/>
  <c r="AC508" i="3"/>
  <c r="AH508" i="3" s="1"/>
  <c r="AC497" i="3"/>
  <c r="AH497" i="3" s="1"/>
  <c r="AC424" i="3"/>
  <c r="AH424" i="3" s="1"/>
  <c r="AD328" i="3"/>
  <c r="AD273" i="3"/>
  <c r="AC249" i="3"/>
  <c r="AH249" i="3" s="1"/>
  <c r="AD201" i="3"/>
  <c r="AC155" i="3"/>
  <c r="AH155" i="3" s="1"/>
  <c r="AC137" i="3"/>
  <c r="AH137" i="3" s="1"/>
  <c r="AD22" i="3"/>
  <c r="AD1007" i="3"/>
  <c r="AC989" i="3"/>
  <c r="AH989" i="3" s="1"/>
  <c r="AA966" i="3"/>
  <c r="AC919" i="3"/>
  <c r="AH919" i="3" s="1"/>
  <c r="AD875" i="3"/>
  <c r="AD851" i="3"/>
  <c r="AC845" i="3"/>
  <c r="AH845" i="3" s="1"/>
  <c r="AC831" i="3"/>
  <c r="AH831" i="3" s="1"/>
  <c r="AD791" i="3"/>
  <c r="AC767" i="3"/>
  <c r="AH767" i="3" s="1"/>
  <c r="AD691" i="3"/>
  <c r="AA685" i="3"/>
  <c r="AA657" i="3"/>
  <c r="AD586" i="3"/>
  <c r="AA538" i="3"/>
  <c r="AA522" i="3"/>
  <c r="AC500" i="3"/>
  <c r="AH500" i="3" s="1"/>
  <c r="AA494" i="3"/>
  <c r="AA489" i="3"/>
  <c r="AA418" i="3"/>
  <c r="AA390" i="3"/>
  <c r="AD381" i="3"/>
  <c r="AA375" i="3"/>
  <c r="AA352" i="3"/>
  <c r="AD325" i="3"/>
  <c r="AA303" i="3"/>
  <c r="AC293" i="3"/>
  <c r="AH293" i="3" s="1"/>
  <c r="AC287" i="3"/>
  <c r="AH287" i="3" s="1"/>
  <c r="AC281" i="3"/>
  <c r="AH281" i="3" s="1"/>
  <c r="AC273" i="3"/>
  <c r="AH273" i="3" s="1"/>
  <c r="AC251" i="3"/>
  <c r="AH251" i="3" s="1"/>
  <c r="AA158" i="3"/>
  <c r="AA152" i="3"/>
  <c r="AA134" i="3"/>
  <c r="AC122" i="3"/>
  <c r="AH122" i="3" s="1"/>
  <c r="AC90" i="3"/>
  <c r="AH90" i="3" s="1"/>
  <c r="AA57" i="3"/>
  <c r="AC35" i="3"/>
  <c r="AH35" i="3" s="1"/>
  <c r="AC22" i="3"/>
  <c r="AH22" i="3" s="1"/>
  <c r="AA982" i="3"/>
  <c r="AC942" i="3"/>
  <c r="AH942" i="3" s="1"/>
  <c r="AD927" i="3"/>
  <c r="AC887" i="3"/>
  <c r="AH887" i="3" s="1"/>
  <c r="AA878" i="3"/>
  <c r="AC863" i="3"/>
  <c r="AH863" i="3" s="1"/>
  <c r="AD839" i="3"/>
  <c r="AD837" i="3"/>
  <c r="AD805" i="3"/>
  <c r="AD773" i="3"/>
  <c r="AD741" i="3"/>
  <c r="AD735" i="3"/>
  <c r="AD709" i="3"/>
  <c r="AD703" i="3"/>
  <c r="AD695" i="3"/>
  <c r="AC684" i="3"/>
  <c r="AH684" i="3" s="1"/>
  <c r="AC671" i="3"/>
  <c r="AH671" i="3" s="1"/>
  <c r="AC664" i="3"/>
  <c r="AH664" i="3" s="1"/>
  <c r="AD655" i="3"/>
  <c r="AC651" i="3"/>
  <c r="AH651" i="3" s="1"/>
  <c r="AA633" i="3"/>
  <c r="AD627" i="3"/>
  <c r="AC624" i="3"/>
  <c r="AH624" i="3" s="1"/>
  <c r="AC618" i="3"/>
  <c r="AH618" i="3" s="1"/>
  <c r="AC613" i="3"/>
  <c r="AH613" i="3" s="1"/>
  <c r="AD606" i="3"/>
  <c r="AD587" i="3"/>
  <c r="AA569" i="3"/>
  <c r="AD563" i="3"/>
  <c r="AC560" i="3"/>
  <c r="AH560" i="3" s="1"/>
  <c r="AC554" i="3"/>
  <c r="AH554" i="3" s="1"/>
  <c r="AD544" i="3"/>
  <c r="AA506" i="3"/>
  <c r="AA473" i="3"/>
  <c r="AA461" i="3"/>
  <c r="AD459" i="3"/>
  <c r="AC447" i="3"/>
  <c r="AH447" i="3" s="1"/>
  <c r="AA414" i="3"/>
  <c r="AC395" i="3"/>
  <c r="AH395" i="3" s="1"/>
  <c r="AC368" i="3"/>
  <c r="AH368" i="3" s="1"/>
  <c r="AA368" i="3"/>
  <c r="AD363" i="3"/>
  <c r="AC337" i="3"/>
  <c r="AH337" i="3" s="1"/>
  <c r="AA323" i="3"/>
  <c r="AA320" i="3"/>
  <c r="AA214" i="3"/>
  <c r="AC202" i="3"/>
  <c r="AH202" i="3" s="1"/>
  <c r="AA202" i="3"/>
  <c r="AC190" i="3"/>
  <c r="AH190" i="3" s="1"/>
  <c r="AA190" i="3"/>
  <c r="AA66" i="3"/>
  <c r="AC66" i="3"/>
  <c r="AH66" i="3" s="1"/>
  <c r="AD1002" i="3"/>
  <c r="AD922" i="3"/>
  <c r="AD500" i="3"/>
  <c r="AD422" i="3"/>
  <c r="AC380" i="3"/>
  <c r="AH380" i="3" s="1"/>
  <c r="AD380" i="3"/>
  <c r="AA297" i="3"/>
  <c r="AA221" i="3"/>
  <c r="AC221" i="3"/>
  <c r="AH221" i="3" s="1"/>
  <c r="AA225" i="3"/>
  <c r="AC225" i="3"/>
  <c r="AH225" i="3" s="1"/>
  <c r="AD983" i="3"/>
  <c r="AC954" i="3"/>
  <c r="AH954" i="3" s="1"/>
  <c r="AC929" i="3"/>
  <c r="AH929" i="3" s="1"/>
  <c r="AC906" i="3"/>
  <c r="AH906" i="3" s="1"/>
  <c r="AD889" i="3"/>
  <c r="AD881" i="3"/>
  <c r="AC841" i="3"/>
  <c r="AH841" i="3" s="1"/>
  <c r="AC833" i="3"/>
  <c r="AH833" i="3" s="1"/>
  <c r="AC825" i="3"/>
  <c r="AH825" i="3" s="1"/>
  <c r="AC817" i="3"/>
  <c r="AH817" i="3" s="1"/>
  <c r="AC801" i="3"/>
  <c r="AH801" i="3" s="1"/>
  <c r="AC793" i="3"/>
  <c r="AH793" i="3" s="1"/>
  <c r="AC785" i="3"/>
  <c r="AH785" i="3" s="1"/>
  <c r="AC769" i="3"/>
  <c r="AH769" i="3" s="1"/>
  <c r="AC761" i="3"/>
  <c r="AH761" i="3" s="1"/>
  <c r="AC753" i="3"/>
  <c r="AH753" i="3" s="1"/>
  <c r="AC737" i="3"/>
  <c r="AH737" i="3" s="1"/>
  <c r="AC729" i="3"/>
  <c r="AH729" i="3" s="1"/>
  <c r="AC721" i="3"/>
  <c r="AH721" i="3" s="1"/>
  <c r="AC705" i="3"/>
  <c r="AH705" i="3" s="1"/>
  <c r="AC697" i="3"/>
  <c r="AH697" i="3" s="1"/>
  <c r="AC681" i="3"/>
  <c r="AH681" i="3" s="1"/>
  <c r="AD675" i="3"/>
  <c r="AC638" i="3"/>
  <c r="AH638" i="3" s="1"/>
  <c r="AC634" i="3"/>
  <c r="AH634" i="3" s="1"/>
  <c r="AD615" i="3"/>
  <c r="AD607" i="3"/>
  <c r="AC605" i="3"/>
  <c r="AH605" i="3" s="1"/>
  <c r="AC574" i="3"/>
  <c r="AH574" i="3" s="1"/>
  <c r="AC570" i="3"/>
  <c r="AH570" i="3" s="1"/>
  <c r="AD551" i="3"/>
  <c r="AD543" i="3"/>
  <c r="AC533" i="3"/>
  <c r="AH533" i="3" s="1"/>
  <c r="AC516" i="3"/>
  <c r="AH516" i="3" s="1"/>
  <c r="AC512" i="3"/>
  <c r="AH512" i="3" s="1"/>
  <c r="AC433" i="3"/>
  <c r="AH433" i="3" s="1"/>
  <c r="AC422" i="3"/>
  <c r="AH422" i="3" s="1"/>
  <c r="AA370" i="3"/>
  <c r="AC370" i="3"/>
  <c r="AH370" i="3" s="1"/>
  <c r="AC299" i="3"/>
  <c r="AH299" i="3" s="1"/>
  <c r="AA283" i="3"/>
  <c r="AC283" i="3"/>
  <c r="AH283" i="3" s="1"/>
  <c r="AA265" i="3"/>
  <c r="AA243" i="3"/>
  <c r="AC243" i="3"/>
  <c r="AH243" i="3" s="1"/>
  <c r="AC983" i="3"/>
  <c r="AH983" i="3" s="1"/>
  <c r="AD975" i="3"/>
  <c r="AD967" i="3"/>
  <c r="AC926" i="3"/>
  <c r="AH926" i="3" s="1"/>
  <c r="AD911" i="3"/>
  <c r="AD883" i="3"/>
  <c r="AD865" i="3"/>
  <c r="AD859" i="3"/>
  <c r="AD857" i="3"/>
  <c r="AD849" i="3"/>
  <c r="AA838" i="3"/>
  <c r="AA806" i="3"/>
  <c r="AA774" i="3"/>
  <c r="AA742" i="3"/>
  <c r="AA710" i="3"/>
  <c r="AC692" i="3"/>
  <c r="AH692" i="3" s="1"/>
  <c r="AC679" i="3"/>
  <c r="AH679" i="3" s="1"/>
  <c r="AC675" i="3"/>
  <c r="AH675" i="3" s="1"/>
  <c r="AA670" i="3"/>
  <c r="AC668" i="3"/>
  <c r="AH668" i="3" s="1"/>
  <c r="AC652" i="3"/>
  <c r="AH652" i="3" s="1"/>
  <c r="AA626" i="3"/>
  <c r="AC615" i="3"/>
  <c r="AH615" i="3" s="1"/>
  <c r="AC607" i="3"/>
  <c r="AH607" i="3" s="1"/>
  <c r="AD598" i="3"/>
  <c r="AC589" i="3"/>
  <c r="AH589" i="3" s="1"/>
  <c r="AA562" i="3"/>
  <c r="AC551" i="3"/>
  <c r="AH551" i="3" s="1"/>
  <c r="AC543" i="3"/>
  <c r="AH543" i="3" s="1"/>
  <c r="AA526" i="3"/>
  <c r="AD505" i="3"/>
  <c r="AD504" i="3"/>
  <c r="AA474" i="3"/>
  <c r="AA462" i="3"/>
  <c r="AA429" i="3"/>
  <c r="AA404" i="3"/>
  <c r="AA384" i="3"/>
  <c r="AA372" i="3"/>
  <c r="AC372" i="3"/>
  <c r="AH372" i="3" s="1"/>
  <c r="AC358" i="3"/>
  <c r="AH358" i="3" s="1"/>
  <c r="AA358" i="3"/>
  <c r="AC355" i="3"/>
  <c r="AH355" i="3" s="1"/>
  <c r="AD355" i="3"/>
  <c r="AA277" i="3"/>
  <c r="AC277" i="3"/>
  <c r="AH277" i="3" s="1"/>
  <c r="AA255" i="3"/>
  <c r="AC255" i="3"/>
  <c r="AH255" i="3" s="1"/>
  <c r="AA239" i="3"/>
  <c r="AC239" i="3"/>
  <c r="AH239" i="3" s="1"/>
  <c r="AC227" i="3"/>
  <c r="AH227" i="3" s="1"/>
  <c r="AD227" i="3"/>
  <c r="AC198" i="3"/>
  <c r="AH198" i="3" s="1"/>
  <c r="AA198" i="3"/>
  <c r="AA113" i="3"/>
  <c r="AC113" i="3"/>
  <c r="AH113" i="3" s="1"/>
  <c r="AA23" i="3"/>
  <c r="AC23" i="3"/>
  <c r="AH23" i="3" s="1"/>
  <c r="AA333" i="3"/>
  <c r="AC263" i="3"/>
  <c r="AH263" i="3" s="1"/>
  <c r="AA241" i="3"/>
  <c r="AC241" i="3"/>
  <c r="AH241" i="3" s="1"/>
  <c r="AA15" i="3"/>
  <c r="AC15" i="3"/>
  <c r="AH15" i="3" s="1"/>
  <c r="AD954" i="3"/>
  <c r="AD906" i="3"/>
  <c r="AD833" i="3"/>
  <c r="AD825" i="3"/>
  <c r="AD817" i="3"/>
  <c r="AD801" i="3"/>
  <c r="AD793" i="3"/>
  <c r="AD785" i="3"/>
  <c r="AD769" i="3"/>
  <c r="AD761" i="3"/>
  <c r="AD753" i="3"/>
  <c r="AD737" i="3"/>
  <c r="AD729" i="3"/>
  <c r="AD721" i="3"/>
  <c r="AD705" i="3"/>
  <c r="AD638" i="3"/>
  <c r="AD574" i="3"/>
  <c r="AD509" i="3"/>
  <c r="AD426" i="3"/>
  <c r="AD417" i="3"/>
  <c r="AA360" i="3"/>
  <c r="AC360" i="3"/>
  <c r="AH360" i="3" s="1"/>
  <c r="AC210" i="3"/>
  <c r="AH210" i="3" s="1"/>
  <c r="AA210" i="3"/>
  <c r="AD987" i="3"/>
  <c r="AC977" i="3"/>
  <c r="AH977" i="3" s="1"/>
  <c r="AC951" i="3"/>
  <c r="AH951" i="3" s="1"/>
  <c r="AD943" i="3"/>
  <c r="AC913" i="3"/>
  <c r="AH913" i="3" s="1"/>
  <c r="AC903" i="3"/>
  <c r="AH903" i="3" s="1"/>
  <c r="AC901" i="3"/>
  <c r="AH901" i="3" s="1"/>
  <c r="AA890" i="3"/>
  <c r="AC885" i="3"/>
  <c r="AH885" i="3" s="1"/>
  <c r="AC869" i="3"/>
  <c r="AH869" i="3" s="1"/>
  <c r="AC861" i="3"/>
  <c r="AH861" i="3" s="1"/>
  <c r="AC843" i="3"/>
  <c r="AH843" i="3" s="1"/>
  <c r="AD819" i="3"/>
  <c r="AC813" i="3"/>
  <c r="AH813" i="3" s="1"/>
  <c r="AD811" i="3"/>
  <c r="AD787" i="3"/>
  <c r="AC781" i="3"/>
  <c r="AH781" i="3" s="1"/>
  <c r="AD779" i="3"/>
  <c r="AD755" i="3"/>
  <c r="AD747" i="3"/>
  <c r="AD723" i="3"/>
  <c r="AC717" i="3"/>
  <c r="AH717" i="3" s="1"/>
  <c r="AD715" i="3"/>
  <c r="AC699" i="3"/>
  <c r="AH699" i="3" s="1"/>
  <c r="AC689" i="3"/>
  <c r="AH689" i="3" s="1"/>
  <c r="AD687" i="3"/>
  <c r="AC683" i="3"/>
  <c r="AH683" i="3" s="1"/>
  <c r="AC672" i="3"/>
  <c r="AH672" i="3" s="1"/>
  <c r="AA658" i="3"/>
  <c r="AC656" i="3"/>
  <c r="AH656" i="3" s="1"/>
  <c r="AC649" i="3"/>
  <c r="AH649" i="3" s="1"/>
  <c r="AC643" i="3"/>
  <c r="AH643" i="3" s="1"/>
  <c r="AC610" i="3"/>
  <c r="AH610" i="3" s="1"/>
  <c r="AC608" i="3"/>
  <c r="AH608" i="3" s="1"/>
  <c r="AC579" i="3"/>
  <c r="AH579" i="3" s="1"/>
  <c r="AD524" i="3"/>
  <c r="AC517" i="3"/>
  <c r="AH517" i="3" s="1"/>
  <c r="AC513" i="3"/>
  <c r="AH513" i="3" s="1"/>
  <c r="AC509" i="3"/>
  <c r="AH509" i="3" s="1"/>
  <c r="AA498" i="3"/>
  <c r="AC496" i="3"/>
  <c r="AH496" i="3" s="1"/>
  <c r="AC492" i="3"/>
  <c r="AH492" i="3" s="1"/>
  <c r="AA486" i="3"/>
  <c r="AC484" i="3"/>
  <c r="AH484" i="3" s="1"/>
  <c r="AA482" i="3"/>
  <c r="AC480" i="3"/>
  <c r="AH480" i="3" s="1"/>
  <c r="AC456" i="3"/>
  <c r="AH456" i="3" s="1"/>
  <c r="AA454" i="3"/>
  <c r="AC445" i="3"/>
  <c r="AH445" i="3" s="1"/>
  <c r="AD443" i="3"/>
  <c r="AA437" i="3"/>
  <c r="AC426" i="3"/>
  <c r="AH426" i="3" s="1"/>
  <c r="AC417" i="3"/>
  <c r="AH417" i="3" s="1"/>
  <c r="AC399" i="3"/>
  <c r="AH399" i="3" s="1"/>
  <c r="AA378" i="3"/>
  <c r="AC378" i="3"/>
  <c r="AH378" i="3" s="1"/>
  <c r="AD357" i="3"/>
  <c r="AC331" i="3"/>
  <c r="AH331" i="3" s="1"/>
  <c r="AD331" i="3"/>
  <c r="AD304" i="3"/>
  <c r="AA248" i="3"/>
  <c r="AC223" i="3"/>
  <c r="AH223" i="3" s="1"/>
  <c r="AD223" i="3"/>
  <c r="AC194" i="3"/>
  <c r="AH194" i="3" s="1"/>
  <c r="AA194" i="3"/>
  <c r="AA183" i="3"/>
  <c r="AC183" i="3"/>
  <c r="AH183" i="3" s="1"/>
  <c r="AA345" i="3"/>
  <c r="AC345" i="3"/>
  <c r="AH345" i="3" s="1"/>
  <c r="AD971" i="3"/>
  <c r="AD938" i="3"/>
  <c r="AD935" i="3"/>
  <c r="AC910" i="3"/>
  <c r="AH910" i="3" s="1"/>
  <c r="AD895" i="3"/>
  <c r="AA869" i="3"/>
  <c r="AA858" i="3"/>
  <c r="AD845" i="3"/>
  <c r="AC837" i="3"/>
  <c r="AH837" i="3" s="1"/>
  <c r="AA813" i="3"/>
  <c r="AC811" i="3"/>
  <c r="AH811" i="3" s="1"/>
  <c r="AC805" i="3"/>
  <c r="AH805" i="3" s="1"/>
  <c r="AA781" i="3"/>
  <c r="AC779" i="3"/>
  <c r="AH779" i="3" s="1"/>
  <c r="AC773" i="3"/>
  <c r="AH773" i="3" s="1"/>
  <c r="AA749" i="3"/>
  <c r="AC747" i="3"/>
  <c r="AH747" i="3" s="1"/>
  <c r="AA717" i="3"/>
  <c r="AC715" i="3"/>
  <c r="AH715" i="3" s="1"/>
  <c r="AC687" i="3"/>
  <c r="AH687" i="3" s="1"/>
  <c r="AA678" i="3"/>
  <c r="AC676" i="3"/>
  <c r="AH676" i="3" s="1"/>
  <c r="AC667" i="3"/>
  <c r="AH667" i="3" s="1"/>
  <c r="AC660" i="3"/>
  <c r="AH660" i="3" s="1"/>
  <c r="AD647" i="3"/>
  <c r="AD641" i="3"/>
  <c r="AC616" i="3"/>
  <c r="AH616" i="3" s="1"/>
  <c r="AC606" i="3"/>
  <c r="AH606" i="3" s="1"/>
  <c r="AD577" i="3"/>
  <c r="AC552" i="3"/>
  <c r="AH552" i="3" s="1"/>
  <c r="AC544" i="3"/>
  <c r="AH544" i="3" s="1"/>
  <c r="AA534" i="3"/>
  <c r="AD528" i="3"/>
  <c r="AA496" i="3"/>
  <c r="AA492" i="3"/>
  <c r="AA488" i="3"/>
  <c r="AD472" i="3"/>
  <c r="AD460" i="3"/>
  <c r="AA456" i="3"/>
  <c r="AC443" i="3"/>
  <c r="AH443" i="3" s="1"/>
  <c r="AD441" i="3"/>
  <c r="AD393" i="3"/>
  <c r="AC383" i="3"/>
  <c r="AH383" i="3" s="1"/>
  <c r="AD373" i="3"/>
  <c r="AA369" i="3"/>
  <c r="AC369" i="3"/>
  <c r="AH369" i="3" s="1"/>
  <c r="AC363" i="3"/>
  <c r="AH363" i="3" s="1"/>
  <c r="AC333" i="3"/>
  <c r="AH333" i="3" s="1"/>
  <c r="AD311" i="3"/>
  <c r="AA295" i="3"/>
  <c r="AC295" i="3"/>
  <c r="AH295" i="3" s="1"/>
  <c r="AA263" i="3"/>
  <c r="AC206" i="3"/>
  <c r="AH206" i="3" s="1"/>
  <c r="AA206" i="3"/>
  <c r="AA39" i="3"/>
  <c r="AC39" i="3"/>
  <c r="AH39" i="3" s="1"/>
  <c r="AA26" i="3"/>
  <c r="AC26" i="3"/>
  <c r="AH26" i="3" s="1"/>
  <c r="AC235" i="3"/>
  <c r="AH235" i="3" s="1"/>
  <c r="AC207" i="3"/>
  <c r="AH207" i="3" s="1"/>
  <c r="AC199" i="3"/>
  <c r="AH199" i="3" s="1"/>
  <c r="AC191" i="3"/>
  <c r="AH191" i="3" s="1"/>
  <c r="AD145" i="3"/>
  <c r="AC136" i="3"/>
  <c r="AH136" i="3" s="1"/>
  <c r="AA136" i="3"/>
  <c r="AD319" i="3"/>
  <c r="AD289" i="3"/>
  <c r="AD285" i="3"/>
  <c r="AC269" i="3"/>
  <c r="AH269" i="3" s="1"/>
  <c r="AA240" i="3"/>
  <c r="AA224" i="3"/>
  <c r="AD213" i="3"/>
  <c r="AD209" i="3"/>
  <c r="AD179" i="3"/>
  <c r="AC162" i="3"/>
  <c r="AH162" i="3" s="1"/>
  <c r="AA162" i="3"/>
  <c r="AA147" i="3"/>
  <c r="AC145" i="3"/>
  <c r="AH145" i="3" s="1"/>
  <c r="AA38" i="3"/>
  <c r="AC38" i="3"/>
  <c r="AH38" i="3" s="1"/>
  <c r="AA157" i="3"/>
  <c r="AC259" i="3"/>
  <c r="AH259" i="3" s="1"/>
  <c r="AD257" i="3"/>
  <c r="AD253" i="3"/>
  <c r="AC237" i="3"/>
  <c r="AH237" i="3" s="1"/>
  <c r="AC219" i="3"/>
  <c r="AH219" i="3" s="1"/>
  <c r="AC217" i="3"/>
  <c r="AH217" i="3" s="1"/>
  <c r="AA159" i="3"/>
  <c r="AC159" i="3"/>
  <c r="AH159" i="3" s="1"/>
  <c r="AC154" i="3"/>
  <c r="AH154" i="3" s="1"/>
  <c r="AA154" i="3"/>
  <c r="AC130" i="3"/>
  <c r="AH130" i="3" s="1"/>
  <c r="AA130" i="3"/>
  <c r="AA34" i="3"/>
  <c r="AC34" i="3"/>
  <c r="AH34" i="3" s="1"/>
  <c r="AA280" i="3"/>
  <c r="AC261" i="3"/>
  <c r="AH261" i="3" s="1"/>
  <c r="AC257" i="3"/>
  <c r="AH257" i="3" s="1"/>
  <c r="AC253" i="3"/>
  <c r="AH253" i="3" s="1"/>
  <c r="AC174" i="3"/>
  <c r="AH174" i="3" s="1"/>
  <c r="AA174" i="3"/>
  <c r="AC164" i="3"/>
  <c r="AH164" i="3" s="1"/>
  <c r="AA164" i="3"/>
  <c r="AC156" i="3"/>
  <c r="AH156" i="3" s="1"/>
  <c r="AA156" i="3"/>
  <c r="AC151" i="3"/>
  <c r="AH151" i="3" s="1"/>
  <c r="AC58" i="3"/>
  <c r="AH58" i="3" s="1"/>
  <c r="AA43" i="3"/>
  <c r="AC43" i="3"/>
  <c r="AH43" i="3" s="1"/>
  <c r="AA18" i="3"/>
  <c r="AC178" i="3"/>
  <c r="AH178" i="3" s="1"/>
  <c r="AA178" i="3"/>
  <c r="AA161" i="3"/>
  <c r="AC161" i="3"/>
  <c r="AH161" i="3" s="1"/>
  <c r="AC132" i="3"/>
  <c r="AH132" i="3" s="1"/>
  <c r="AA132" i="3"/>
  <c r="AC89" i="3"/>
  <c r="AH89" i="3" s="1"/>
  <c r="AA89" i="3"/>
  <c r="AD169" i="3"/>
  <c r="AA148" i="3"/>
  <c r="AC129" i="3"/>
  <c r="AH129" i="3" s="1"/>
  <c r="AC81" i="3"/>
  <c r="AH81" i="3" s="1"/>
  <c r="AD50" i="3"/>
  <c r="AA144" i="3"/>
  <c r="AA142" i="3"/>
  <c r="AD114" i="3"/>
  <c r="AC50" i="3"/>
  <c r="AH50" i="3" s="1"/>
  <c r="AA37" i="3"/>
  <c r="AA620" i="3"/>
  <c r="AA872" i="3"/>
  <c r="AA840" i="3"/>
  <c r="AA808" i="3"/>
  <c r="AA776" i="3"/>
  <c r="AA744" i="3"/>
  <c r="AA712" i="3"/>
  <c r="AC632" i="3"/>
  <c r="AH632" i="3" s="1"/>
  <c r="AC600" i="3"/>
  <c r="AH600" i="3" s="1"/>
  <c r="AC568" i="3"/>
  <c r="AH568" i="3" s="1"/>
  <c r="AA483" i="3"/>
  <c r="AC483" i="3"/>
  <c r="AH483" i="3" s="1"/>
  <c r="AC21" i="3"/>
  <c r="AH21" i="3" s="1"/>
  <c r="AA21" i="3"/>
  <c r="AA1012" i="3"/>
  <c r="AC1010" i="3"/>
  <c r="AH1010" i="3" s="1"/>
  <c r="AD1005" i="3"/>
  <c r="AC1003" i="3"/>
  <c r="AH1003" i="3" s="1"/>
  <c r="AC1001" i="3"/>
  <c r="AH1001" i="3" s="1"/>
  <c r="AA996" i="3"/>
  <c r="AC994" i="3"/>
  <c r="AH994" i="3" s="1"/>
  <c r="AD989" i="3"/>
  <c r="AC987" i="3"/>
  <c r="AH987" i="3" s="1"/>
  <c r="AC985" i="3"/>
  <c r="AH985" i="3" s="1"/>
  <c r="AA980" i="3"/>
  <c r="AC978" i="3"/>
  <c r="AH978" i="3" s="1"/>
  <c r="AC971" i="3"/>
  <c r="AH971" i="3" s="1"/>
  <c r="AC969" i="3"/>
  <c r="AH969" i="3" s="1"/>
  <c r="AA964" i="3"/>
  <c r="AC962" i="3"/>
  <c r="AH962" i="3" s="1"/>
  <c r="AD957" i="3"/>
  <c r="AC955" i="3"/>
  <c r="AH955" i="3" s="1"/>
  <c r="AC953" i="3"/>
  <c r="AH953" i="3" s="1"/>
  <c r="AA948" i="3"/>
  <c r="AC946" i="3"/>
  <c r="AH946" i="3" s="1"/>
  <c r="AD941" i="3"/>
  <c r="AC939" i="3"/>
  <c r="AH939" i="3" s="1"/>
  <c r="AC937" i="3"/>
  <c r="AH937" i="3" s="1"/>
  <c r="AA932" i="3"/>
  <c r="AC930" i="3"/>
  <c r="AH930" i="3" s="1"/>
  <c r="AC923" i="3"/>
  <c r="AH923" i="3" s="1"/>
  <c r="AC921" i="3"/>
  <c r="AH921" i="3" s="1"/>
  <c r="AA916" i="3"/>
  <c r="AC914" i="3"/>
  <c r="AH914" i="3" s="1"/>
  <c r="AD909" i="3"/>
  <c r="AC907" i="3"/>
  <c r="AH907" i="3" s="1"/>
  <c r="AC905" i="3"/>
  <c r="AH905" i="3" s="1"/>
  <c r="AA900" i="3"/>
  <c r="AA898" i="3"/>
  <c r="AD885" i="3"/>
  <c r="AC883" i="3"/>
  <c r="AH883" i="3" s="1"/>
  <c r="AD879" i="3"/>
  <c r="AA868" i="3"/>
  <c r="AA866" i="3"/>
  <c r="AC851" i="3"/>
  <c r="AH851" i="3" s="1"/>
  <c r="AD847" i="3"/>
  <c r="AA836" i="3"/>
  <c r="AA834" i="3"/>
  <c r="AD821" i="3"/>
  <c r="AC819" i="3"/>
  <c r="AH819" i="3" s="1"/>
  <c r="AD815" i="3"/>
  <c r="AA804" i="3"/>
  <c r="AA802" i="3"/>
  <c r="AD789" i="3"/>
  <c r="AC787" i="3"/>
  <c r="AH787" i="3" s="1"/>
  <c r="AD783" i="3"/>
  <c r="AA772" i="3"/>
  <c r="AA770" i="3"/>
  <c r="AD757" i="3"/>
  <c r="AC755" i="3"/>
  <c r="AH755" i="3" s="1"/>
  <c r="AD751" i="3"/>
  <c r="AA740" i="3"/>
  <c r="AA738" i="3"/>
  <c r="AD725" i="3"/>
  <c r="AC723" i="3"/>
  <c r="AH723" i="3" s="1"/>
  <c r="AD719" i="3"/>
  <c r="AA708" i="3"/>
  <c r="AA706" i="3"/>
  <c r="AA666" i="3"/>
  <c r="AA503" i="3"/>
  <c r="AC503" i="3"/>
  <c r="AH503" i="3" s="1"/>
  <c r="AA475" i="3"/>
  <c r="AC475" i="3"/>
  <c r="AH475" i="3" s="1"/>
  <c r="AA848" i="3"/>
  <c r="AA784" i="3"/>
  <c r="AA588" i="3"/>
  <c r="AD1006" i="3"/>
  <c r="AD990" i="3"/>
  <c r="AD974" i="3"/>
  <c r="AD958" i="3"/>
  <c r="AD942" i="3"/>
  <c r="AD926" i="3"/>
  <c r="AD910" i="3"/>
  <c r="AA896" i="3"/>
  <c r="AA894" i="3"/>
  <c r="AC879" i="3"/>
  <c r="AH879" i="3" s="1"/>
  <c r="AA864" i="3"/>
  <c r="AA862" i="3"/>
  <c r="AC847" i="3"/>
  <c r="AH847" i="3" s="1"/>
  <c r="AA832" i="3"/>
  <c r="AA830" i="3"/>
  <c r="AC815" i="3"/>
  <c r="AH815" i="3" s="1"/>
  <c r="AA800" i="3"/>
  <c r="AA798" i="3"/>
  <c r="AC783" i="3"/>
  <c r="AH783" i="3" s="1"/>
  <c r="AA768" i="3"/>
  <c r="AA766" i="3"/>
  <c r="AC751" i="3"/>
  <c r="AH751" i="3" s="1"/>
  <c r="AA736" i="3"/>
  <c r="AA734" i="3"/>
  <c r="AC719" i="3"/>
  <c r="AH719" i="3" s="1"/>
  <c r="AA704" i="3"/>
  <c r="AA702" i="3"/>
  <c r="AA700" i="3"/>
  <c r="AC700" i="3"/>
  <c r="AH700" i="3" s="1"/>
  <c r="AA698" i="3"/>
  <c r="AA694" i="3"/>
  <c r="AA662" i="3"/>
  <c r="AA631" i="3"/>
  <c r="AC631" i="3"/>
  <c r="AH631" i="3" s="1"/>
  <c r="AA629" i="3"/>
  <c r="AA617" i="3"/>
  <c r="AA599" i="3"/>
  <c r="AC599" i="3"/>
  <c r="AH599" i="3" s="1"/>
  <c r="AA597" i="3"/>
  <c r="AA585" i="3"/>
  <c r="AA567" i="3"/>
  <c r="AC567" i="3"/>
  <c r="AH567" i="3" s="1"/>
  <c r="AA565" i="3"/>
  <c r="AA553" i="3"/>
  <c r="AA880" i="3"/>
  <c r="AA752" i="3"/>
  <c r="AA625" i="3"/>
  <c r="AC625" i="3"/>
  <c r="AH625" i="3" s="1"/>
  <c r="AA556" i="3"/>
  <c r="AC1013" i="3"/>
  <c r="AH1013" i="3" s="1"/>
  <c r="AC1006" i="3"/>
  <c r="AH1006" i="3" s="1"/>
  <c r="AC997" i="3"/>
  <c r="AH997" i="3" s="1"/>
  <c r="AC990" i="3"/>
  <c r="AH990" i="3" s="1"/>
  <c r="AC981" i="3"/>
  <c r="AH981" i="3" s="1"/>
  <c r="AD969" i="3"/>
  <c r="AC965" i="3"/>
  <c r="AH965" i="3" s="1"/>
  <c r="AD953" i="3"/>
  <c r="AA944" i="3"/>
  <c r="AD937" i="3"/>
  <c r="AA928" i="3"/>
  <c r="AD921" i="3"/>
  <c r="AA912" i="3"/>
  <c r="AD905" i="3"/>
  <c r="AA892" i="3"/>
  <c r="AA860" i="3"/>
  <c r="AA828" i="3"/>
  <c r="AA796" i="3"/>
  <c r="AA764" i="3"/>
  <c r="AD743" i="3"/>
  <c r="AA732" i="3"/>
  <c r="AD711" i="3"/>
  <c r="AA547" i="3"/>
  <c r="AC547" i="3"/>
  <c r="AH547" i="3" s="1"/>
  <c r="AA816" i="3"/>
  <c r="AA720" i="3"/>
  <c r="AA593" i="3"/>
  <c r="AC593" i="3"/>
  <c r="AH593" i="3" s="1"/>
  <c r="AA515" i="3"/>
  <c r="AC515" i="3"/>
  <c r="AH515" i="3" s="1"/>
  <c r="AA1008" i="3"/>
  <c r="AD1001" i="3"/>
  <c r="AA992" i="3"/>
  <c r="AD985" i="3"/>
  <c r="AA976" i="3"/>
  <c r="AC974" i="3"/>
  <c r="AH974" i="3" s="1"/>
  <c r="AA960" i="3"/>
  <c r="AC958" i="3"/>
  <c r="AH958" i="3" s="1"/>
  <c r="AC949" i="3"/>
  <c r="AH949" i="3" s="1"/>
  <c r="AD1011" i="3"/>
  <c r="AD995" i="3"/>
  <c r="AD979" i="3"/>
  <c r="AD963" i="3"/>
  <c r="AD947" i="3"/>
  <c r="AD931" i="3"/>
  <c r="AD915" i="3"/>
  <c r="AD899" i="3"/>
  <c r="AA888" i="3"/>
  <c r="AA886" i="3"/>
  <c r="AC871" i="3"/>
  <c r="AH871" i="3" s="1"/>
  <c r="AD867" i="3"/>
  <c r="AA856" i="3"/>
  <c r="AA854" i="3"/>
  <c r="AD841" i="3"/>
  <c r="AC839" i="3"/>
  <c r="AH839" i="3" s="1"/>
  <c r="AD835" i="3"/>
  <c r="AA824" i="3"/>
  <c r="AA822" i="3"/>
  <c r="AC807" i="3"/>
  <c r="AH807" i="3" s="1"/>
  <c r="AD803" i="3"/>
  <c r="AA792" i="3"/>
  <c r="AA790" i="3"/>
  <c r="AC775" i="3"/>
  <c r="AH775" i="3" s="1"/>
  <c r="AD771" i="3"/>
  <c r="AA760" i="3"/>
  <c r="AA758" i="3"/>
  <c r="AC743" i="3"/>
  <c r="AH743" i="3" s="1"/>
  <c r="AD739" i="3"/>
  <c r="AA728" i="3"/>
  <c r="AA726" i="3"/>
  <c r="AC711" i="3"/>
  <c r="AH711" i="3" s="1"/>
  <c r="AD707" i="3"/>
  <c r="AA686" i="3"/>
  <c r="AA654" i="3"/>
  <c r="AA635" i="3"/>
  <c r="AA623" i="3"/>
  <c r="AC623" i="3"/>
  <c r="AH623" i="3" s="1"/>
  <c r="AA603" i="3"/>
  <c r="AA591" i="3"/>
  <c r="AC591" i="3"/>
  <c r="AH591" i="3" s="1"/>
  <c r="AA571" i="3"/>
  <c r="AA559" i="3"/>
  <c r="AC559" i="3"/>
  <c r="AH559" i="3" s="1"/>
  <c r="AA450" i="3"/>
  <c r="AC450" i="3"/>
  <c r="AH450" i="3" s="1"/>
  <c r="AA419" i="3"/>
  <c r="AC419" i="3"/>
  <c r="AH419" i="3" s="1"/>
  <c r="AA376" i="3"/>
  <c r="AC376" i="3"/>
  <c r="AH376" i="3" s="1"/>
  <c r="AD1013" i="3"/>
  <c r="AC1011" i="3"/>
  <c r="AH1011" i="3" s="1"/>
  <c r="AA1004" i="3"/>
  <c r="AD997" i="3"/>
  <c r="AC995" i="3"/>
  <c r="AH995" i="3" s="1"/>
  <c r="AA988" i="3"/>
  <c r="AD981" i="3"/>
  <c r="AC979" i="3"/>
  <c r="AH979" i="3" s="1"/>
  <c r="AA972" i="3"/>
  <c r="AD965" i="3"/>
  <c r="AC963" i="3"/>
  <c r="AH963" i="3" s="1"/>
  <c r="AA956" i="3"/>
  <c r="AD949" i="3"/>
  <c r="AC947" i="3"/>
  <c r="AH947" i="3" s="1"/>
  <c r="AA940" i="3"/>
  <c r="AD933" i="3"/>
  <c r="AC931" i="3"/>
  <c r="AH931" i="3" s="1"/>
  <c r="AA924" i="3"/>
  <c r="AD917" i="3"/>
  <c r="AC915" i="3"/>
  <c r="AH915" i="3" s="1"/>
  <c r="AA908" i="3"/>
  <c r="AD901" i="3"/>
  <c r="AC899" i="3"/>
  <c r="AH899" i="3" s="1"/>
  <c r="AA884" i="3"/>
  <c r="AA882" i="3"/>
  <c r="AC880" i="3"/>
  <c r="AH880" i="3" s="1"/>
  <c r="AC867" i="3"/>
  <c r="AH867" i="3" s="1"/>
  <c r="AA852" i="3"/>
  <c r="AA850" i="3"/>
  <c r="AC848" i="3"/>
  <c r="AH848" i="3" s="1"/>
  <c r="AC835" i="3"/>
  <c r="AH835" i="3" s="1"/>
  <c r="AA820" i="3"/>
  <c r="AA818" i="3"/>
  <c r="AC816" i="3"/>
  <c r="AH816" i="3" s="1"/>
  <c r="AC803" i="3"/>
  <c r="AH803" i="3" s="1"/>
  <c r="AA788" i="3"/>
  <c r="AA786" i="3"/>
  <c r="AC784" i="3"/>
  <c r="AH784" i="3" s="1"/>
  <c r="AC771" i="3"/>
  <c r="AH771" i="3" s="1"/>
  <c r="AA756" i="3"/>
  <c r="AA754" i="3"/>
  <c r="AC752" i="3"/>
  <c r="AH752" i="3" s="1"/>
  <c r="AC739" i="3"/>
  <c r="AH739" i="3" s="1"/>
  <c r="AA724" i="3"/>
  <c r="AA722" i="3"/>
  <c r="AC720" i="3"/>
  <c r="AH720" i="3" s="1"/>
  <c r="AC707" i="3"/>
  <c r="AH707" i="3" s="1"/>
  <c r="AA682" i="3"/>
  <c r="AA650" i="3"/>
  <c r="AA628" i="3"/>
  <c r="AC628" i="3"/>
  <c r="AH628" i="3" s="1"/>
  <c r="AC620" i="3"/>
  <c r="AH620" i="3" s="1"/>
  <c r="AA596" i="3"/>
  <c r="AC596" i="3"/>
  <c r="AH596" i="3" s="1"/>
  <c r="AC588" i="3"/>
  <c r="AH588" i="3" s="1"/>
  <c r="AA564" i="3"/>
  <c r="AC564" i="3"/>
  <c r="AH564" i="3" s="1"/>
  <c r="AC556" i="3"/>
  <c r="AH556" i="3" s="1"/>
  <c r="AA539" i="3"/>
  <c r="AC539" i="3"/>
  <c r="AH539" i="3" s="1"/>
  <c r="AA403" i="3"/>
  <c r="AC403" i="3"/>
  <c r="AH403" i="3" s="1"/>
  <c r="AC391" i="3"/>
  <c r="AH391" i="3" s="1"/>
  <c r="AA391" i="3"/>
  <c r="AA646" i="3"/>
  <c r="AA614" i="3"/>
  <c r="AA582" i="3"/>
  <c r="AA561" i="3"/>
  <c r="AC561" i="3"/>
  <c r="AH561" i="3" s="1"/>
  <c r="AC1007" i="3"/>
  <c r="AH1007" i="3" s="1"/>
  <c r="AA1000" i="3"/>
  <c r="AD993" i="3"/>
  <c r="AC991" i="3"/>
  <c r="AH991" i="3" s="1"/>
  <c r="AA984" i="3"/>
  <c r="AD977" i="3"/>
  <c r="AC975" i="3"/>
  <c r="AH975" i="3" s="1"/>
  <c r="AA968" i="3"/>
  <c r="AD961" i="3"/>
  <c r="AC959" i="3"/>
  <c r="AH959" i="3" s="1"/>
  <c r="AA952" i="3"/>
  <c r="AD945" i="3"/>
  <c r="AC943" i="3"/>
  <c r="AH943" i="3" s="1"/>
  <c r="AA936" i="3"/>
  <c r="AD929" i="3"/>
  <c r="AC927" i="3"/>
  <c r="AH927" i="3" s="1"/>
  <c r="AA920" i="3"/>
  <c r="AD913" i="3"/>
  <c r="AC911" i="3"/>
  <c r="AH911" i="3" s="1"/>
  <c r="AA904" i="3"/>
  <c r="AD893" i="3"/>
  <c r="AC891" i="3"/>
  <c r="AH891" i="3" s="1"/>
  <c r="AA876" i="3"/>
  <c r="AA874" i="3"/>
  <c r="AC872" i="3"/>
  <c r="AH872" i="3" s="1"/>
  <c r="AD861" i="3"/>
  <c r="AC859" i="3"/>
  <c r="AH859" i="3" s="1"/>
  <c r="AA844" i="3"/>
  <c r="AA842" i="3"/>
  <c r="AC840" i="3"/>
  <c r="AH840" i="3" s="1"/>
  <c r="AC827" i="3"/>
  <c r="AH827" i="3" s="1"/>
  <c r="AA812" i="3"/>
  <c r="AA810" i="3"/>
  <c r="AC808" i="3"/>
  <c r="AH808" i="3" s="1"/>
  <c r="AC795" i="3"/>
  <c r="AH795" i="3" s="1"/>
  <c r="AA780" i="3"/>
  <c r="AA778" i="3"/>
  <c r="AC776" i="3"/>
  <c r="AH776" i="3" s="1"/>
  <c r="AC763" i="3"/>
  <c r="AH763" i="3" s="1"/>
  <c r="AA748" i="3"/>
  <c r="AA746" i="3"/>
  <c r="AC744" i="3"/>
  <c r="AH744" i="3" s="1"/>
  <c r="AD733" i="3"/>
  <c r="AC731" i="3"/>
  <c r="AH731" i="3" s="1"/>
  <c r="AA716" i="3"/>
  <c r="AA714" i="3"/>
  <c r="AC712" i="3"/>
  <c r="AH712" i="3" s="1"/>
  <c r="AD701" i="3"/>
  <c r="AD697" i="3"/>
  <c r="AA674" i="3"/>
  <c r="AA632" i="3"/>
  <c r="AA622" i="3"/>
  <c r="AC622" i="3"/>
  <c r="AH622" i="3" s="1"/>
  <c r="AA600" i="3"/>
  <c r="AA590" i="3"/>
  <c r="AC590" i="3"/>
  <c r="AH590" i="3" s="1"/>
  <c r="AA568" i="3"/>
  <c r="AA558" i="3"/>
  <c r="AC558" i="3"/>
  <c r="AH558" i="3" s="1"/>
  <c r="AA535" i="3"/>
  <c r="AC535" i="3"/>
  <c r="AH535" i="3" s="1"/>
  <c r="AA507" i="3"/>
  <c r="AC507" i="3"/>
  <c r="AH507" i="3" s="1"/>
  <c r="AA436" i="3"/>
  <c r="AD608" i="3"/>
  <c r="AD576" i="3"/>
  <c r="AA527" i="3"/>
  <c r="AC527" i="3"/>
  <c r="AH527" i="3" s="1"/>
  <c r="AD512" i="3"/>
  <c r="AA495" i="3"/>
  <c r="AC495" i="3"/>
  <c r="AH495" i="3" s="1"/>
  <c r="AD480" i="3"/>
  <c r="AA356" i="3"/>
  <c r="AC356" i="3"/>
  <c r="AH356" i="3" s="1"/>
  <c r="AA321" i="3"/>
  <c r="AC321" i="3"/>
  <c r="AH321" i="3" s="1"/>
  <c r="AD696" i="3"/>
  <c r="AD692" i="3"/>
  <c r="AD688" i="3"/>
  <c r="AD684" i="3"/>
  <c r="AD680" i="3"/>
  <c r="AD676" i="3"/>
  <c r="AD672" i="3"/>
  <c r="AD668" i="3"/>
  <c r="AD664" i="3"/>
  <c r="AD660" i="3"/>
  <c r="AD656" i="3"/>
  <c r="AD652" i="3"/>
  <c r="AD648" i="3"/>
  <c r="AD645" i="3"/>
  <c r="AD642" i="3"/>
  <c r="AC627" i="3"/>
  <c r="AH627" i="3" s="1"/>
  <c r="AD613" i="3"/>
  <c r="AD612" i="3"/>
  <c r="AD610" i="3"/>
  <c r="AC595" i="3"/>
  <c r="AH595" i="3" s="1"/>
  <c r="AD581" i="3"/>
  <c r="AD580" i="3"/>
  <c r="AD578" i="3"/>
  <c r="AC563" i="3"/>
  <c r="AH563" i="3" s="1"/>
  <c r="AA546" i="3"/>
  <c r="AA523" i="3"/>
  <c r="AC523" i="3"/>
  <c r="AH523" i="3" s="1"/>
  <c r="AD508" i="3"/>
  <c r="AA491" i="3"/>
  <c r="AC491" i="3"/>
  <c r="AH491" i="3" s="1"/>
  <c r="AD476" i="3"/>
  <c r="AC696" i="3"/>
  <c r="AH696" i="3" s="1"/>
  <c r="AD624" i="3"/>
  <c r="AD592" i="3"/>
  <c r="AD560" i="3"/>
  <c r="AA511" i="3"/>
  <c r="AC511" i="3"/>
  <c r="AH511" i="3" s="1"/>
  <c r="AA479" i="3"/>
  <c r="AC479" i="3"/>
  <c r="AH479" i="3" s="1"/>
  <c r="AA431" i="3"/>
  <c r="AC431" i="3"/>
  <c r="AH431" i="3" s="1"/>
  <c r="AC284" i="3"/>
  <c r="AH284" i="3" s="1"/>
  <c r="AA284" i="3"/>
  <c r="AC619" i="3"/>
  <c r="AH619" i="3" s="1"/>
  <c r="AD604" i="3"/>
  <c r="AC587" i="3"/>
  <c r="AH587" i="3" s="1"/>
  <c r="AD572" i="3"/>
  <c r="AC555" i="3"/>
  <c r="AH555" i="3" s="1"/>
  <c r="AA531" i="3"/>
  <c r="AC531" i="3"/>
  <c r="AH531" i="3" s="1"/>
  <c r="AD516" i="3"/>
  <c r="AA499" i="3"/>
  <c r="AC499" i="3"/>
  <c r="AH499" i="3" s="1"/>
  <c r="AD484" i="3"/>
  <c r="AD433" i="3"/>
  <c r="AD405" i="3"/>
  <c r="AC286" i="3"/>
  <c r="AH286" i="3" s="1"/>
  <c r="AA286" i="3"/>
  <c r="AD616" i="3"/>
  <c r="AD584" i="3"/>
  <c r="AD552" i="3"/>
  <c r="AA519" i="3"/>
  <c r="AC519" i="3"/>
  <c r="AH519" i="3" s="1"/>
  <c r="AA487" i="3"/>
  <c r="AC487" i="3"/>
  <c r="AH487" i="3" s="1"/>
  <c r="AA453" i="3"/>
  <c r="AA439" i="3"/>
  <c r="AC439" i="3"/>
  <c r="AH439" i="3" s="1"/>
  <c r="AA415" i="3"/>
  <c r="AC415" i="3"/>
  <c r="AH415" i="3" s="1"/>
  <c r="AA397" i="3"/>
  <c r="AC397" i="3"/>
  <c r="AH397" i="3" s="1"/>
  <c r="AD445" i="3"/>
  <c r="AD442" i="3"/>
  <c r="AA382" i="3"/>
  <c r="AC382" i="3"/>
  <c r="AH382" i="3" s="1"/>
  <c r="AD374" i="3"/>
  <c r="AD354" i="3"/>
  <c r="AC354" i="3"/>
  <c r="AH354" i="3" s="1"/>
  <c r="AA316" i="3"/>
  <c r="AC316" i="3"/>
  <c r="AH316" i="3" s="1"/>
  <c r="AA308" i="3"/>
  <c r="AC308" i="3"/>
  <c r="AH308" i="3" s="1"/>
  <c r="AC254" i="3"/>
  <c r="AH254" i="3" s="1"/>
  <c r="AA254" i="3"/>
  <c r="AC252" i="3"/>
  <c r="AH252" i="3" s="1"/>
  <c r="AA252" i="3"/>
  <c r="AC451" i="3"/>
  <c r="AH451" i="3" s="1"/>
  <c r="AD424" i="3"/>
  <c r="AD408" i="3"/>
  <c r="AA385" i="3"/>
  <c r="AC385" i="3"/>
  <c r="AH385" i="3" s="1"/>
  <c r="AC339" i="3"/>
  <c r="AH339" i="3" s="1"/>
  <c r="AD339" i="3"/>
  <c r="AD327" i="3"/>
  <c r="AC327" i="3"/>
  <c r="AH327" i="3" s="1"/>
  <c r="AD449" i="3"/>
  <c r="AD448" i="3"/>
  <c r="AD446" i="3"/>
  <c r="AA427" i="3"/>
  <c r="AC427" i="3"/>
  <c r="AH427" i="3" s="1"/>
  <c r="AD425" i="3"/>
  <c r="AA411" i="3"/>
  <c r="AC411" i="3"/>
  <c r="AH411" i="3" s="1"/>
  <c r="AD409" i="3"/>
  <c r="AA346" i="3"/>
  <c r="AC471" i="3"/>
  <c r="AH471" i="3" s="1"/>
  <c r="AC467" i="3"/>
  <c r="AH467" i="3" s="1"/>
  <c r="AC463" i="3"/>
  <c r="AH463" i="3" s="1"/>
  <c r="AC459" i="3"/>
  <c r="AH459" i="3" s="1"/>
  <c r="AC455" i="3"/>
  <c r="AH455" i="3" s="1"/>
  <c r="AC452" i="3"/>
  <c r="AH452" i="3" s="1"/>
  <c r="AC449" i="3"/>
  <c r="AH449" i="3" s="1"/>
  <c r="AC446" i="3"/>
  <c r="AH446" i="3" s="1"/>
  <c r="AC425" i="3"/>
  <c r="AH425" i="3" s="1"/>
  <c r="AC416" i="3"/>
  <c r="AH416" i="3" s="1"/>
  <c r="AC409" i="3"/>
  <c r="AH409" i="3" s="1"/>
  <c r="AC400" i="3"/>
  <c r="AH400" i="3" s="1"/>
  <c r="AD392" i="3"/>
  <c r="AA379" i="3"/>
  <c r="AC379" i="3"/>
  <c r="AH379" i="3" s="1"/>
  <c r="AA336" i="3"/>
  <c r="AC336" i="3"/>
  <c r="AH336" i="3" s="1"/>
  <c r="AA332" i="3"/>
  <c r="AC218" i="3"/>
  <c r="AH218" i="3" s="1"/>
  <c r="AA218" i="3"/>
  <c r="AC216" i="3"/>
  <c r="AH216" i="3" s="1"/>
  <c r="AA216" i="3"/>
  <c r="AA435" i="3"/>
  <c r="AC435" i="3"/>
  <c r="AH435" i="3" s="1"/>
  <c r="AD432" i="3"/>
  <c r="AA423" i="3"/>
  <c r="AC423" i="3"/>
  <c r="AH423" i="3" s="1"/>
  <c r="AA407" i="3"/>
  <c r="AC407" i="3"/>
  <c r="AH407" i="3" s="1"/>
  <c r="AD394" i="3"/>
  <c r="AC394" i="3"/>
  <c r="AH394" i="3" s="1"/>
  <c r="AC392" i="3"/>
  <c r="AH392" i="3" s="1"/>
  <c r="AD371" i="3"/>
  <c r="AD350" i="3"/>
  <c r="AC350" i="3"/>
  <c r="AH350" i="3" s="1"/>
  <c r="AA314" i="3"/>
  <c r="AC314" i="3"/>
  <c r="AH314" i="3" s="1"/>
  <c r="AC220" i="3"/>
  <c r="AH220" i="3" s="1"/>
  <c r="AA220" i="3"/>
  <c r="AC200" i="3"/>
  <c r="AH200" i="3" s="1"/>
  <c r="AA200" i="3"/>
  <c r="AD452" i="3"/>
  <c r="AD416" i="3"/>
  <c r="AD400" i="3"/>
  <c r="AA398" i="3"/>
  <c r="AC388" i="3"/>
  <c r="AH388" i="3" s="1"/>
  <c r="AD388" i="3"/>
  <c r="AD310" i="3"/>
  <c r="AC196" i="3"/>
  <c r="AH196" i="3" s="1"/>
  <c r="AD196" i="3"/>
  <c r="AC176" i="3"/>
  <c r="AH176" i="3" s="1"/>
  <c r="AA176" i="3"/>
  <c r="AD386" i="3"/>
  <c r="AA364" i="3"/>
  <c r="AD359" i="3"/>
  <c r="AC357" i="3"/>
  <c r="AH357" i="3" s="1"/>
  <c r="AC340" i="3"/>
  <c r="AH340" i="3" s="1"/>
  <c r="AA335" i="3"/>
  <c r="AD330" i="3"/>
  <c r="AA317" i="3"/>
  <c r="AC317" i="3"/>
  <c r="AH317" i="3" s="1"/>
  <c r="AA315" i="3"/>
  <c r="AC313" i="3"/>
  <c r="AH313" i="3" s="1"/>
  <c r="AA306" i="3"/>
  <c r="AC282" i="3"/>
  <c r="AH282" i="3" s="1"/>
  <c r="AD282" i="3"/>
  <c r="AC250" i="3"/>
  <c r="AH250" i="3" s="1"/>
  <c r="AD250" i="3"/>
  <c r="AC212" i="3"/>
  <c r="AH212" i="3" s="1"/>
  <c r="AD212" i="3"/>
  <c r="AC192" i="3"/>
  <c r="AH192" i="3" s="1"/>
  <c r="AA192" i="3"/>
  <c r="AC172" i="3"/>
  <c r="AH172" i="3" s="1"/>
  <c r="AD172" i="3"/>
  <c r="AA353" i="3"/>
  <c r="AC278" i="3"/>
  <c r="AH278" i="3" s="1"/>
  <c r="AA278" i="3"/>
  <c r="AC276" i="3"/>
  <c r="AH276" i="3" s="1"/>
  <c r="AA276" i="3"/>
  <c r="AC246" i="3"/>
  <c r="AH246" i="3" s="1"/>
  <c r="AA246" i="3"/>
  <c r="AC244" i="3"/>
  <c r="AH244" i="3" s="1"/>
  <c r="AA244" i="3"/>
  <c r="AC188" i="3"/>
  <c r="AH188" i="3" s="1"/>
  <c r="AD188" i="3"/>
  <c r="AA70" i="3"/>
  <c r="AC70" i="3"/>
  <c r="AH70" i="3" s="1"/>
  <c r="AA62" i="3"/>
  <c r="AC62" i="3"/>
  <c r="AH62" i="3" s="1"/>
  <c r="AA367" i="3"/>
  <c r="AD362" i="3"/>
  <c r="AA349" i="3"/>
  <c r="AC349" i="3"/>
  <c r="AH349" i="3" s="1"/>
  <c r="AD343" i="3"/>
  <c r="AA338" i="3"/>
  <c r="AC322" i="3"/>
  <c r="AH322" i="3" s="1"/>
  <c r="AA309" i="3"/>
  <c r="AC309" i="3"/>
  <c r="AH309" i="3" s="1"/>
  <c r="AC307" i="3"/>
  <c r="AH307" i="3" s="1"/>
  <c r="AC300" i="3"/>
  <c r="AH300" i="3" s="1"/>
  <c r="AA300" i="3"/>
  <c r="AC274" i="3"/>
  <c r="AH274" i="3" s="1"/>
  <c r="AD274" i="3"/>
  <c r="AC268" i="3"/>
  <c r="AH268" i="3" s="1"/>
  <c r="AA268" i="3"/>
  <c r="AC242" i="3"/>
  <c r="AH242" i="3" s="1"/>
  <c r="AD242" i="3"/>
  <c r="AC236" i="3"/>
  <c r="AH236" i="3" s="1"/>
  <c r="AA236" i="3"/>
  <c r="AC208" i="3"/>
  <c r="AH208" i="3" s="1"/>
  <c r="AA208" i="3"/>
  <c r="AC373" i="3"/>
  <c r="AH373" i="3" s="1"/>
  <c r="AC365" i="3"/>
  <c r="AH365" i="3" s="1"/>
  <c r="AC343" i="3"/>
  <c r="AH343" i="3" s="1"/>
  <c r="AC302" i="3"/>
  <c r="AH302" i="3" s="1"/>
  <c r="AD302" i="3"/>
  <c r="AC296" i="3"/>
  <c r="AH296" i="3" s="1"/>
  <c r="AD296" i="3"/>
  <c r="AC294" i="3"/>
  <c r="AH294" i="3" s="1"/>
  <c r="AD294" i="3"/>
  <c r="AA292" i="3"/>
  <c r="AC270" i="3"/>
  <c r="AH270" i="3" s="1"/>
  <c r="AD270" i="3"/>
  <c r="AC264" i="3"/>
  <c r="AH264" i="3" s="1"/>
  <c r="AD264" i="3"/>
  <c r="AC262" i="3"/>
  <c r="AH262" i="3" s="1"/>
  <c r="AD262" i="3"/>
  <c r="AA260" i="3"/>
  <c r="AC238" i="3"/>
  <c r="AH238" i="3" s="1"/>
  <c r="AD238" i="3"/>
  <c r="AC232" i="3"/>
  <c r="AH232" i="3" s="1"/>
  <c r="AD232" i="3"/>
  <c r="AC230" i="3"/>
  <c r="AH230" i="3" s="1"/>
  <c r="AD230" i="3"/>
  <c r="AA228" i="3"/>
  <c r="AC204" i="3"/>
  <c r="AH204" i="3" s="1"/>
  <c r="AD204" i="3"/>
  <c r="AC184" i="3"/>
  <c r="AH184" i="3" s="1"/>
  <c r="AA184" i="3"/>
  <c r="AC168" i="3"/>
  <c r="AH168" i="3" s="1"/>
  <c r="AA168" i="3"/>
  <c r="AA117" i="3"/>
  <c r="AC117" i="3"/>
  <c r="AH117" i="3" s="1"/>
  <c r="AA341" i="3"/>
  <c r="AC341" i="3"/>
  <c r="AH341" i="3" s="1"/>
  <c r="AD322" i="3"/>
  <c r="AD318" i="3"/>
  <c r="AC318" i="3"/>
  <c r="AH318" i="3" s="1"/>
  <c r="AC310" i="3"/>
  <c r="AH310" i="3" s="1"/>
  <c r="AC180" i="3"/>
  <c r="AH180" i="3" s="1"/>
  <c r="AD180" i="3"/>
  <c r="AD334" i="3"/>
  <c r="AC290" i="3"/>
  <c r="AH290" i="3" s="1"/>
  <c r="AD290" i="3"/>
  <c r="AC258" i="3"/>
  <c r="AH258" i="3" s="1"/>
  <c r="AD258" i="3"/>
  <c r="AC226" i="3"/>
  <c r="AH226" i="3" s="1"/>
  <c r="AD226" i="3"/>
  <c r="AA128" i="3"/>
  <c r="AC128" i="3"/>
  <c r="AH128" i="3" s="1"/>
  <c r="AA109" i="3"/>
  <c r="AC109" i="3"/>
  <c r="AH109" i="3" s="1"/>
  <c r="AA87" i="3"/>
  <c r="AC87" i="3"/>
  <c r="AH87" i="3" s="1"/>
  <c r="AA79" i="3"/>
  <c r="AC79" i="3"/>
  <c r="AH79" i="3" s="1"/>
  <c r="AC298" i="3"/>
  <c r="AH298" i="3" s="1"/>
  <c r="AD298" i="3"/>
  <c r="AC266" i="3"/>
  <c r="AH266" i="3" s="1"/>
  <c r="AD266" i="3"/>
  <c r="AC234" i="3"/>
  <c r="AH234" i="3" s="1"/>
  <c r="AD234" i="3"/>
  <c r="AA119" i="3"/>
  <c r="AC119" i="3"/>
  <c r="AH119" i="3" s="1"/>
  <c r="AA111" i="3"/>
  <c r="AC111" i="3"/>
  <c r="AH111" i="3" s="1"/>
  <c r="AC222" i="3"/>
  <c r="AH222" i="3" s="1"/>
  <c r="AD222" i="3"/>
  <c r="AA102" i="3"/>
  <c r="AC102" i="3"/>
  <c r="AH102" i="3" s="1"/>
  <c r="AA94" i="3"/>
  <c r="AC94" i="3"/>
  <c r="AH94" i="3" s="1"/>
  <c r="AA53" i="3"/>
  <c r="AA72" i="3"/>
  <c r="AC72" i="3"/>
  <c r="AH72" i="3" s="1"/>
  <c r="AA64" i="3"/>
  <c r="AC64" i="3"/>
  <c r="AH64" i="3" s="1"/>
  <c r="AA126" i="3"/>
  <c r="AC126" i="3"/>
  <c r="AH126" i="3" s="1"/>
  <c r="AA85" i="3"/>
  <c r="AA104" i="3"/>
  <c r="AC104" i="3"/>
  <c r="AH104" i="3" s="1"/>
  <c r="AA96" i="3"/>
  <c r="AC96" i="3"/>
  <c r="AH96" i="3" s="1"/>
  <c r="AA77" i="3"/>
  <c r="AC77" i="3"/>
  <c r="AH77" i="3" s="1"/>
  <c r="AA55" i="3"/>
  <c r="AC55" i="3"/>
  <c r="AH55" i="3" s="1"/>
  <c r="AA115" i="3"/>
  <c r="AD106" i="3"/>
  <c r="AA100" i="3"/>
  <c r="AA83" i="3"/>
  <c r="AD81" i="3"/>
  <c r="AA68" i="3"/>
  <c r="AA51" i="3"/>
  <c r="AD46" i="3"/>
  <c r="AA44" i="3"/>
  <c r="AC44" i="3"/>
  <c r="AH44" i="3" s="1"/>
  <c r="AA123" i="3"/>
  <c r="AA108" i="3"/>
  <c r="AA91" i="3"/>
  <c r="AA76" i="3"/>
  <c r="AA59" i="3"/>
  <c r="AA48" i="3"/>
  <c r="AC48" i="3"/>
  <c r="AH48" i="3" s="1"/>
  <c r="AA32" i="3"/>
  <c r="AC32" i="3"/>
  <c r="AH32" i="3" s="1"/>
  <c r="AC25" i="3"/>
  <c r="AH25" i="3" s="1"/>
  <c r="AD25" i="3"/>
  <c r="AA127" i="3"/>
  <c r="AD118" i="3"/>
  <c r="AA112" i="3"/>
  <c r="AC101" i="3"/>
  <c r="AH101" i="3" s="1"/>
  <c r="AA95" i="3"/>
  <c r="AD86" i="3"/>
  <c r="AA80" i="3"/>
  <c r="AC69" i="3"/>
  <c r="AH69" i="3" s="1"/>
  <c r="AA63" i="3"/>
  <c r="AD61" i="3"/>
  <c r="AD54" i="3"/>
  <c r="AD122" i="3"/>
  <c r="AC118" i="3"/>
  <c r="AH118" i="3" s="1"/>
  <c r="AA116" i="3"/>
  <c r="AA99" i="3"/>
  <c r="AD90" i="3"/>
  <c r="AC86" i="3"/>
  <c r="AH86" i="3" s="1"/>
  <c r="AA84" i="3"/>
  <c r="AA67" i="3"/>
  <c r="AD58" i="3"/>
  <c r="AC54" i="3"/>
  <c r="AH54" i="3" s="1"/>
  <c r="AA52" i="3"/>
  <c r="AD41" i="3"/>
  <c r="AA36" i="3"/>
  <c r="AC36" i="3"/>
  <c r="AH36" i="3" s="1"/>
  <c r="AC17" i="3"/>
  <c r="AH17" i="3" s="1"/>
  <c r="AD17" i="3"/>
  <c r="AA120" i="3"/>
  <c r="AA103" i="3"/>
  <c r="AD101" i="3"/>
  <c r="AA88" i="3"/>
  <c r="AA71" i="3"/>
  <c r="AD69" i="3"/>
  <c r="AA56" i="3"/>
  <c r="AC29" i="3"/>
  <c r="AH29" i="3" s="1"/>
  <c r="AD29" i="3"/>
  <c r="AA124" i="3"/>
  <c r="AA107" i="3"/>
  <c r="AA92" i="3"/>
  <c r="AA75" i="3"/>
  <c r="AA60" i="3"/>
  <c r="AA40" i="3"/>
  <c r="AC40" i="3"/>
  <c r="AH40" i="3" s="1"/>
  <c r="AD47" i="3"/>
  <c r="AD35" i="3"/>
  <c r="AD31" i="3"/>
  <c r="AD27" i="3"/>
  <c r="AD19" i="3"/>
  <c r="AD28" i="3"/>
  <c r="AD24" i="3"/>
  <c r="AD20" i="3"/>
  <c r="AD16" i="3"/>
  <c r="AC28" i="3"/>
  <c r="AH28" i="3" s="1"/>
  <c r="AC24" i="3"/>
  <c r="AH24" i="3" s="1"/>
  <c r="AC20" i="3"/>
  <c r="AH20" i="3" s="1"/>
  <c r="AC16" i="3"/>
  <c r="AH16" i="3" s="1"/>
  <c r="AG17" i="3" l="1"/>
  <c r="AE551" i="3"/>
  <c r="AE287" i="3"/>
  <c r="AE575" i="3"/>
  <c r="AE69" i="3"/>
  <c r="AE343" i="3"/>
  <c r="AE373" i="3"/>
  <c r="AE616" i="3"/>
  <c r="AE471" i="3"/>
  <c r="AE172" i="3"/>
  <c r="AE30" i="3"/>
  <c r="AE50" i="3"/>
  <c r="AE905" i="3"/>
  <c r="AE386" i="3"/>
  <c r="AE595" i="3"/>
  <c r="AE938" i="3"/>
  <c r="AE266" i="3"/>
  <c r="AE163" i="3"/>
  <c r="AE219" i="3"/>
  <c r="AE971" i="3"/>
  <c r="AE847" i="3"/>
  <c r="AE975" i="3"/>
  <c r="AE691" i="3"/>
  <c r="AE354" i="3"/>
  <c r="AE500" i="3"/>
  <c r="AE365" i="3"/>
  <c r="AE660" i="3"/>
  <c r="AE647" i="3"/>
  <c r="AE624" i="3"/>
  <c r="AE305" i="3"/>
  <c r="AE293" i="3"/>
  <c r="AE110" i="3"/>
  <c r="AE1006" i="3"/>
  <c r="AE223" i="3"/>
  <c r="AE692" i="3"/>
  <c r="AE273" i="3"/>
  <c r="AE1001" i="3"/>
  <c r="AE455" i="3"/>
  <c r="AE137" i="3"/>
  <c r="AE476" i="3"/>
  <c r="AE555" i="3"/>
  <c r="AE279" i="3"/>
  <c r="AE887" i="3"/>
  <c r="AE24" i="3"/>
  <c r="AE250" i="3"/>
  <c r="AE851" i="3"/>
  <c r="AE388" i="3"/>
  <c r="AE525" i="3"/>
  <c r="AE118" i="3"/>
  <c r="AE374" i="3"/>
  <c r="AE606" i="3"/>
  <c r="AE611" i="3"/>
  <c r="AE799" i="3"/>
  <c r="AE426" i="3"/>
  <c r="AE416" i="3"/>
  <c r="AE672" i="3"/>
  <c r="AE587" i="3"/>
  <c r="AE58" i="3"/>
  <c r="AE274" i="3"/>
  <c r="AE179" i="3"/>
  <c r="AE827" i="3"/>
  <c r="AE763" i="3"/>
  <c r="AE400" i="3"/>
  <c r="AE196" i="3"/>
  <c r="AE133" i="3"/>
  <c r="AE501" i="3"/>
  <c r="AE789" i="3"/>
  <c r="AE227" i="3"/>
  <c r="AE310" i="3"/>
  <c r="AE978" i="3"/>
  <c r="AE191" i="3"/>
  <c r="AE807" i="3"/>
  <c r="AE298" i="3"/>
  <c r="AE1011" i="3"/>
  <c r="AE554" i="3"/>
  <c r="AE129" i="3"/>
  <c r="AE106" i="3"/>
  <c r="AE20" i="3"/>
  <c r="AE204" i="3"/>
  <c r="AE29" i="3"/>
  <c r="AE661" i="3"/>
  <c r="AE805" i="3"/>
  <c r="AE334" i="3"/>
  <c r="AE446" i="3"/>
  <c r="AE638" i="3"/>
  <c r="AE607" i="3"/>
  <c r="AE795" i="3"/>
  <c r="AE281" i="3"/>
  <c r="AE937" i="3"/>
  <c r="AE1002" i="3"/>
  <c r="AE141" i="3"/>
  <c r="AE318" i="3"/>
  <c r="AE695" i="3"/>
  <c r="AE408" i="3"/>
  <c r="AE608" i="3"/>
  <c r="AE226" i="3"/>
  <c r="AE604" i="3"/>
  <c r="AE618" i="3"/>
  <c r="AE883" i="3"/>
  <c r="AE642" i="3"/>
  <c r="AE833" i="3"/>
  <c r="AE773" i="3"/>
  <c r="AE1013" i="3"/>
  <c r="AE31" i="3"/>
  <c r="AE463" i="3"/>
  <c r="AE19" i="3"/>
  <c r="AE169" i="3"/>
  <c r="AE393" i="3"/>
  <c r="AE35" i="3"/>
  <c r="AE180" i="3"/>
  <c r="AE460" i="3"/>
  <c r="AE524" i="3"/>
  <c r="AE612" i="3"/>
  <c r="AE285" i="3"/>
  <c r="AE605" i="3"/>
  <c r="AE930" i="3"/>
  <c r="AE723" i="3"/>
  <c r="AE923" i="3"/>
  <c r="AE350" i="3"/>
  <c r="AE954" i="3"/>
  <c r="AE139" i="3"/>
  <c r="AE355" i="3"/>
  <c r="AE931" i="3"/>
  <c r="AE311" i="3"/>
  <c r="AE823" i="3"/>
  <c r="AE911" i="3"/>
  <c r="AE951" i="3"/>
  <c r="AE659" i="3"/>
  <c r="AE392" i="3"/>
  <c r="AE560" i="3"/>
  <c r="AE259" i="3"/>
  <c r="AE811" i="3"/>
  <c r="AE545" i="3"/>
  <c r="AE953" i="3"/>
  <c r="AE993" i="3"/>
  <c r="AE739" i="3"/>
  <c r="AE589" i="3"/>
  <c r="AE757" i="3"/>
  <c r="AE735" i="3"/>
  <c r="AE264" i="3"/>
  <c r="AE443" i="3"/>
  <c r="AE675" i="3"/>
  <c r="AE231" i="3"/>
  <c r="AE855" i="3"/>
  <c r="AE983" i="3"/>
  <c r="AE552" i="3"/>
  <c r="AE237" i="3"/>
  <c r="AE199" i="3"/>
  <c r="AE233" i="3"/>
  <c r="AE441" i="3"/>
  <c r="AE652" i="3"/>
  <c r="AE533" i="3"/>
  <c r="AE573" i="3"/>
  <c r="AE861" i="3"/>
  <c r="AE933" i="3"/>
  <c r="AE981" i="3"/>
  <c r="AE910" i="3"/>
  <c r="AE46" i="3"/>
  <c r="AE47" i="3"/>
  <c r="AE583" i="3"/>
  <c r="AE679" i="3"/>
  <c r="AE759" i="3"/>
  <c r="AE402" i="3"/>
  <c r="AE906" i="3"/>
  <c r="AE201" i="3"/>
  <c r="AE409" i="3"/>
  <c r="AE689" i="3"/>
  <c r="AE330" i="3"/>
  <c r="AE22" i="3"/>
  <c r="AE42" i="3"/>
  <c r="AE145" i="3"/>
  <c r="AE433" i="3"/>
  <c r="AE881" i="3"/>
  <c r="AE251" i="3"/>
  <c r="AE615" i="3"/>
  <c r="AE671" i="3"/>
  <c r="AE943" i="3"/>
  <c r="AE442" i="3"/>
  <c r="AE563" i="3"/>
  <c r="AE90" i="3"/>
  <c r="AE707" i="3"/>
  <c r="AE703" i="3"/>
  <c r="AE598" i="3"/>
  <c r="AE990" i="3"/>
  <c r="AE787" i="3"/>
  <c r="AE319" i="3"/>
  <c r="AE879" i="3"/>
  <c r="AE919" i="3"/>
  <c r="AE1007" i="3"/>
  <c r="AE955" i="3"/>
  <c r="AE432" i="3"/>
  <c r="AE528" i="3"/>
  <c r="AE651" i="3"/>
  <c r="AE859" i="3"/>
  <c r="AE801" i="3"/>
  <c r="AE961" i="3"/>
  <c r="AE962" i="3"/>
  <c r="AE668" i="3"/>
  <c r="AE1005" i="3"/>
  <c r="AE78" i="3"/>
  <c r="AE664" i="3"/>
  <c r="AE81" i="3"/>
  <c r="AE705" i="3"/>
  <c r="AE761" i="3"/>
  <c r="AE837" i="3"/>
  <c r="AE957" i="3"/>
  <c r="AE331" i="3"/>
  <c r="AE942" i="3"/>
  <c r="AE815" i="3"/>
  <c r="AE835" i="3"/>
  <c r="AE480" i="3"/>
  <c r="AE987" i="3"/>
  <c r="AE891" i="3"/>
  <c r="AE909" i="3"/>
  <c r="AE630" i="3"/>
  <c r="AE151" i="3"/>
  <c r="AE721" i="3"/>
  <c r="AE570" i="3"/>
  <c r="AE339" i="3"/>
  <c r="AE188" i="3"/>
  <c r="AE580" i="3"/>
  <c r="AE213" i="3"/>
  <c r="AE261" i="3"/>
  <c r="AE517" i="3"/>
  <c r="AE613" i="3"/>
  <c r="AE741" i="3"/>
  <c r="AE885" i="3"/>
  <c r="AE727" i="3"/>
  <c r="AE767" i="3"/>
  <c r="AE232" i="3"/>
  <c r="AE544" i="3"/>
  <c r="AE696" i="3"/>
  <c r="AE114" i="3"/>
  <c r="AE395" i="3"/>
  <c r="AE41" i="3"/>
  <c r="AE209" i="3"/>
  <c r="AE753" i="3"/>
  <c r="AE865" i="3"/>
  <c r="AE929" i="3"/>
  <c r="AE969" i="3"/>
  <c r="AE667" i="3"/>
  <c r="AD95" i="3"/>
  <c r="AB95" i="3"/>
  <c r="AF95" i="3" s="1"/>
  <c r="AD332" i="3"/>
  <c r="AB332" i="3"/>
  <c r="AF332" i="3" s="1"/>
  <c r="AD766" i="3"/>
  <c r="AB766" i="3"/>
  <c r="AD781" i="3"/>
  <c r="AB781" i="3"/>
  <c r="AB93" i="3"/>
  <c r="AF93" i="3" s="1"/>
  <c r="AD745" i="3"/>
  <c r="AB745" i="3"/>
  <c r="AF745" i="3" s="1"/>
  <c r="AD548" i="3"/>
  <c r="AB548" i="3"/>
  <c r="AF548" i="3" s="1"/>
  <c r="AD288" i="3"/>
  <c r="AB288" i="3"/>
  <c r="AF288" i="3" s="1"/>
  <c r="AD60" i="3"/>
  <c r="AB60" i="3"/>
  <c r="AF60" i="3" s="1"/>
  <c r="AD382" i="3"/>
  <c r="AB382" i="3"/>
  <c r="AF382" i="3" s="1"/>
  <c r="AD952" i="3"/>
  <c r="AB952" i="3"/>
  <c r="AF952" i="3" s="1"/>
  <c r="AD682" i="3"/>
  <c r="AB682" i="3"/>
  <c r="AF682" i="3" s="1"/>
  <c r="AD820" i="3"/>
  <c r="AB820" i="3"/>
  <c r="AF820" i="3" s="1"/>
  <c r="AD571" i="3"/>
  <c r="AB571" i="3"/>
  <c r="AF571" i="3" s="1"/>
  <c r="AD976" i="3"/>
  <c r="AB976" i="3"/>
  <c r="AF976" i="3" s="1"/>
  <c r="AD700" i="3"/>
  <c r="AB700" i="3"/>
  <c r="AF700" i="3" s="1"/>
  <c r="AD862" i="3"/>
  <c r="AB862" i="3"/>
  <c r="AD834" i="3"/>
  <c r="AB834" i="3"/>
  <c r="AF834" i="3" s="1"/>
  <c r="AD996" i="3"/>
  <c r="AB996" i="3"/>
  <c r="AF996" i="3" s="1"/>
  <c r="AD144" i="3"/>
  <c r="AB144" i="3"/>
  <c r="AF144" i="3" s="1"/>
  <c r="AD132" i="3"/>
  <c r="AB132" i="3"/>
  <c r="AD43" i="3"/>
  <c r="AB43" i="3"/>
  <c r="AD370" i="3"/>
  <c r="AB370" i="3"/>
  <c r="AF370" i="3" s="1"/>
  <c r="AD166" i="3"/>
  <c r="AB166" i="3"/>
  <c r="AD203" i="3"/>
  <c r="AB203" i="3"/>
  <c r="AF203" i="3" s="1"/>
  <c r="AD267" i="3"/>
  <c r="AB267" i="3"/>
  <c r="AD125" i="3"/>
  <c r="AB125" i="3"/>
  <c r="AD826" i="3"/>
  <c r="AB826" i="3"/>
  <c r="AF826" i="3" s="1"/>
  <c r="AE733" i="3"/>
  <c r="AE997" i="3"/>
  <c r="AE27" i="3"/>
  <c r="AE459" i="3"/>
  <c r="AE683" i="3"/>
  <c r="AE843" i="3"/>
  <c r="AE1003" i="3"/>
  <c r="AE406" i="3"/>
  <c r="AE1010" i="3"/>
  <c r="AE399" i="3"/>
  <c r="AE663" i="3"/>
  <c r="AE687" i="3"/>
  <c r="AE719" i="3"/>
  <c r="AE751" i="3"/>
  <c r="AE839" i="3"/>
  <c r="AE871" i="3"/>
  <c r="AE903" i="3"/>
  <c r="AE935" i="3"/>
  <c r="AE967" i="3"/>
  <c r="AE999" i="3"/>
  <c r="AE322" i="3"/>
  <c r="AE448" i="3"/>
  <c r="AE504" i="3"/>
  <c r="AE584" i="3"/>
  <c r="AE619" i="3"/>
  <c r="AE771" i="3"/>
  <c r="AE947" i="3"/>
  <c r="AE25" i="3"/>
  <c r="AE337" i="3"/>
  <c r="AE697" i="3"/>
  <c r="AE737" i="3"/>
  <c r="AE785" i="3"/>
  <c r="AE825" i="3"/>
  <c r="AE857" i="3"/>
  <c r="AE913" i="3"/>
  <c r="AE945" i="3"/>
  <c r="AE977" i="3"/>
  <c r="AE122" i="3"/>
  <c r="AE290" i="3"/>
  <c r="AE627" i="3"/>
  <c r="AD75" i="3"/>
  <c r="AB75" i="3"/>
  <c r="AF75" i="3" s="1"/>
  <c r="AD71" i="3"/>
  <c r="AB71" i="3"/>
  <c r="AF71" i="3" s="1"/>
  <c r="AD36" i="3"/>
  <c r="AB36" i="3"/>
  <c r="AF36" i="3" s="1"/>
  <c r="AD112" i="3"/>
  <c r="AB112" i="3"/>
  <c r="AD48" i="3"/>
  <c r="AB48" i="3"/>
  <c r="AD85" i="3"/>
  <c r="AB85" i="3"/>
  <c r="AF85" i="3" s="1"/>
  <c r="AD228" i="3"/>
  <c r="AB228" i="3"/>
  <c r="AD62" i="3"/>
  <c r="AB62" i="3"/>
  <c r="AF62" i="3" s="1"/>
  <c r="AD192" i="3"/>
  <c r="AB192" i="3"/>
  <c r="AF192" i="3" s="1"/>
  <c r="AD306" i="3"/>
  <c r="AB306" i="3"/>
  <c r="AF306" i="3" s="1"/>
  <c r="AD336" i="3"/>
  <c r="AB336" i="3"/>
  <c r="AF336" i="3" s="1"/>
  <c r="AD346" i="3"/>
  <c r="AB346" i="3"/>
  <c r="AD308" i="3"/>
  <c r="AB308" i="3"/>
  <c r="AF308" i="3" s="1"/>
  <c r="AD499" i="3"/>
  <c r="AB499" i="3"/>
  <c r="AD511" i="3"/>
  <c r="AB511" i="3"/>
  <c r="AF511" i="3" s="1"/>
  <c r="AD568" i="3"/>
  <c r="AB568" i="3"/>
  <c r="AF568" i="3" s="1"/>
  <c r="AD746" i="3"/>
  <c r="AB746" i="3"/>
  <c r="AF746" i="3" s="1"/>
  <c r="AD1000" i="3"/>
  <c r="AB1000" i="3"/>
  <c r="AF1000" i="3" s="1"/>
  <c r="AD940" i="3"/>
  <c r="AB940" i="3"/>
  <c r="AF940" i="3" s="1"/>
  <c r="AD376" i="3"/>
  <c r="AB376" i="3"/>
  <c r="AF376" i="3" s="1"/>
  <c r="AD822" i="3"/>
  <c r="AB822" i="3"/>
  <c r="AD720" i="3"/>
  <c r="AB720" i="3"/>
  <c r="AF720" i="3" s="1"/>
  <c r="AD796" i="3"/>
  <c r="AB796" i="3"/>
  <c r="AF796" i="3" s="1"/>
  <c r="AD565" i="3"/>
  <c r="AB565" i="3"/>
  <c r="AF565" i="3" s="1"/>
  <c r="AD629" i="3"/>
  <c r="AB629" i="3"/>
  <c r="AF629" i="3" s="1"/>
  <c r="AD702" i="3"/>
  <c r="AB702" i="3"/>
  <c r="AF702" i="3" s="1"/>
  <c r="AD864" i="3"/>
  <c r="AB864" i="3"/>
  <c r="AF864" i="3" s="1"/>
  <c r="AD738" i="3"/>
  <c r="AB738" i="3"/>
  <c r="AF738" i="3" s="1"/>
  <c r="AD836" i="3"/>
  <c r="AB836" i="3"/>
  <c r="AF836" i="3" s="1"/>
  <c r="AD948" i="3"/>
  <c r="AB948" i="3"/>
  <c r="AF948" i="3" s="1"/>
  <c r="AD483" i="3"/>
  <c r="AB483" i="3"/>
  <c r="AD840" i="3"/>
  <c r="AB840" i="3"/>
  <c r="AF840" i="3" s="1"/>
  <c r="AD154" i="3"/>
  <c r="AB154" i="3"/>
  <c r="AF154" i="3" s="1"/>
  <c r="AD492" i="3"/>
  <c r="AB492" i="3"/>
  <c r="AF492" i="3" s="1"/>
  <c r="AD454" i="3"/>
  <c r="AB454" i="3"/>
  <c r="AF454" i="3" s="1"/>
  <c r="AD23" i="3"/>
  <c r="AB23" i="3"/>
  <c r="AF23" i="3" s="1"/>
  <c r="AD239" i="3"/>
  <c r="AB239" i="3"/>
  <c r="AF239" i="3" s="1"/>
  <c r="AD221" i="3"/>
  <c r="AB221" i="3"/>
  <c r="AF221" i="3" s="1"/>
  <c r="AD323" i="3"/>
  <c r="AB323" i="3"/>
  <c r="AD569" i="3"/>
  <c r="AB569" i="3"/>
  <c r="AF569" i="3" s="1"/>
  <c r="AD489" i="3"/>
  <c r="AB489" i="3"/>
  <c r="AD966" i="3"/>
  <c r="AB966" i="3"/>
  <c r="AF966" i="3" s="1"/>
  <c r="AD518" i="3"/>
  <c r="AB518" i="3"/>
  <c r="AD186" i="3"/>
  <c r="AB186" i="3"/>
  <c r="AF186" i="3" s="1"/>
  <c r="AD765" i="3"/>
  <c r="AB765" i="3"/>
  <c r="AD272" i="3"/>
  <c r="AB272" i="3"/>
  <c r="AF272" i="3" s="1"/>
  <c r="AD420" i="3"/>
  <c r="AB420" i="3"/>
  <c r="AF420" i="3" s="1"/>
  <c r="AD529" i="3"/>
  <c r="AB529" i="3"/>
  <c r="AF529" i="3" s="1"/>
  <c r="AD440" i="3"/>
  <c r="AB440" i="3"/>
  <c r="AF440" i="3" s="1"/>
  <c r="AD247" i="3"/>
  <c r="AB247" i="3"/>
  <c r="AF247" i="3" s="1"/>
  <c r="AB412" i="3"/>
  <c r="AF412" i="3" s="1"/>
  <c r="AD187" i="3"/>
  <c r="AB187" i="3"/>
  <c r="AF187" i="3" s="1"/>
  <c r="AD275" i="3"/>
  <c r="AB275" i="3"/>
  <c r="AD160" i="3"/>
  <c r="AB160" i="3"/>
  <c r="AF160" i="3" s="1"/>
  <c r="AD477" i="3"/>
  <c r="AB477" i="3"/>
  <c r="AF477" i="3" s="1"/>
  <c r="AD401" i="3"/>
  <c r="AB401" i="3"/>
  <c r="AF401" i="3" s="1"/>
  <c r="AD469" i="3"/>
  <c r="AB469" i="3"/>
  <c r="AF469" i="3" s="1"/>
  <c r="AD464" i="3"/>
  <c r="AB464" i="3"/>
  <c r="AD644" i="3"/>
  <c r="AB644" i="3"/>
  <c r="AF644" i="3" s="1"/>
  <c r="AD918" i="3"/>
  <c r="AB918" i="3"/>
  <c r="AF918" i="3" s="1"/>
  <c r="AB853" i="3"/>
  <c r="AB889" i="3"/>
  <c r="AF889" i="3" s="1"/>
  <c r="AD537" i="3"/>
  <c r="AB537" i="3"/>
  <c r="AF537" i="3" s="1"/>
  <c r="AE396" i="3"/>
  <c r="AE452" i="3"/>
  <c r="AE484" i="3"/>
  <c r="AE173" i="3"/>
  <c r="AE269" i="3"/>
  <c r="AE301" i="3"/>
  <c r="AE445" i="3"/>
  <c r="AE541" i="3"/>
  <c r="AE581" i="3"/>
  <c r="AE701" i="3"/>
  <c r="AE845" i="3"/>
  <c r="AE893" i="3"/>
  <c r="AE965" i="3"/>
  <c r="AE926" i="3"/>
  <c r="AE684" i="3"/>
  <c r="AE230" i="3"/>
  <c r="AE294" i="3"/>
  <c r="AE922" i="3"/>
  <c r="AE143" i="3"/>
  <c r="AE207" i="3"/>
  <c r="AE271" i="3"/>
  <c r="AE359" i="3"/>
  <c r="AE447" i="3"/>
  <c r="AE639" i="3"/>
  <c r="AE783" i="3"/>
  <c r="AE586" i="3"/>
  <c r="AE994" i="3"/>
  <c r="AE307" i="3"/>
  <c r="AE699" i="3"/>
  <c r="AE875" i="3"/>
  <c r="AE16" i="3"/>
  <c r="AE296" i="3"/>
  <c r="AE512" i="3"/>
  <c r="AE592" i="3"/>
  <c r="AE98" i="3"/>
  <c r="AE242" i="3"/>
  <c r="AE362" i="3"/>
  <c r="AE578" i="3"/>
  <c r="AE217" i="3"/>
  <c r="AE257" i="3"/>
  <c r="AE289" i="3"/>
  <c r="AE417" i="3"/>
  <c r="AE449" i="3"/>
  <c r="AE505" i="3"/>
  <c r="AE681" i="3"/>
  <c r="AE793" i="3"/>
  <c r="AE921" i="3"/>
  <c r="AE985" i="3"/>
  <c r="AE234" i="3"/>
  <c r="AE299" i="3"/>
  <c r="AE779" i="3"/>
  <c r="AE939" i="3"/>
  <c r="AD335" i="3"/>
  <c r="AB335" i="3"/>
  <c r="AD423" i="3"/>
  <c r="AB423" i="3"/>
  <c r="AF423" i="3" s="1"/>
  <c r="AD519" i="3"/>
  <c r="AB519" i="3"/>
  <c r="AF519" i="3" s="1"/>
  <c r="AD479" i="3"/>
  <c r="AB479" i="3"/>
  <c r="AF479" i="3" s="1"/>
  <c r="AD754" i="3"/>
  <c r="AB754" i="3"/>
  <c r="AF754" i="3" s="1"/>
  <c r="AD972" i="3"/>
  <c r="AB972" i="3"/>
  <c r="AD758" i="3"/>
  <c r="AB758" i="3"/>
  <c r="AD599" i="3"/>
  <c r="AB599" i="3"/>
  <c r="AD776" i="3"/>
  <c r="AB776" i="3"/>
  <c r="AF776" i="3" s="1"/>
  <c r="AD174" i="3"/>
  <c r="AB174" i="3"/>
  <c r="AD147" i="3"/>
  <c r="AB147" i="3"/>
  <c r="AF147" i="3" s="1"/>
  <c r="AD57" i="3"/>
  <c r="AB57" i="3"/>
  <c r="AF57" i="3" s="1"/>
  <c r="AD390" i="3"/>
  <c r="AB390" i="3"/>
  <c r="AF390" i="3" s="1"/>
  <c r="AD150" i="3"/>
  <c r="AB150" i="3"/>
  <c r="AD478" i="3"/>
  <c r="AB478" i="3"/>
  <c r="AF478" i="3" s="1"/>
  <c r="AD665" i="3"/>
  <c r="AB665" i="3"/>
  <c r="AF665" i="3" s="1"/>
  <c r="AD342" i="3"/>
  <c r="AB342" i="3"/>
  <c r="AF342" i="3" s="1"/>
  <c r="AD256" i="3"/>
  <c r="AB256" i="3"/>
  <c r="AD84" i="3"/>
  <c r="AB84" i="3"/>
  <c r="AF84" i="3" s="1"/>
  <c r="AD44" i="3"/>
  <c r="AB44" i="3"/>
  <c r="AD104" i="3"/>
  <c r="AB104" i="3"/>
  <c r="AF104" i="3" s="1"/>
  <c r="AD260" i="3"/>
  <c r="AB260" i="3"/>
  <c r="AF260" i="3" s="1"/>
  <c r="AD268" i="3"/>
  <c r="AB268" i="3"/>
  <c r="AD309" i="3"/>
  <c r="AB309" i="3"/>
  <c r="AF309" i="3" s="1"/>
  <c r="AD385" i="3"/>
  <c r="AB385" i="3"/>
  <c r="AD491" i="3"/>
  <c r="AB491" i="3"/>
  <c r="AF491" i="3" s="1"/>
  <c r="AD356" i="3"/>
  <c r="AB356" i="3"/>
  <c r="AF356" i="3" s="1"/>
  <c r="AD558" i="3"/>
  <c r="AB558" i="3"/>
  <c r="AF558" i="3" s="1"/>
  <c r="AD674" i="3"/>
  <c r="AB674" i="3"/>
  <c r="AD564" i="3"/>
  <c r="AB564" i="3"/>
  <c r="AD884" i="3"/>
  <c r="AB884" i="3"/>
  <c r="AF884" i="3" s="1"/>
  <c r="AD760" i="3"/>
  <c r="AB760" i="3"/>
  <c r="AF760" i="3" s="1"/>
  <c r="AD764" i="3"/>
  <c r="AB764" i="3"/>
  <c r="AF764" i="3" s="1"/>
  <c r="AD617" i="3"/>
  <c r="AB617" i="3"/>
  <c r="AF617" i="3" s="1"/>
  <c r="AD916" i="3"/>
  <c r="AB916" i="3"/>
  <c r="AD474" i="3"/>
  <c r="AB474" i="3"/>
  <c r="AF474" i="3" s="1"/>
  <c r="AD320" i="3"/>
  <c r="AB320" i="3"/>
  <c r="AF320" i="3" s="1"/>
  <c r="AD762" i="3"/>
  <c r="AB762" i="3"/>
  <c r="AF762" i="3" s="1"/>
  <c r="AD540" i="3"/>
  <c r="AB540" i="3"/>
  <c r="AB65" i="3"/>
  <c r="AF65" i="3" s="1"/>
  <c r="AD245" i="3"/>
  <c r="AB245" i="3"/>
  <c r="AF245" i="3" s="1"/>
  <c r="AD189" i="3"/>
  <c r="AB189" i="3"/>
  <c r="AF189" i="3" s="1"/>
  <c r="AD873" i="3"/>
  <c r="AB873" i="3"/>
  <c r="AF873" i="3" s="1"/>
  <c r="AD601" i="3"/>
  <c r="AB601" i="3"/>
  <c r="AE902" i="3"/>
  <c r="AE579" i="3"/>
  <c r="AE755" i="3"/>
  <c r="AE899" i="3"/>
  <c r="AE167" i="3"/>
  <c r="AD63" i="3"/>
  <c r="AB63" i="3"/>
  <c r="AF63" i="3" s="1"/>
  <c r="AD59" i="3"/>
  <c r="AB59" i="3"/>
  <c r="AF59" i="3" s="1"/>
  <c r="AD55" i="3"/>
  <c r="AB55" i="3"/>
  <c r="AD119" i="3"/>
  <c r="AB119" i="3"/>
  <c r="AD117" i="3"/>
  <c r="AB117" i="3"/>
  <c r="AF117" i="3" s="1"/>
  <c r="AD208" i="3"/>
  <c r="AB208" i="3"/>
  <c r="AF208" i="3" s="1"/>
  <c r="AD276" i="3"/>
  <c r="AB276" i="3"/>
  <c r="AF276" i="3" s="1"/>
  <c r="AD435" i="3"/>
  <c r="AB435" i="3"/>
  <c r="AF435" i="3" s="1"/>
  <c r="AD439" i="3"/>
  <c r="AB439" i="3"/>
  <c r="AF439" i="3" s="1"/>
  <c r="AD284" i="3"/>
  <c r="AB284" i="3"/>
  <c r="AF284" i="3" s="1"/>
  <c r="AD436" i="3"/>
  <c r="AB436" i="3"/>
  <c r="AF436" i="3" s="1"/>
  <c r="AD748" i="3"/>
  <c r="AB748" i="3"/>
  <c r="AF748" i="3" s="1"/>
  <c r="AD810" i="3"/>
  <c r="AB810" i="3"/>
  <c r="AF810" i="3" s="1"/>
  <c r="AD920" i="3"/>
  <c r="AB920" i="3"/>
  <c r="AF920" i="3" s="1"/>
  <c r="AD988" i="3"/>
  <c r="AB988" i="3"/>
  <c r="AF988" i="3" s="1"/>
  <c r="AD591" i="3"/>
  <c r="AB591" i="3"/>
  <c r="AF591" i="3" s="1"/>
  <c r="AD824" i="3"/>
  <c r="AB824" i="3"/>
  <c r="AF824" i="3" s="1"/>
  <c r="AD886" i="3"/>
  <c r="AB886" i="3"/>
  <c r="AF886" i="3" s="1"/>
  <c r="AD992" i="3"/>
  <c r="AB992" i="3"/>
  <c r="AF992" i="3" s="1"/>
  <c r="AD816" i="3"/>
  <c r="AB816" i="3"/>
  <c r="AF816" i="3" s="1"/>
  <c r="AD828" i="3"/>
  <c r="AB828" i="3"/>
  <c r="AF828" i="3" s="1"/>
  <c r="AD944" i="3"/>
  <c r="AB944" i="3"/>
  <c r="AD704" i="3"/>
  <c r="AB704" i="3"/>
  <c r="AF704" i="3" s="1"/>
  <c r="AD798" i="3"/>
  <c r="AB798" i="3"/>
  <c r="AF798" i="3" s="1"/>
  <c r="AD503" i="3"/>
  <c r="AB503" i="3"/>
  <c r="AF503" i="3" s="1"/>
  <c r="AD740" i="3"/>
  <c r="AB740" i="3"/>
  <c r="AD898" i="3"/>
  <c r="AB898" i="3"/>
  <c r="AF898" i="3" s="1"/>
  <c r="AD872" i="3"/>
  <c r="AB872" i="3"/>
  <c r="AF872" i="3" s="1"/>
  <c r="AD295" i="3"/>
  <c r="AB295" i="3"/>
  <c r="AD496" i="3"/>
  <c r="AB496" i="3"/>
  <c r="AF496" i="3" s="1"/>
  <c r="AD717" i="3"/>
  <c r="AB717" i="3"/>
  <c r="AF717" i="3" s="1"/>
  <c r="AD813" i="3"/>
  <c r="AB813" i="3"/>
  <c r="AF813" i="3" s="1"/>
  <c r="AD378" i="3"/>
  <c r="AB378" i="3"/>
  <c r="AF378" i="3" s="1"/>
  <c r="AD498" i="3"/>
  <c r="AB498" i="3"/>
  <c r="AD890" i="3"/>
  <c r="AB890" i="3"/>
  <c r="AD210" i="3"/>
  <c r="AB210" i="3"/>
  <c r="AF210" i="3" s="1"/>
  <c r="AD710" i="3"/>
  <c r="AB710" i="3"/>
  <c r="AF710" i="3" s="1"/>
  <c r="AD243" i="3"/>
  <c r="AB243" i="3"/>
  <c r="AD297" i="3"/>
  <c r="AB297" i="3"/>
  <c r="AF297" i="3" s="1"/>
  <c r="AD66" i="3"/>
  <c r="AB66" i="3"/>
  <c r="AF66" i="3" s="1"/>
  <c r="AD461" i="3"/>
  <c r="AB461" i="3"/>
  <c r="AF461" i="3" s="1"/>
  <c r="AD134" i="3"/>
  <c r="AB134" i="3"/>
  <c r="AD303" i="3"/>
  <c r="AB303" i="3"/>
  <c r="AF303" i="3" s="1"/>
  <c r="AD494" i="3"/>
  <c r="AB494" i="3"/>
  <c r="AD530" i="3"/>
  <c r="AB530" i="3"/>
  <c r="AF530" i="3" s="1"/>
  <c r="AD718" i="3"/>
  <c r="AB718" i="3"/>
  <c r="AF718" i="3" s="1"/>
  <c r="AD782" i="3"/>
  <c r="AB782" i="3"/>
  <c r="AD348" i="3"/>
  <c r="AB348" i="3"/>
  <c r="AF348" i="3" s="1"/>
  <c r="AD457" i="3"/>
  <c r="AB457" i="3"/>
  <c r="AF457" i="3" s="1"/>
  <c r="AD814" i="3"/>
  <c r="AB814" i="3"/>
  <c r="AF814" i="3" s="1"/>
  <c r="AD361" i="3"/>
  <c r="AB361" i="3"/>
  <c r="AF361" i="3" s="1"/>
  <c r="AD458" i="3"/>
  <c r="AB458" i="3"/>
  <c r="AF458" i="3" s="1"/>
  <c r="AD74" i="3"/>
  <c r="AB74" i="3"/>
  <c r="AD434" i="3"/>
  <c r="AB434" i="3"/>
  <c r="AF434" i="3" s="1"/>
  <c r="AD490" i="3"/>
  <c r="AB490" i="3"/>
  <c r="AD1009" i="3"/>
  <c r="AB1009" i="3"/>
  <c r="AF1009" i="3" s="1"/>
  <c r="AD387" i="3"/>
  <c r="AB387" i="3"/>
  <c r="AF387" i="3" s="1"/>
  <c r="AD970" i="3"/>
  <c r="AB970" i="3"/>
  <c r="AD182" i="3"/>
  <c r="AB182" i="3"/>
  <c r="AF182" i="3" s="1"/>
  <c r="AD193" i="3"/>
  <c r="AB193" i="3"/>
  <c r="AF193" i="3" s="1"/>
  <c r="AD56" i="3"/>
  <c r="AB56" i="3"/>
  <c r="AF56" i="3" s="1"/>
  <c r="AD367" i="3"/>
  <c r="AB367" i="3"/>
  <c r="AD427" i="3"/>
  <c r="AB427" i="3"/>
  <c r="AF427" i="3" s="1"/>
  <c r="AD904" i="3"/>
  <c r="AB904" i="3"/>
  <c r="AF904" i="3" s="1"/>
  <c r="AD650" i="3"/>
  <c r="AB650" i="3"/>
  <c r="AF650" i="3" s="1"/>
  <c r="AD882" i="3"/>
  <c r="AB882" i="3"/>
  <c r="AD142" i="3"/>
  <c r="AB142" i="3"/>
  <c r="AF142" i="3" s="1"/>
  <c r="AD130" i="3"/>
  <c r="AB130" i="3"/>
  <c r="AD678" i="3"/>
  <c r="AB678" i="3"/>
  <c r="AF678" i="3" s="1"/>
  <c r="AD183" i="3"/>
  <c r="AB183" i="3"/>
  <c r="AF183" i="3" s="1"/>
  <c r="AD462" i="3"/>
  <c r="AB462" i="3"/>
  <c r="AD214" i="3"/>
  <c r="AB214" i="3"/>
  <c r="AF214" i="3" s="1"/>
  <c r="AD636" i="3"/>
  <c r="AB636" i="3"/>
  <c r="AF636" i="3" s="1"/>
  <c r="AD115" i="3"/>
  <c r="AB115" i="3"/>
  <c r="AF115" i="3" s="1"/>
  <c r="AD53" i="3"/>
  <c r="AB53" i="3"/>
  <c r="AF53" i="3" s="1"/>
  <c r="AD111" i="3"/>
  <c r="AB111" i="3"/>
  <c r="AF111" i="3" s="1"/>
  <c r="AD128" i="3"/>
  <c r="AB128" i="3"/>
  <c r="AF128" i="3" s="1"/>
  <c r="AD341" i="3"/>
  <c r="AB341" i="3"/>
  <c r="AF341" i="3" s="1"/>
  <c r="AD246" i="3"/>
  <c r="AB246" i="3"/>
  <c r="AF246" i="3" s="1"/>
  <c r="AD200" i="3"/>
  <c r="AB200" i="3"/>
  <c r="AD415" i="3"/>
  <c r="AB415" i="3"/>
  <c r="AF415" i="3" s="1"/>
  <c r="AD391" i="3"/>
  <c r="AB391" i="3"/>
  <c r="AF391" i="3" s="1"/>
  <c r="AD756" i="3"/>
  <c r="AB756" i="3"/>
  <c r="AF756" i="3" s="1"/>
  <c r="AD686" i="3"/>
  <c r="AB686" i="3"/>
  <c r="AF686" i="3" s="1"/>
  <c r="AD593" i="3"/>
  <c r="AB593" i="3"/>
  <c r="AF593" i="3" s="1"/>
  <c r="AD928" i="3"/>
  <c r="AB928" i="3"/>
  <c r="AF928" i="3" s="1"/>
  <c r="AD553" i="3"/>
  <c r="AB553" i="3"/>
  <c r="AF553" i="3" s="1"/>
  <c r="AD768" i="3"/>
  <c r="AB768" i="3"/>
  <c r="AF768" i="3" s="1"/>
  <c r="AD475" i="3"/>
  <c r="AB475" i="3"/>
  <c r="AD808" i="3"/>
  <c r="AB808" i="3"/>
  <c r="AD162" i="3"/>
  <c r="AB162" i="3"/>
  <c r="AF162" i="3" s="1"/>
  <c r="AD263" i="3"/>
  <c r="AB263" i="3"/>
  <c r="AD488" i="3"/>
  <c r="AB488" i="3"/>
  <c r="AF488" i="3" s="1"/>
  <c r="AD194" i="3"/>
  <c r="AB194" i="3"/>
  <c r="AF194" i="3" s="1"/>
  <c r="AD358" i="3"/>
  <c r="AB358" i="3"/>
  <c r="AF358" i="3" s="1"/>
  <c r="AD633" i="3"/>
  <c r="AB633" i="3"/>
  <c r="AF633" i="3" s="1"/>
  <c r="AD878" i="3"/>
  <c r="AB878" i="3"/>
  <c r="AF878" i="3" s="1"/>
  <c r="AD418" i="3"/>
  <c r="AB418" i="3"/>
  <c r="AF418" i="3" s="1"/>
  <c r="AD685" i="3"/>
  <c r="AB685" i="3"/>
  <c r="AD438" i="3"/>
  <c r="AB438" i="3"/>
  <c r="AF438" i="3" s="1"/>
  <c r="AD340" i="3"/>
  <c r="AB340" i="3"/>
  <c r="AD609" i="3"/>
  <c r="AB609" i="3"/>
  <c r="AF609" i="3" s="1"/>
  <c r="AD750" i="3"/>
  <c r="AB750" i="3"/>
  <c r="AF750" i="3" s="1"/>
  <c r="AD312" i="3"/>
  <c r="AB312" i="3"/>
  <c r="AE101" i="3"/>
  <c r="AE974" i="3"/>
  <c r="AE82" i="3"/>
  <c r="AD92" i="3"/>
  <c r="AB92" i="3"/>
  <c r="AF92" i="3" s="1"/>
  <c r="AD88" i="3"/>
  <c r="AB88" i="3"/>
  <c r="AF88" i="3" s="1"/>
  <c r="AD51" i="3"/>
  <c r="AB51" i="3"/>
  <c r="AF51" i="3" s="1"/>
  <c r="AD94" i="3"/>
  <c r="AB94" i="3"/>
  <c r="AD79" i="3"/>
  <c r="AB79" i="3"/>
  <c r="AF79" i="3" s="1"/>
  <c r="AD338" i="3"/>
  <c r="AB338" i="3"/>
  <c r="AD220" i="3"/>
  <c r="AB220" i="3"/>
  <c r="AF220" i="3" s="1"/>
  <c r="AD107" i="3"/>
  <c r="AB107" i="3"/>
  <c r="AD52" i="3"/>
  <c r="AB52" i="3"/>
  <c r="AD127" i="3"/>
  <c r="AB127" i="3"/>
  <c r="AF127" i="3" s="1"/>
  <c r="AD76" i="3"/>
  <c r="AB76" i="3"/>
  <c r="AD68" i="3"/>
  <c r="AB68" i="3"/>
  <c r="AF68" i="3" s="1"/>
  <c r="AD126" i="3"/>
  <c r="AB126" i="3"/>
  <c r="AF126" i="3" s="1"/>
  <c r="AD168" i="3"/>
  <c r="AB168" i="3"/>
  <c r="AF168" i="3" s="1"/>
  <c r="AD70" i="3"/>
  <c r="AB70" i="3"/>
  <c r="AF70" i="3" s="1"/>
  <c r="AD315" i="3"/>
  <c r="AB315" i="3"/>
  <c r="AF315" i="3" s="1"/>
  <c r="AD364" i="3"/>
  <c r="AB364" i="3"/>
  <c r="AD216" i="3"/>
  <c r="AB216" i="3"/>
  <c r="AF216" i="3" s="1"/>
  <c r="AD379" i="3"/>
  <c r="AB379" i="3"/>
  <c r="AF379" i="3" s="1"/>
  <c r="AD316" i="3"/>
  <c r="AB316" i="3"/>
  <c r="AD453" i="3"/>
  <c r="AB453" i="3"/>
  <c r="AF453" i="3" s="1"/>
  <c r="AD286" i="3"/>
  <c r="AB286" i="3"/>
  <c r="AF286" i="3" s="1"/>
  <c r="AD523" i="3"/>
  <c r="AB523" i="3"/>
  <c r="AD495" i="3"/>
  <c r="AB495" i="3"/>
  <c r="AF495" i="3" s="1"/>
  <c r="AD590" i="3"/>
  <c r="AB590" i="3"/>
  <c r="AF590" i="3" s="1"/>
  <c r="AD812" i="3"/>
  <c r="AB812" i="3"/>
  <c r="AF812" i="3" s="1"/>
  <c r="AD874" i="3"/>
  <c r="AB874" i="3"/>
  <c r="AF874" i="3" s="1"/>
  <c r="AD968" i="3"/>
  <c r="AB968" i="3"/>
  <c r="AD403" i="3"/>
  <c r="AB403" i="3"/>
  <c r="AF403" i="3" s="1"/>
  <c r="AD596" i="3"/>
  <c r="AB596" i="3"/>
  <c r="AF596" i="3" s="1"/>
  <c r="AD722" i="3"/>
  <c r="AB722" i="3"/>
  <c r="AF722" i="3" s="1"/>
  <c r="AD786" i="3"/>
  <c r="AB786" i="3"/>
  <c r="AF786" i="3" s="1"/>
  <c r="AD850" i="3"/>
  <c r="AB850" i="3"/>
  <c r="AD908" i="3"/>
  <c r="AB908" i="3"/>
  <c r="AF908" i="3" s="1"/>
  <c r="AD419" i="3"/>
  <c r="AB419" i="3"/>
  <c r="AD603" i="3"/>
  <c r="AB603" i="3"/>
  <c r="AD726" i="3"/>
  <c r="AB726" i="3"/>
  <c r="AF726" i="3" s="1"/>
  <c r="AD888" i="3"/>
  <c r="AB888" i="3"/>
  <c r="AF888" i="3" s="1"/>
  <c r="AD860" i="3"/>
  <c r="AB860" i="3"/>
  <c r="AD556" i="3"/>
  <c r="AB556" i="3"/>
  <c r="AF556" i="3" s="1"/>
  <c r="AD567" i="3"/>
  <c r="AB567" i="3"/>
  <c r="AD631" i="3"/>
  <c r="AB631" i="3"/>
  <c r="AF631" i="3" s="1"/>
  <c r="AD800" i="3"/>
  <c r="AB800" i="3"/>
  <c r="AF800" i="3" s="1"/>
  <c r="AD894" i="3"/>
  <c r="AB894" i="3"/>
  <c r="AD666" i="3"/>
  <c r="AB666" i="3"/>
  <c r="AF666" i="3" s="1"/>
  <c r="AD802" i="3"/>
  <c r="AB802" i="3"/>
  <c r="AF802" i="3" s="1"/>
  <c r="AD900" i="3"/>
  <c r="AB900" i="3"/>
  <c r="AF900" i="3" s="1"/>
  <c r="AD980" i="3"/>
  <c r="AB980" i="3"/>
  <c r="AF980" i="3" s="1"/>
  <c r="AD620" i="3"/>
  <c r="AB620" i="3"/>
  <c r="AF620" i="3" s="1"/>
  <c r="AD161" i="3"/>
  <c r="AB161" i="3"/>
  <c r="AF161" i="3" s="1"/>
  <c r="AD156" i="3"/>
  <c r="AB156" i="3"/>
  <c r="AF156" i="3" s="1"/>
  <c r="AD157" i="3"/>
  <c r="AB157" i="3"/>
  <c r="AF157" i="3" s="1"/>
  <c r="AD136" i="3"/>
  <c r="AB136" i="3"/>
  <c r="AF136" i="3" s="1"/>
  <c r="AD26" i="3"/>
  <c r="AB26" i="3"/>
  <c r="AF26" i="3" s="1"/>
  <c r="AD15" i="3"/>
  <c r="AB15" i="3"/>
  <c r="AF15" i="3" s="1"/>
  <c r="AD113" i="3"/>
  <c r="AB113" i="3"/>
  <c r="AF113" i="3" s="1"/>
  <c r="AD255" i="3"/>
  <c r="AB255" i="3"/>
  <c r="AF255" i="3" s="1"/>
  <c r="AD372" i="3"/>
  <c r="AB372" i="3"/>
  <c r="AF372" i="3" s="1"/>
  <c r="AD526" i="3"/>
  <c r="AB526" i="3"/>
  <c r="AF526" i="3" s="1"/>
  <c r="AD626" i="3"/>
  <c r="AB626" i="3"/>
  <c r="AD742" i="3"/>
  <c r="AB742" i="3"/>
  <c r="AF742" i="3" s="1"/>
  <c r="AD265" i="3"/>
  <c r="AB265" i="3"/>
  <c r="AF265" i="3" s="1"/>
  <c r="AD190" i="3"/>
  <c r="AB190" i="3"/>
  <c r="AD473" i="3"/>
  <c r="AB473" i="3"/>
  <c r="AD152" i="3"/>
  <c r="AB152" i="3"/>
  <c r="AF152" i="3" s="1"/>
  <c r="AD829" i="3"/>
  <c r="AB829" i="3"/>
  <c r="AF829" i="3" s="1"/>
  <c r="AD351" i="3"/>
  <c r="AB351" i="3"/>
  <c r="AD653" i="3"/>
  <c r="AB653" i="3"/>
  <c r="AD105" i="3"/>
  <c r="AB105" i="3"/>
  <c r="AF105" i="3" s="1"/>
  <c r="AD326" i="3"/>
  <c r="AB326" i="3"/>
  <c r="AD467" i="3"/>
  <c r="AB467" i="3"/>
  <c r="AD291" i="3"/>
  <c r="AB291" i="3"/>
  <c r="AF291" i="3" s="1"/>
  <c r="AD934" i="3"/>
  <c r="AB934" i="3"/>
  <c r="AF934" i="3" s="1"/>
  <c r="AD410" i="3"/>
  <c r="AB410" i="3"/>
  <c r="AD140" i="3"/>
  <c r="AB140" i="3"/>
  <c r="AF140" i="3" s="1"/>
  <c r="AD673" i="3"/>
  <c r="AB673" i="3"/>
  <c r="AF673" i="3" s="1"/>
  <c r="AD171" i="3"/>
  <c r="AB171" i="3"/>
  <c r="AF171" i="3" s="1"/>
  <c r="AD170" i="3"/>
  <c r="AB170" i="3"/>
  <c r="AD493" i="3"/>
  <c r="AB493" i="3"/>
  <c r="AF493" i="3" s="1"/>
  <c r="AD536" i="3"/>
  <c r="AB536" i="3"/>
  <c r="AF536" i="3" s="1"/>
  <c r="AD49" i="3"/>
  <c r="AB49" i="3"/>
  <c r="AD45" i="3"/>
  <c r="AB45" i="3"/>
  <c r="AF45" i="3" s="1"/>
  <c r="AD897" i="3"/>
  <c r="AB897" i="3"/>
  <c r="AE61" i="3"/>
  <c r="AE557" i="3"/>
  <c r="AE621" i="3"/>
  <c r="AE669" i="3"/>
  <c r="AE709" i="3"/>
  <c r="AE901" i="3"/>
  <c r="AE941" i="3"/>
  <c r="AE950" i="3"/>
  <c r="AE54" i="3"/>
  <c r="AE238" i="3"/>
  <c r="AE302" i="3"/>
  <c r="AE422" i="3"/>
  <c r="AE543" i="3"/>
  <c r="AE791" i="3"/>
  <c r="AE914" i="3"/>
  <c r="AE747" i="3"/>
  <c r="AE915" i="3"/>
  <c r="AE424" i="3"/>
  <c r="AE472" i="3"/>
  <c r="AE648" i="3"/>
  <c r="AE680" i="3"/>
  <c r="AE258" i="3"/>
  <c r="AE394" i="3"/>
  <c r="AE610" i="3"/>
  <c r="AE155" i="3"/>
  <c r="AE676" i="3"/>
  <c r="AE377" i="3"/>
  <c r="AE425" i="3"/>
  <c r="AE513" i="3"/>
  <c r="AE641" i="3"/>
  <c r="AE841" i="3"/>
  <c r="AE819" i="3"/>
  <c r="AE253" i="3"/>
  <c r="AE325" i="3"/>
  <c r="AE381" i="3"/>
  <c r="AE821" i="3"/>
  <c r="AE949" i="3"/>
  <c r="AE262" i="3"/>
  <c r="AE383" i="3"/>
  <c r="AE656" i="3"/>
  <c r="AE688" i="3"/>
  <c r="AE282" i="3"/>
  <c r="AE634" i="3"/>
  <c r="AE649" i="3"/>
  <c r="AE979" i="3"/>
  <c r="AD32" i="3"/>
  <c r="AB32" i="3"/>
  <c r="AF32" i="3" s="1"/>
  <c r="AD72" i="3"/>
  <c r="AB72" i="3"/>
  <c r="AF72" i="3" s="1"/>
  <c r="AD654" i="3"/>
  <c r="AB654" i="3"/>
  <c r="AD880" i="3"/>
  <c r="AB880" i="3"/>
  <c r="AF880" i="3" s="1"/>
  <c r="AD772" i="3"/>
  <c r="AB772" i="3"/>
  <c r="AF772" i="3" s="1"/>
  <c r="AD486" i="3"/>
  <c r="AB486" i="3"/>
  <c r="AD333" i="3"/>
  <c r="AB333" i="3"/>
  <c r="AF333" i="3" s="1"/>
  <c r="AD657" i="3"/>
  <c r="AB657" i="3"/>
  <c r="AD428" i="3"/>
  <c r="AB428" i="3"/>
  <c r="AF428" i="3" s="1"/>
  <c r="AD205" i="3"/>
  <c r="AB205" i="3"/>
  <c r="AF205" i="3" s="1"/>
  <c r="AD730" i="3"/>
  <c r="AB730" i="3"/>
  <c r="AF730" i="3" s="1"/>
  <c r="AB366" i="3"/>
  <c r="AF366" i="3" s="1"/>
  <c r="AD195" i="3"/>
  <c r="AB195" i="3"/>
  <c r="AF195" i="3" s="1"/>
  <c r="AD466" i="3"/>
  <c r="AB466" i="3"/>
  <c r="AF466" i="3" s="1"/>
  <c r="AD549" i="3"/>
  <c r="AB549" i="3"/>
  <c r="AD925" i="3"/>
  <c r="AB925" i="3"/>
  <c r="AF925" i="3" s="1"/>
  <c r="AD77" i="3"/>
  <c r="AB77" i="3"/>
  <c r="AD87" i="3"/>
  <c r="AB87" i="3"/>
  <c r="AF87" i="3" s="1"/>
  <c r="AD300" i="3"/>
  <c r="AB300" i="3"/>
  <c r="AD278" i="3"/>
  <c r="AB278" i="3"/>
  <c r="AD398" i="3"/>
  <c r="AB398" i="3"/>
  <c r="AF398" i="3" s="1"/>
  <c r="AD531" i="3"/>
  <c r="AB531" i="3"/>
  <c r="AF531" i="3" s="1"/>
  <c r="AD546" i="3"/>
  <c r="AB546" i="3"/>
  <c r="AF546" i="3" s="1"/>
  <c r="AD507" i="3"/>
  <c r="AB507" i="3"/>
  <c r="AF507" i="3" s="1"/>
  <c r="AD600" i="3"/>
  <c r="AB600" i="3"/>
  <c r="AD714" i="3"/>
  <c r="AB714" i="3"/>
  <c r="AD876" i="3"/>
  <c r="AB876" i="3"/>
  <c r="AD724" i="3"/>
  <c r="AB724" i="3"/>
  <c r="AF724" i="3" s="1"/>
  <c r="AD956" i="3"/>
  <c r="AB956" i="3"/>
  <c r="AD728" i="3"/>
  <c r="AB728" i="3"/>
  <c r="AD790" i="3"/>
  <c r="AB790" i="3"/>
  <c r="AD547" i="3"/>
  <c r="AB547" i="3"/>
  <c r="AF547" i="3" s="1"/>
  <c r="AD588" i="3"/>
  <c r="AB588" i="3"/>
  <c r="AF588" i="3" s="1"/>
  <c r="AD706" i="3"/>
  <c r="AB706" i="3"/>
  <c r="AF706" i="3" s="1"/>
  <c r="AD804" i="3"/>
  <c r="AB804" i="3"/>
  <c r="AD37" i="3"/>
  <c r="AB37" i="3"/>
  <c r="AF37" i="3" s="1"/>
  <c r="AD534" i="3"/>
  <c r="AB534" i="3"/>
  <c r="AD749" i="3"/>
  <c r="AB749" i="3"/>
  <c r="AD198" i="3"/>
  <c r="AB198" i="3"/>
  <c r="AF198" i="3" s="1"/>
  <c r="AD384" i="3"/>
  <c r="AB384" i="3"/>
  <c r="AD774" i="3"/>
  <c r="AB774" i="3"/>
  <c r="AD368" i="3"/>
  <c r="AB368" i="3"/>
  <c r="AF368" i="3" s="1"/>
  <c r="AD158" i="3"/>
  <c r="AB158" i="3"/>
  <c r="AF158" i="3" s="1"/>
  <c r="AD522" i="3"/>
  <c r="AB522" i="3"/>
  <c r="AF522" i="3" s="1"/>
  <c r="AD465" i="3"/>
  <c r="AB465" i="3"/>
  <c r="AD197" i="3"/>
  <c r="AB197" i="3"/>
  <c r="AD211" i="3"/>
  <c r="AB211" i="3"/>
  <c r="AD542" i="3"/>
  <c r="AB542" i="3"/>
  <c r="AF542" i="3" s="1"/>
  <c r="AD520" i="3"/>
  <c r="AB520" i="3"/>
  <c r="AF520" i="3" s="1"/>
  <c r="AD877" i="3"/>
  <c r="AB877" i="3"/>
  <c r="AD794" i="3"/>
  <c r="AB794" i="3"/>
  <c r="AD566" i="3"/>
  <c r="AB566" i="3"/>
  <c r="AD347" i="3"/>
  <c r="AB347" i="3"/>
  <c r="AF347" i="3" s="1"/>
  <c r="AD998" i="3"/>
  <c r="AB998" i="3"/>
  <c r="AD120" i="3"/>
  <c r="AB120" i="3"/>
  <c r="AF120" i="3" s="1"/>
  <c r="AD116" i="3"/>
  <c r="AB116" i="3"/>
  <c r="AF116" i="3" s="1"/>
  <c r="AD108" i="3"/>
  <c r="AB108" i="3"/>
  <c r="AF108" i="3" s="1"/>
  <c r="AD83" i="3"/>
  <c r="AB83" i="3"/>
  <c r="AF83" i="3" s="1"/>
  <c r="AD184" i="3"/>
  <c r="AB184" i="3"/>
  <c r="AF184" i="3" s="1"/>
  <c r="AD317" i="3"/>
  <c r="AB317" i="3"/>
  <c r="AF317" i="3" s="1"/>
  <c r="AD407" i="3"/>
  <c r="AB407" i="3"/>
  <c r="AD218" i="3"/>
  <c r="AB218" i="3"/>
  <c r="AF218" i="3" s="1"/>
  <c r="AD487" i="3"/>
  <c r="AB487" i="3"/>
  <c r="AD431" i="3"/>
  <c r="AB431" i="3"/>
  <c r="AF431" i="3" s="1"/>
  <c r="AD716" i="3"/>
  <c r="AB716" i="3"/>
  <c r="AF716" i="3" s="1"/>
  <c r="AD778" i="3"/>
  <c r="AB778" i="3"/>
  <c r="AF778" i="3" s="1"/>
  <c r="AD936" i="3"/>
  <c r="AB936" i="3"/>
  <c r="AD582" i="3"/>
  <c r="AB582" i="3"/>
  <c r="AF582" i="3" s="1"/>
  <c r="AD539" i="3"/>
  <c r="AB539" i="3"/>
  <c r="AF539" i="3" s="1"/>
  <c r="AD1004" i="3"/>
  <c r="AB1004" i="3"/>
  <c r="AF1004" i="3" s="1"/>
  <c r="AD450" i="3"/>
  <c r="AB450" i="3"/>
  <c r="AD623" i="3"/>
  <c r="AB623" i="3"/>
  <c r="AF623" i="3" s="1"/>
  <c r="AD792" i="3"/>
  <c r="AB792" i="3"/>
  <c r="AF792" i="3" s="1"/>
  <c r="AD625" i="3"/>
  <c r="AB625" i="3"/>
  <c r="AF625" i="3" s="1"/>
  <c r="AD597" i="3"/>
  <c r="AB597" i="3"/>
  <c r="AF597" i="3" s="1"/>
  <c r="AD694" i="3"/>
  <c r="AB694" i="3"/>
  <c r="AD736" i="3"/>
  <c r="AB736" i="3"/>
  <c r="AF736" i="3" s="1"/>
  <c r="AD830" i="3"/>
  <c r="AB830" i="3"/>
  <c r="AF830" i="3" s="1"/>
  <c r="AD784" i="3"/>
  <c r="AB784" i="3"/>
  <c r="AF784" i="3" s="1"/>
  <c r="AD708" i="3"/>
  <c r="AB708" i="3"/>
  <c r="AD866" i="3"/>
  <c r="AB866" i="3"/>
  <c r="AF866" i="3" s="1"/>
  <c r="AD1012" i="3"/>
  <c r="AB1012" i="3"/>
  <c r="AF1012" i="3" s="1"/>
  <c r="AD712" i="3"/>
  <c r="AB712" i="3"/>
  <c r="AD164" i="3"/>
  <c r="AB164" i="3"/>
  <c r="AD38" i="3"/>
  <c r="AB38" i="3"/>
  <c r="AD224" i="3"/>
  <c r="AB224" i="3"/>
  <c r="AD39" i="3"/>
  <c r="AB39" i="3"/>
  <c r="AD456" i="3"/>
  <c r="AB456" i="3"/>
  <c r="AF456" i="3" s="1"/>
  <c r="AD858" i="3"/>
  <c r="AB858" i="3"/>
  <c r="AD345" i="3"/>
  <c r="AB345" i="3"/>
  <c r="AF345" i="3" s="1"/>
  <c r="AD482" i="3"/>
  <c r="AB482" i="3"/>
  <c r="AF482" i="3" s="1"/>
  <c r="AD658" i="3"/>
  <c r="AB658" i="3"/>
  <c r="AF658" i="3" s="1"/>
  <c r="AD360" i="3"/>
  <c r="AB360" i="3"/>
  <c r="AD241" i="3"/>
  <c r="AB241" i="3"/>
  <c r="AF241" i="3" s="1"/>
  <c r="AD277" i="3"/>
  <c r="AB277" i="3"/>
  <c r="AD404" i="3"/>
  <c r="AB404" i="3"/>
  <c r="AF404" i="3" s="1"/>
  <c r="AD806" i="3"/>
  <c r="AB806" i="3"/>
  <c r="AD283" i="3"/>
  <c r="AB283" i="3"/>
  <c r="AD202" i="3"/>
  <c r="AB202" i="3"/>
  <c r="AD375" i="3"/>
  <c r="AB375" i="3"/>
  <c r="AF375" i="3" s="1"/>
  <c r="AD538" i="3"/>
  <c r="AB538" i="3"/>
  <c r="AD846" i="3"/>
  <c r="AB846" i="3"/>
  <c r="AF846" i="3" s="1"/>
  <c r="AD602" i="3"/>
  <c r="AB602" i="3"/>
  <c r="AF602" i="3" s="1"/>
  <c r="AD713" i="3"/>
  <c r="AB713" i="3"/>
  <c r="AF713" i="3" s="1"/>
  <c r="AD329" i="3"/>
  <c r="AB329" i="3"/>
  <c r="AD514" i="3"/>
  <c r="AB514" i="3"/>
  <c r="AD73" i="3"/>
  <c r="AB73" i="3"/>
  <c r="AD986" i="3"/>
  <c r="AB986" i="3"/>
  <c r="AF986" i="3" s="1"/>
  <c r="AD177" i="3"/>
  <c r="AB177" i="3"/>
  <c r="AD185" i="3"/>
  <c r="AB185" i="3"/>
  <c r="AF185" i="3" s="1"/>
  <c r="AD690" i="3"/>
  <c r="AB690" i="3"/>
  <c r="AD470" i="3"/>
  <c r="AB470" i="3"/>
  <c r="AD175" i="3"/>
  <c r="AB175" i="3"/>
  <c r="AB797" i="3"/>
  <c r="AF797" i="3" s="1"/>
  <c r="AB444" i="3"/>
  <c r="AF444" i="3" s="1"/>
  <c r="AD532" i="3"/>
  <c r="AB532" i="3"/>
  <c r="AF532" i="3" s="1"/>
  <c r="AB809" i="3"/>
  <c r="AF809" i="3" s="1"/>
  <c r="AD637" i="3"/>
  <c r="AB637" i="3"/>
  <c r="AD121" i="3"/>
  <c r="AB121" i="3"/>
  <c r="AF121" i="3" s="1"/>
  <c r="AE212" i="3"/>
  <c r="AE508" i="3"/>
  <c r="AD40" i="3"/>
  <c r="AB40" i="3"/>
  <c r="AF40" i="3" s="1"/>
  <c r="AD67" i="3"/>
  <c r="AB67" i="3"/>
  <c r="AF67" i="3" s="1"/>
  <c r="AD292" i="3"/>
  <c r="AB292" i="3"/>
  <c r="AF292" i="3" s="1"/>
  <c r="AD632" i="3"/>
  <c r="AB632" i="3"/>
  <c r="AF632" i="3" s="1"/>
  <c r="AD844" i="3"/>
  <c r="AB844" i="3"/>
  <c r="AD646" i="3"/>
  <c r="AB646" i="3"/>
  <c r="AF646" i="3" s="1"/>
  <c r="AD818" i="3"/>
  <c r="AB818" i="3"/>
  <c r="AD559" i="3"/>
  <c r="AB559" i="3"/>
  <c r="AD856" i="3"/>
  <c r="AB856" i="3"/>
  <c r="AD369" i="3"/>
  <c r="AB369" i="3"/>
  <c r="AF369" i="3" s="1"/>
  <c r="AD225" i="3"/>
  <c r="AB225" i="3"/>
  <c r="AF225" i="3" s="1"/>
  <c r="AD414" i="3"/>
  <c r="AB414" i="3"/>
  <c r="AD510" i="3"/>
  <c r="AB510" i="3"/>
  <c r="AF510" i="3" s="1"/>
  <c r="AD138" i="3"/>
  <c r="AB138" i="3"/>
  <c r="AF138" i="3" s="1"/>
  <c r="AD870" i="3"/>
  <c r="AB870" i="3"/>
  <c r="AD124" i="3"/>
  <c r="AB124" i="3"/>
  <c r="AD103" i="3"/>
  <c r="AB103" i="3"/>
  <c r="AD99" i="3"/>
  <c r="AB99" i="3"/>
  <c r="AD80" i="3"/>
  <c r="AB80" i="3"/>
  <c r="AF80" i="3" s="1"/>
  <c r="AD91" i="3"/>
  <c r="AB91" i="3"/>
  <c r="AF91" i="3" s="1"/>
  <c r="AD102" i="3"/>
  <c r="AB102" i="3"/>
  <c r="AD236" i="3"/>
  <c r="AB236" i="3"/>
  <c r="AD411" i="3"/>
  <c r="AB411" i="3"/>
  <c r="AF411" i="3" s="1"/>
  <c r="AD252" i="3"/>
  <c r="AB252" i="3"/>
  <c r="AD561" i="3"/>
  <c r="AB561" i="3"/>
  <c r="AD788" i="3"/>
  <c r="AB788" i="3"/>
  <c r="AD852" i="3"/>
  <c r="AB852" i="3"/>
  <c r="AD1008" i="3"/>
  <c r="AB1008" i="3"/>
  <c r="AD892" i="3"/>
  <c r="AB892" i="3"/>
  <c r="AF892" i="3" s="1"/>
  <c r="AD585" i="3"/>
  <c r="AB585" i="3"/>
  <c r="AF585" i="3" s="1"/>
  <c r="AD662" i="3"/>
  <c r="AB662" i="3"/>
  <c r="AD734" i="3"/>
  <c r="AB734" i="3"/>
  <c r="AD896" i="3"/>
  <c r="AB896" i="3"/>
  <c r="AF896" i="3" s="1"/>
  <c r="AD932" i="3"/>
  <c r="AB932" i="3"/>
  <c r="AF932" i="3" s="1"/>
  <c r="AD148" i="3"/>
  <c r="AB148" i="3"/>
  <c r="AD178" i="3"/>
  <c r="AB178" i="3"/>
  <c r="AD280" i="3"/>
  <c r="AB280" i="3"/>
  <c r="AD159" i="3"/>
  <c r="AB159" i="3"/>
  <c r="AD248" i="3"/>
  <c r="AB248" i="3"/>
  <c r="AD506" i="3"/>
  <c r="AB506" i="3"/>
  <c r="AF506" i="3" s="1"/>
  <c r="AD982" i="3"/>
  <c r="AB982" i="3"/>
  <c r="AF982" i="3" s="1"/>
  <c r="AD352" i="3"/>
  <c r="AB352" i="3"/>
  <c r="AD215" i="3"/>
  <c r="AB215" i="3"/>
  <c r="AD421" i="3"/>
  <c r="AB421" i="3"/>
  <c r="AD153" i="3"/>
  <c r="AB153" i="3"/>
  <c r="AD64" i="3"/>
  <c r="AB64" i="3"/>
  <c r="AD349" i="3"/>
  <c r="AB349" i="3"/>
  <c r="AF349" i="3" s="1"/>
  <c r="AD176" i="3"/>
  <c r="AB176" i="3"/>
  <c r="AF176" i="3" s="1"/>
  <c r="AD314" i="3"/>
  <c r="AB314" i="3"/>
  <c r="AD65" i="3"/>
  <c r="AD93" i="3"/>
  <c r="AD123" i="3"/>
  <c r="AB123" i="3"/>
  <c r="AF123" i="3" s="1"/>
  <c r="AD100" i="3"/>
  <c r="AB100" i="3"/>
  <c r="AF100" i="3" s="1"/>
  <c r="AD96" i="3"/>
  <c r="AB96" i="3"/>
  <c r="AF96" i="3" s="1"/>
  <c r="AD109" i="3"/>
  <c r="AB109" i="3"/>
  <c r="AF109" i="3" s="1"/>
  <c r="AD244" i="3"/>
  <c r="AB244" i="3"/>
  <c r="AF244" i="3" s="1"/>
  <c r="AD353" i="3"/>
  <c r="AB353" i="3"/>
  <c r="AF353" i="3" s="1"/>
  <c r="AD254" i="3"/>
  <c r="AB254" i="3"/>
  <c r="AF254" i="3" s="1"/>
  <c r="AD397" i="3"/>
  <c r="AB397" i="3"/>
  <c r="AD321" i="3"/>
  <c r="AB321" i="3"/>
  <c r="AD527" i="3"/>
  <c r="AB527" i="3"/>
  <c r="AD535" i="3"/>
  <c r="AB535" i="3"/>
  <c r="AD622" i="3"/>
  <c r="AB622" i="3"/>
  <c r="AF622" i="3" s="1"/>
  <c r="AD780" i="3"/>
  <c r="AB780" i="3"/>
  <c r="AD842" i="3"/>
  <c r="AB842" i="3"/>
  <c r="AD984" i="3"/>
  <c r="AB984" i="3"/>
  <c r="AD614" i="3"/>
  <c r="AB614" i="3"/>
  <c r="AD628" i="3"/>
  <c r="AB628" i="3"/>
  <c r="AD924" i="3"/>
  <c r="AB924" i="3"/>
  <c r="AF924" i="3" s="1"/>
  <c r="AD635" i="3"/>
  <c r="AB635" i="3"/>
  <c r="AD854" i="3"/>
  <c r="AB854" i="3"/>
  <c r="AD960" i="3"/>
  <c r="AB960" i="3"/>
  <c r="AF960" i="3" s="1"/>
  <c r="AD515" i="3"/>
  <c r="AB515" i="3"/>
  <c r="AF515" i="3" s="1"/>
  <c r="AD732" i="3"/>
  <c r="AB732" i="3"/>
  <c r="AF732" i="3" s="1"/>
  <c r="AD912" i="3"/>
  <c r="AB912" i="3"/>
  <c r="AF912" i="3" s="1"/>
  <c r="AD752" i="3"/>
  <c r="AB752" i="3"/>
  <c r="AD698" i="3"/>
  <c r="AB698" i="3"/>
  <c r="AD832" i="3"/>
  <c r="AB832" i="3"/>
  <c r="AD848" i="3"/>
  <c r="AB848" i="3"/>
  <c r="AD770" i="3"/>
  <c r="AB770" i="3"/>
  <c r="AD868" i="3"/>
  <c r="AB868" i="3"/>
  <c r="AD964" i="3"/>
  <c r="AB964" i="3"/>
  <c r="AF964" i="3" s="1"/>
  <c r="AD21" i="3"/>
  <c r="AB21" i="3"/>
  <c r="AF21" i="3" s="1"/>
  <c r="AD744" i="3"/>
  <c r="AB744" i="3"/>
  <c r="AF744" i="3" s="1"/>
  <c r="AD89" i="3"/>
  <c r="AB89" i="3"/>
  <c r="AD18" i="3"/>
  <c r="AB18" i="3"/>
  <c r="AF18" i="3" s="1"/>
  <c r="AD34" i="3"/>
  <c r="AB34" i="3"/>
  <c r="AD240" i="3"/>
  <c r="AB240" i="3"/>
  <c r="AF240" i="3" s="1"/>
  <c r="AD206" i="3"/>
  <c r="AB206" i="3"/>
  <c r="AF206" i="3" s="1"/>
  <c r="AD869" i="3"/>
  <c r="AB869" i="3"/>
  <c r="AF869" i="3" s="1"/>
  <c r="AD437" i="3"/>
  <c r="AB437" i="3"/>
  <c r="AF437" i="3" s="1"/>
  <c r="AD429" i="3"/>
  <c r="AB429" i="3"/>
  <c r="AD562" i="3"/>
  <c r="AB562" i="3"/>
  <c r="AF562" i="3" s="1"/>
  <c r="AD670" i="3"/>
  <c r="AB670" i="3"/>
  <c r="AF670" i="3" s="1"/>
  <c r="AD838" i="3"/>
  <c r="AB838" i="3"/>
  <c r="AB97" i="3"/>
  <c r="AD594" i="3"/>
  <c r="AB594" i="3"/>
  <c r="AF594" i="3" s="1"/>
  <c r="AD33" i="3"/>
  <c r="AB33" i="3"/>
  <c r="AF33" i="3" s="1"/>
  <c r="AD485" i="3"/>
  <c r="AB485" i="3"/>
  <c r="AF485" i="3" s="1"/>
  <c r="AD146" i="3"/>
  <c r="AB146" i="3"/>
  <c r="AF146" i="3" s="1"/>
  <c r="AD344" i="3"/>
  <c r="AB344" i="3"/>
  <c r="AF344" i="3" s="1"/>
  <c r="AD430" i="3"/>
  <c r="AB430" i="3"/>
  <c r="AF430" i="3" s="1"/>
  <c r="AD181" i="3"/>
  <c r="AB181" i="3"/>
  <c r="AD413" i="3"/>
  <c r="AB413" i="3"/>
  <c r="AF413" i="3" s="1"/>
  <c r="AD693" i="3"/>
  <c r="AB693" i="3"/>
  <c r="AF693" i="3" s="1"/>
  <c r="AD389" i="3"/>
  <c r="AB389" i="3"/>
  <c r="AF389" i="3" s="1"/>
  <c r="AD149" i="3"/>
  <c r="AB149" i="3"/>
  <c r="AF149" i="3" s="1"/>
  <c r="AD502" i="3"/>
  <c r="AB502" i="3"/>
  <c r="AB324" i="3"/>
  <c r="AB304" i="3"/>
  <c r="AF304" i="3" s="1"/>
  <c r="AB640" i="3"/>
  <c r="AF640" i="3" s="1"/>
  <c r="AD131" i="3"/>
  <c r="AB131" i="3"/>
  <c r="AF131" i="3" s="1"/>
  <c r="AD481" i="3"/>
  <c r="AB481" i="3"/>
  <c r="AF481" i="3" s="1"/>
  <c r="AB777" i="3"/>
  <c r="AD550" i="3"/>
  <c r="AB550" i="3"/>
  <c r="AF550" i="3" s="1"/>
  <c r="AB973" i="3"/>
  <c r="AF973" i="3" s="1"/>
  <c r="AB468" i="3"/>
  <c r="AE28" i="3"/>
  <c r="AE380" i="3"/>
  <c r="AE516" i="3"/>
  <c r="AE572" i="3"/>
  <c r="AE165" i="3"/>
  <c r="AE229" i="3"/>
  <c r="AE357" i="3"/>
  <c r="AE405" i="3"/>
  <c r="AE509" i="3"/>
  <c r="AE645" i="3"/>
  <c r="AE677" i="3"/>
  <c r="AE725" i="3"/>
  <c r="AE917" i="3"/>
  <c r="AE989" i="3"/>
  <c r="AE363" i="3"/>
  <c r="AE643" i="3"/>
  <c r="AE803" i="3"/>
  <c r="AE963" i="3"/>
  <c r="AE86" i="3"/>
  <c r="AE222" i="3"/>
  <c r="AE270" i="3"/>
  <c r="AE574" i="3"/>
  <c r="AE958" i="3"/>
  <c r="AE451" i="3"/>
  <c r="AE715" i="3"/>
  <c r="AE867" i="3"/>
  <c r="AE995" i="3"/>
  <c r="AE135" i="3"/>
  <c r="AE327" i="3"/>
  <c r="AE655" i="3"/>
  <c r="AE711" i="3"/>
  <c r="AE743" i="3"/>
  <c r="AE775" i="3"/>
  <c r="AE831" i="3"/>
  <c r="AE863" i="3"/>
  <c r="AE895" i="3"/>
  <c r="AE927" i="3"/>
  <c r="AE959" i="3"/>
  <c r="AE991" i="3"/>
  <c r="AE946" i="3"/>
  <c r="AE328" i="3"/>
  <c r="AE576" i="3"/>
  <c r="AE731" i="3"/>
  <c r="AE907" i="3"/>
  <c r="AE17" i="3"/>
  <c r="AE249" i="3"/>
  <c r="AE313" i="3"/>
  <c r="AE497" i="3"/>
  <c r="AE521" i="3"/>
  <c r="AE577" i="3"/>
  <c r="AE729" i="3"/>
  <c r="AE769" i="3"/>
  <c r="AE817" i="3"/>
  <c r="AE849" i="3"/>
  <c r="AE235" i="3"/>
  <c r="AE371" i="3"/>
  <c r="C20" i="3"/>
  <c r="A19" i="3"/>
  <c r="H17" i="3" l="1"/>
  <c r="AE308" i="3"/>
  <c r="AE75" i="3"/>
  <c r="AE585" i="3"/>
  <c r="AE401" i="3"/>
  <c r="AE846" i="3"/>
  <c r="AE176" i="3"/>
  <c r="AE670" i="3"/>
  <c r="AE778" i="3"/>
  <c r="AE992" i="3"/>
  <c r="AE341" i="3"/>
  <c r="AE221" i="3"/>
  <c r="AE736" i="3"/>
  <c r="AE900" i="3"/>
  <c r="AE874" i="3"/>
  <c r="AE128" i="3"/>
  <c r="AE597" i="3"/>
  <c r="AE317" i="3"/>
  <c r="AE93" i="3"/>
  <c r="AE453" i="3"/>
  <c r="AE356" i="3"/>
  <c r="AE254" i="3"/>
  <c r="AE33" i="3"/>
  <c r="AE430" i="3"/>
  <c r="AE786" i="3"/>
  <c r="AE756" i="3"/>
  <c r="AE84" i="3"/>
  <c r="AE478" i="3"/>
  <c r="AE454" i="3"/>
  <c r="AE376" i="3"/>
  <c r="AE542" i="3"/>
  <c r="AE568" i="3"/>
  <c r="AE306" i="3"/>
  <c r="AE896" i="3"/>
  <c r="AE507" i="3"/>
  <c r="AE829" i="3"/>
  <c r="AE526" i="3"/>
  <c r="AE750" i="3"/>
  <c r="AE420" i="3"/>
  <c r="AE239" i="3"/>
  <c r="AE948" i="3"/>
  <c r="AE71" i="3"/>
  <c r="AE700" i="3"/>
  <c r="AE640" i="3"/>
  <c r="AE622" i="3"/>
  <c r="AE809" i="3"/>
  <c r="AE980" i="3"/>
  <c r="AE686" i="3"/>
  <c r="AE415" i="3"/>
  <c r="AE496" i="3"/>
  <c r="AE898" i="3"/>
  <c r="AE65" i="3"/>
  <c r="AE889" i="3"/>
  <c r="AE154" i="3"/>
  <c r="AE511" i="3"/>
  <c r="AE398" i="3"/>
  <c r="AE87" i="3"/>
  <c r="AE333" i="3"/>
  <c r="AE800" i="3"/>
  <c r="AE439" i="3"/>
  <c r="AE423" i="3"/>
  <c r="AE629" i="3"/>
  <c r="AE982" i="3"/>
  <c r="AE105" i="3"/>
  <c r="AE710" i="3"/>
  <c r="AE117" i="3"/>
  <c r="AE59" i="3"/>
  <c r="AE665" i="3"/>
  <c r="AE492" i="3"/>
  <c r="AE96" i="3"/>
  <c r="AE732" i="3"/>
  <c r="AE244" i="3"/>
  <c r="AE185" i="3"/>
  <c r="AE347" i="3"/>
  <c r="AE520" i="3"/>
  <c r="AE198" i="3"/>
  <c r="AE428" i="3"/>
  <c r="AE722" i="3"/>
  <c r="AE553" i="3"/>
  <c r="AE996" i="3"/>
  <c r="AE682" i="3"/>
  <c r="AE146" i="3"/>
  <c r="AE100" i="3"/>
  <c r="AE506" i="3"/>
  <c r="AE932" i="3"/>
  <c r="AE366" i="3"/>
  <c r="AE596" i="3"/>
  <c r="AE92" i="3"/>
  <c r="AE303" i="3"/>
  <c r="AE63" i="3"/>
  <c r="AE702" i="3"/>
  <c r="AE485" i="3"/>
  <c r="AE717" i="3"/>
  <c r="AE828" i="3"/>
  <c r="AE594" i="3"/>
  <c r="AE784" i="3"/>
  <c r="AE716" i="3"/>
  <c r="AE255" i="3"/>
  <c r="AE391" i="3"/>
  <c r="AE798" i="3"/>
  <c r="AE104" i="3"/>
  <c r="AE918" i="3"/>
  <c r="AE940" i="3"/>
  <c r="AE382" i="3"/>
  <c r="AE548" i="3"/>
  <c r="AF765" i="3"/>
  <c r="AE765" i="3"/>
  <c r="AF566" i="3"/>
  <c r="AE566" i="3"/>
  <c r="AE111" i="3"/>
  <c r="AE693" i="3"/>
  <c r="AF465" i="3"/>
  <c r="AE465" i="3"/>
  <c r="AF876" i="3"/>
  <c r="AE876" i="3"/>
  <c r="AE171" i="3"/>
  <c r="AF850" i="3"/>
  <c r="AE850" i="3"/>
  <c r="AF52" i="3"/>
  <c r="AE52" i="3"/>
  <c r="AE361" i="3"/>
  <c r="AF351" i="3"/>
  <c r="AE351" i="3"/>
  <c r="AF868" i="3"/>
  <c r="AE868" i="3"/>
  <c r="AF654" i="3"/>
  <c r="AE654" i="3"/>
  <c r="AF364" i="3"/>
  <c r="AE364" i="3"/>
  <c r="AE444" i="3"/>
  <c r="AE609" i="3"/>
  <c r="AE348" i="3"/>
  <c r="AF224" i="3"/>
  <c r="AE224" i="3"/>
  <c r="AF312" i="3"/>
  <c r="AE312" i="3"/>
  <c r="AF674" i="3"/>
  <c r="AE674" i="3"/>
  <c r="AF599" i="3"/>
  <c r="AE599" i="3"/>
  <c r="AF346" i="3"/>
  <c r="AE346" i="3"/>
  <c r="AF781" i="3"/>
  <c r="AE781" i="3"/>
  <c r="AF384" i="3"/>
  <c r="AE384" i="3"/>
  <c r="AE67" i="3"/>
  <c r="AF324" i="3"/>
  <c r="AE324" i="3"/>
  <c r="AF662" i="3"/>
  <c r="AE662" i="3"/>
  <c r="AF998" i="3"/>
  <c r="AE998" i="3"/>
  <c r="AE706" i="3"/>
  <c r="AF190" i="3"/>
  <c r="AE190" i="3"/>
  <c r="AE387" i="3"/>
  <c r="AE378" i="3"/>
  <c r="AE810" i="3"/>
  <c r="AF275" i="3"/>
  <c r="AE275" i="3"/>
  <c r="AF314" i="3"/>
  <c r="AE314" i="3"/>
  <c r="AE625" i="3"/>
  <c r="AE158" i="3"/>
  <c r="AF243" i="3"/>
  <c r="AE243" i="3"/>
  <c r="AF690" i="3"/>
  <c r="AE690" i="3"/>
  <c r="AE157" i="3"/>
  <c r="AF102" i="3"/>
  <c r="AE102" i="3"/>
  <c r="AF637" i="3"/>
  <c r="AE637" i="3"/>
  <c r="AE762" i="3"/>
  <c r="AF321" i="3"/>
  <c r="AE321" i="3"/>
  <c r="AF468" i="3"/>
  <c r="AE468" i="3"/>
  <c r="AE349" i="3"/>
  <c r="AF177" i="3"/>
  <c r="AE177" i="3"/>
  <c r="AF277" i="3"/>
  <c r="AE277" i="3"/>
  <c r="AE658" i="3"/>
  <c r="AF450" i="3"/>
  <c r="AE450" i="3"/>
  <c r="AE193" i="3"/>
  <c r="AE210" i="3"/>
  <c r="AF125" i="3"/>
  <c r="AE125" i="3"/>
  <c r="AE760" i="3"/>
  <c r="AE746" i="3"/>
  <c r="AE36" i="3"/>
  <c r="AE437" i="3"/>
  <c r="AE123" i="3"/>
  <c r="AE713" i="3"/>
  <c r="AE418" i="3"/>
  <c r="AE208" i="3"/>
  <c r="AE247" i="3"/>
  <c r="AE23" i="3"/>
  <c r="AE192" i="3"/>
  <c r="AE952" i="3"/>
  <c r="AE149" i="3"/>
  <c r="AE562" i="3"/>
  <c r="AE18" i="3"/>
  <c r="AE964" i="3"/>
  <c r="AE515" i="3"/>
  <c r="AE532" i="3"/>
  <c r="AE797" i="3"/>
  <c r="AE404" i="3"/>
  <c r="AE241" i="3"/>
  <c r="AE482" i="3"/>
  <c r="AE1012" i="3"/>
  <c r="AE792" i="3"/>
  <c r="AE218" i="3"/>
  <c r="AE184" i="3"/>
  <c r="AE368" i="3"/>
  <c r="AE588" i="3"/>
  <c r="AE546" i="3"/>
  <c r="AE466" i="3"/>
  <c r="AE730" i="3"/>
  <c r="AE673" i="3"/>
  <c r="AE934" i="3"/>
  <c r="AE113" i="3"/>
  <c r="AE156" i="3"/>
  <c r="AE379" i="3"/>
  <c r="AE358" i="3"/>
  <c r="AE53" i="3"/>
  <c r="AE636" i="3"/>
  <c r="AE56" i="3"/>
  <c r="AE182" i="3"/>
  <c r="AE66" i="3"/>
  <c r="AE704" i="3"/>
  <c r="AE320" i="3"/>
  <c r="AE617" i="3"/>
  <c r="AE558" i="3"/>
  <c r="AE260" i="3"/>
  <c r="AE390" i="3"/>
  <c r="AE469" i="3"/>
  <c r="AE187" i="3"/>
  <c r="AE186" i="3"/>
  <c r="AE738" i="3"/>
  <c r="AE720" i="3"/>
  <c r="AE336" i="3"/>
  <c r="AE820" i="3"/>
  <c r="AE745" i="3"/>
  <c r="AE966" i="3"/>
  <c r="AE370" i="3"/>
  <c r="AE571" i="3"/>
  <c r="AE152" i="3"/>
  <c r="AE802" i="3"/>
  <c r="AE142" i="3"/>
  <c r="AE479" i="3"/>
  <c r="AE206" i="3"/>
  <c r="AE928" i="3"/>
  <c r="AE904" i="3"/>
  <c r="AE481" i="3"/>
  <c r="AE869" i="3"/>
  <c r="AE240" i="3"/>
  <c r="AE912" i="3"/>
  <c r="AE960" i="3"/>
  <c r="AE924" i="3"/>
  <c r="AE80" i="3"/>
  <c r="AE510" i="3"/>
  <c r="AE646" i="3"/>
  <c r="AE292" i="3"/>
  <c r="AE602" i="3"/>
  <c r="AE522" i="3"/>
  <c r="AE32" i="3"/>
  <c r="AE136" i="3"/>
  <c r="AE666" i="3"/>
  <c r="AE631" i="3"/>
  <c r="AE878" i="3"/>
  <c r="AE593" i="3"/>
  <c r="AE678" i="3"/>
  <c r="AE427" i="3"/>
  <c r="AE458" i="3"/>
  <c r="AE457" i="3"/>
  <c r="AE503" i="3"/>
  <c r="AE824" i="3"/>
  <c r="AE436" i="3"/>
  <c r="AE189" i="3"/>
  <c r="AE440" i="3"/>
  <c r="AE272" i="3"/>
  <c r="AE62" i="3"/>
  <c r="AE332" i="3"/>
  <c r="AE144" i="3"/>
  <c r="AE138" i="3"/>
  <c r="AE225" i="3"/>
  <c r="AE632" i="3"/>
  <c r="AE72" i="3"/>
  <c r="AE886" i="3"/>
  <c r="AE988" i="3"/>
  <c r="AE866" i="3"/>
  <c r="AE623" i="3"/>
  <c r="AE539" i="3"/>
  <c r="AE83" i="3"/>
  <c r="AE120" i="3"/>
  <c r="AE547" i="3"/>
  <c r="AE531" i="3"/>
  <c r="AE925" i="3"/>
  <c r="AE195" i="3"/>
  <c r="AE205" i="3"/>
  <c r="AE140" i="3"/>
  <c r="AE15" i="3"/>
  <c r="AE908" i="3"/>
  <c r="AE70" i="3"/>
  <c r="AE126" i="3"/>
  <c r="AE194" i="3"/>
  <c r="AE162" i="3"/>
  <c r="AE246" i="3"/>
  <c r="AE115" i="3"/>
  <c r="AE297" i="3"/>
  <c r="AE474" i="3"/>
  <c r="AE309" i="3"/>
  <c r="AE57" i="3"/>
  <c r="AE754" i="3"/>
  <c r="AE412" i="3"/>
  <c r="AE569" i="3"/>
  <c r="AE565" i="3"/>
  <c r="AE976" i="3"/>
  <c r="AF788" i="3"/>
  <c r="AE788" i="3"/>
  <c r="AE109" i="3"/>
  <c r="AF74" i="3"/>
  <c r="AE74" i="3"/>
  <c r="AF740" i="3"/>
  <c r="AE740" i="3"/>
  <c r="AF174" i="3"/>
  <c r="AE174" i="3"/>
  <c r="AF766" i="3"/>
  <c r="AE766" i="3"/>
  <c r="AF984" i="3"/>
  <c r="AE984" i="3"/>
  <c r="AF470" i="3"/>
  <c r="AE470" i="3"/>
  <c r="AF534" i="3"/>
  <c r="AE534" i="3"/>
  <c r="AF490" i="3"/>
  <c r="AE490" i="3"/>
  <c r="AE284" i="3"/>
  <c r="AE435" i="3"/>
  <c r="AF540" i="3"/>
  <c r="AE540" i="3"/>
  <c r="AF790" i="3"/>
  <c r="AE790" i="3"/>
  <c r="AF486" i="3"/>
  <c r="AE486" i="3"/>
  <c r="AF170" i="3"/>
  <c r="AE170" i="3"/>
  <c r="AF782" i="3"/>
  <c r="AE782" i="3"/>
  <c r="AF972" i="3"/>
  <c r="AE972" i="3"/>
  <c r="AF822" i="3"/>
  <c r="AE822" i="3"/>
  <c r="AE826" i="3"/>
  <c r="AF43" i="3"/>
  <c r="AE43" i="3"/>
  <c r="AF614" i="3"/>
  <c r="AE614" i="3"/>
  <c r="AF34" i="3"/>
  <c r="AE34" i="3"/>
  <c r="AF159" i="3"/>
  <c r="AE159" i="3"/>
  <c r="AE892" i="3"/>
  <c r="AF103" i="3"/>
  <c r="AE103" i="3"/>
  <c r="AF968" i="3"/>
  <c r="AE968" i="3"/>
  <c r="AF514" i="3"/>
  <c r="AE514" i="3"/>
  <c r="AF882" i="3"/>
  <c r="AE882" i="3"/>
  <c r="AF564" i="3"/>
  <c r="AE564" i="3"/>
  <c r="AF48" i="3"/>
  <c r="AE48" i="3"/>
  <c r="AF181" i="3"/>
  <c r="AE181" i="3"/>
  <c r="AF352" i="3"/>
  <c r="AE352" i="3"/>
  <c r="AF1008" i="3"/>
  <c r="AE1008" i="3"/>
  <c r="AF124" i="3"/>
  <c r="AE124" i="3"/>
  <c r="AF538" i="3"/>
  <c r="AE538" i="3"/>
  <c r="AF360" i="3"/>
  <c r="AE360" i="3"/>
  <c r="AF38" i="3"/>
  <c r="AE38" i="3"/>
  <c r="AE216" i="3"/>
  <c r="AF808" i="3"/>
  <c r="AE808" i="3"/>
  <c r="AE131" i="3"/>
  <c r="AF854" i="3"/>
  <c r="AE854" i="3"/>
  <c r="AF842" i="3"/>
  <c r="AE842" i="3"/>
  <c r="AF236" i="3"/>
  <c r="AE236" i="3"/>
  <c r="AE369" i="3"/>
  <c r="AF329" i="3"/>
  <c r="AE329" i="3"/>
  <c r="AF283" i="3"/>
  <c r="AE283" i="3"/>
  <c r="AE345" i="3"/>
  <c r="AE582" i="3"/>
  <c r="AF487" i="3"/>
  <c r="AE487" i="3"/>
  <c r="AF211" i="3"/>
  <c r="AE211" i="3"/>
  <c r="AF897" i="3"/>
  <c r="AE897" i="3"/>
  <c r="AE536" i="3"/>
  <c r="AF653" i="3"/>
  <c r="AE653" i="3"/>
  <c r="AF473" i="3"/>
  <c r="AE473" i="3"/>
  <c r="AF603" i="3"/>
  <c r="AE603" i="3"/>
  <c r="AF94" i="3"/>
  <c r="AE94" i="3"/>
  <c r="AF340" i="3"/>
  <c r="AE340" i="3"/>
  <c r="AF462" i="3"/>
  <c r="AE462" i="3"/>
  <c r="AF130" i="3"/>
  <c r="AE130" i="3"/>
  <c r="AF367" i="3"/>
  <c r="AE367" i="3"/>
  <c r="AE872" i="3"/>
  <c r="AF119" i="3"/>
  <c r="AE119" i="3"/>
  <c r="AF256" i="3"/>
  <c r="AE256" i="3"/>
  <c r="AE776" i="3"/>
  <c r="AE477" i="3"/>
  <c r="AF323" i="3"/>
  <c r="AE323" i="3"/>
  <c r="AE1000" i="3"/>
  <c r="AF112" i="3"/>
  <c r="AE112" i="3"/>
  <c r="AE411" i="3"/>
  <c r="AF498" i="3"/>
  <c r="AE498" i="3"/>
  <c r="AE973" i="3"/>
  <c r="AF97" i="3"/>
  <c r="AE97" i="3"/>
  <c r="AE744" i="3"/>
  <c r="AE431" i="3"/>
  <c r="AE315" i="3"/>
  <c r="AF107" i="3"/>
  <c r="AE107" i="3"/>
  <c r="AE389" i="3"/>
  <c r="AF698" i="3"/>
  <c r="AE698" i="3"/>
  <c r="AF280" i="3"/>
  <c r="AE280" i="3"/>
  <c r="AF561" i="3"/>
  <c r="AE561" i="3"/>
  <c r="AE456" i="3"/>
  <c r="AE265" i="3"/>
  <c r="AE461" i="3"/>
  <c r="AF853" i="3"/>
  <c r="AE853" i="3"/>
  <c r="AE550" i="3"/>
  <c r="AF421" i="3"/>
  <c r="AE421" i="3"/>
  <c r="AF502" i="3"/>
  <c r="AE502" i="3"/>
  <c r="AE21" i="3"/>
  <c r="AF770" i="3"/>
  <c r="AE770" i="3"/>
  <c r="AF628" i="3"/>
  <c r="AE628" i="3"/>
  <c r="AF527" i="3"/>
  <c r="AE527" i="3"/>
  <c r="AF64" i="3"/>
  <c r="AE64" i="3"/>
  <c r="AF248" i="3"/>
  <c r="AE248" i="3"/>
  <c r="AF178" i="3"/>
  <c r="AE178" i="3"/>
  <c r="AE40" i="3"/>
  <c r="AE986" i="3"/>
  <c r="AE375" i="3"/>
  <c r="AE830" i="3"/>
  <c r="AE1004" i="3"/>
  <c r="AF774" i="3"/>
  <c r="AE774" i="3"/>
  <c r="AF728" i="3"/>
  <c r="AE728" i="3"/>
  <c r="AF467" i="3"/>
  <c r="AE467" i="3"/>
  <c r="AF860" i="3"/>
  <c r="AE860" i="3"/>
  <c r="AF523" i="3"/>
  <c r="AE523" i="3"/>
  <c r="AF316" i="3"/>
  <c r="AE316" i="3"/>
  <c r="AE127" i="3"/>
  <c r="AF475" i="3"/>
  <c r="AE475" i="3"/>
  <c r="AE718" i="3"/>
  <c r="AF601" i="3"/>
  <c r="AE601" i="3"/>
  <c r="AE796" i="3"/>
  <c r="AF166" i="3"/>
  <c r="AE166" i="3"/>
  <c r="AF132" i="3"/>
  <c r="AE132" i="3"/>
  <c r="AE304" i="3"/>
  <c r="AE413" i="3"/>
  <c r="AF832" i="3"/>
  <c r="AE832" i="3"/>
  <c r="AF567" i="3"/>
  <c r="AE567" i="3"/>
  <c r="AF685" i="3"/>
  <c r="AE685" i="3"/>
  <c r="AE353" i="3"/>
  <c r="AE529" i="3"/>
  <c r="AF694" i="3"/>
  <c r="AE694" i="3"/>
  <c r="AF407" i="3"/>
  <c r="AE407" i="3"/>
  <c r="AF877" i="3"/>
  <c r="AE877" i="3"/>
  <c r="AF549" i="3"/>
  <c r="AE549" i="3"/>
  <c r="AF970" i="3"/>
  <c r="AE970" i="3"/>
  <c r="AF494" i="3"/>
  <c r="AE494" i="3"/>
  <c r="AF777" i="3"/>
  <c r="AE777" i="3"/>
  <c r="AF838" i="3"/>
  <c r="AE838" i="3"/>
  <c r="AF429" i="3"/>
  <c r="AE429" i="3"/>
  <c r="AF752" i="3"/>
  <c r="AE752" i="3"/>
  <c r="AF635" i="3"/>
  <c r="AE635" i="3"/>
  <c r="AF780" i="3"/>
  <c r="AE780" i="3"/>
  <c r="AF215" i="3"/>
  <c r="AE215" i="3"/>
  <c r="AF852" i="3"/>
  <c r="AE852" i="3"/>
  <c r="AF252" i="3"/>
  <c r="AE252" i="3"/>
  <c r="AF870" i="3"/>
  <c r="AE870" i="3"/>
  <c r="AF414" i="3"/>
  <c r="AE414" i="3"/>
  <c r="AF856" i="3"/>
  <c r="AE856" i="3"/>
  <c r="AF806" i="3"/>
  <c r="AE806" i="3"/>
  <c r="AF858" i="3"/>
  <c r="AE858" i="3"/>
  <c r="AF39" i="3"/>
  <c r="AE39" i="3"/>
  <c r="AF164" i="3"/>
  <c r="AE164" i="3"/>
  <c r="AF936" i="3"/>
  <c r="AE936" i="3"/>
  <c r="AF197" i="3"/>
  <c r="AE197" i="3"/>
  <c r="AF714" i="3"/>
  <c r="AE714" i="3"/>
  <c r="AF278" i="3"/>
  <c r="AE278" i="3"/>
  <c r="AF77" i="3"/>
  <c r="AE77" i="3"/>
  <c r="AF657" i="3"/>
  <c r="AE657" i="3"/>
  <c r="AF410" i="3"/>
  <c r="AE410" i="3"/>
  <c r="AF419" i="3"/>
  <c r="AE419" i="3"/>
  <c r="AF263" i="3"/>
  <c r="AE263" i="3"/>
  <c r="AF200" i="3"/>
  <c r="AE200" i="3"/>
  <c r="AF890" i="3"/>
  <c r="AE890" i="3"/>
  <c r="AF944" i="3"/>
  <c r="AE944" i="3"/>
  <c r="AF55" i="3"/>
  <c r="AE55" i="3"/>
  <c r="AF916" i="3"/>
  <c r="AE916" i="3"/>
  <c r="AF268" i="3"/>
  <c r="AE268" i="3"/>
  <c r="AF228" i="3"/>
  <c r="AE228" i="3"/>
  <c r="AF734" i="3"/>
  <c r="AE734" i="3"/>
  <c r="AF153" i="3"/>
  <c r="AE153" i="3"/>
  <c r="AF794" i="3"/>
  <c r="AE794" i="3"/>
  <c r="AF49" i="3"/>
  <c r="AE49" i="3"/>
  <c r="AF894" i="3"/>
  <c r="AE894" i="3"/>
  <c r="AF758" i="3"/>
  <c r="AE758" i="3"/>
  <c r="AF464" i="3"/>
  <c r="AE464" i="3"/>
  <c r="AE344" i="3"/>
  <c r="AF397" i="3"/>
  <c r="AE397" i="3"/>
  <c r="AE91" i="3"/>
  <c r="AF818" i="3"/>
  <c r="AE818" i="3"/>
  <c r="AF202" i="3"/>
  <c r="AE202" i="3"/>
  <c r="AF76" i="3"/>
  <c r="AE76" i="3"/>
  <c r="AE633" i="3"/>
  <c r="AF518" i="3"/>
  <c r="AE518" i="3"/>
  <c r="AF535" i="3"/>
  <c r="AE535" i="3"/>
  <c r="AF89" i="3"/>
  <c r="AE89" i="3"/>
  <c r="AF848" i="3"/>
  <c r="AE848" i="3"/>
  <c r="AF148" i="3"/>
  <c r="AE148" i="3"/>
  <c r="AF99" i="3"/>
  <c r="AE99" i="3"/>
  <c r="AF844" i="3"/>
  <c r="AE844" i="3"/>
  <c r="AF956" i="3"/>
  <c r="AE956" i="3"/>
  <c r="AF326" i="3"/>
  <c r="AE326" i="3"/>
  <c r="AF626" i="3"/>
  <c r="AE626" i="3"/>
  <c r="AE161" i="3"/>
  <c r="AF338" i="3"/>
  <c r="AE338" i="3"/>
  <c r="AE51" i="3"/>
  <c r="AE813" i="3"/>
  <c r="AF295" i="3"/>
  <c r="AE295" i="3"/>
  <c r="AE591" i="3"/>
  <c r="AF44" i="3"/>
  <c r="AE44" i="3"/>
  <c r="AE342" i="3"/>
  <c r="AF150" i="3"/>
  <c r="AE150" i="3"/>
  <c r="AE537" i="3"/>
  <c r="AF489" i="3"/>
  <c r="AE489" i="3"/>
  <c r="AF483" i="3"/>
  <c r="AE483" i="3"/>
  <c r="AF862" i="3"/>
  <c r="AE862" i="3"/>
  <c r="AF559" i="3"/>
  <c r="AE559" i="3"/>
  <c r="AE121" i="3"/>
  <c r="AF175" i="3"/>
  <c r="AE175" i="3"/>
  <c r="AF73" i="3"/>
  <c r="AE73" i="3"/>
  <c r="AF712" i="3"/>
  <c r="AE712" i="3"/>
  <c r="AF708" i="3"/>
  <c r="AE708" i="3"/>
  <c r="AE108" i="3"/>
  <c r="AF749" i="3"/>
  <c r="AE749" i="3"/>
  <c r="AF804" i="3"/>
  <c r="AE804" i="3"/>
  <c r="AF600" i="3"/>
  <c r="AE600" i="3"/>
  <c r="AF300" i="3"/>
  <c r="AE300" i="3"/>
  <c r="AE880" i="3"/>
  <c r="AE888" i="3"/>
  <c r="AE590" i="3"/>
  <c r="AF134" i="3"/>
  <c r="AE134" i="3"/>
  <c r="AF385" i="3"/>
  <c r="AE385" i="3"/>
  <c r="AF335" i="3"/>
  <c r="AE335" i="3"/>
  <c r="AF499" i="3"/>
  <c r="AE499" i="3"/>
  <c r="AF267" i="3"/>
  <c r="AE267" i="3"/>
  <c r="AE288" i="3"/>
  <c r="AE45" i="3"/>
  <c r="AE556" i="3"/>
  <c r="AE68" i="3"/>
  <c r="AE220" i="3"/>
  <c r="AE79" i="3"/>
  <c r="AE183" i="3"/>
  <c r="AE814" i="3"/>
  <c r="AE748" i="3"/>
  <c r="AE147" i="3"/>
  <c r="AE519" i="3"/>
  <c r="AE644" i="3"/>
  <c r="AE864" i="3"/>
  <c r="AE203" i="3"/>
  <c r="AE834" i="3"/>
  <c r="AE60" i="3"/>
  <c r="AE116" i="3"/>
  <c r="AE37" i="3"/>
  <c r="AE724" i="3"/>
  <c r="AE772" i="3"/>
  <c r="AE493" i="3"/>
  <c r="AE291" i="3"/>
  <c r="AE742" i="3"/>
  <c r="AE372" i="3"/>
  <c r="AE26" i="3"/>
  <c r="AE620" i="3"/>
  <c r="AE726" i="3"/>
  <c r="AE403" i="3"/>
  <c r="AE812" i="3"/>
  <c r="AE495" i="3"/>
  <c r="AE286" i="3"/>
  <c r="AE168" i="3"/>
  <c r="AE88" i="3"/>
  <c r="AE438" i="3"/>
  <c r="AE488" i="3"/>
  <c r="AE768" i="3"/>
  <c r="AE214" i="3"/>
  <c r="AE650" i="3"/>
  <c r="AE1009" i="3"/>
  <c r="AE434" i="3"/>
  <c r="AE530" i="3"/>
  <c r="AE816" i="3"/>
  <c r="AE920" i="3"/>
  <c r="AE276" i="3"/>
  <c r="AE873" i="3"/>
  <c r="AE245" i="3"/>
  <c r="AE764" i="3"/>
  <c r="AE884" i="3"/>
  <c r="AE491" i="3"/>
  <c r="AE160" i="3"/>
  <c r="AE840" i="3"/>
  <c r="AE836" i="3"/>
  <c r="AE85" i="3"/>
  <c r="AE95" i="3"/>
  <c r="C21" i="3"/>
  <c r="A20" i="3"/>
  <c r="C22" i="3" l="1"/>
  <c r="A21" i="3"/>
  <c r="C23" i="3" l="1"/>
  <c r="A22" i="3"/>
  <c r="C24" i="3" l="1"/>
  <c r="A23" i="3"/>
  <c r="G26" i="3"/>
  <c r="I6" i="3"/>
  <c r="J6" i="3"/>
  <c r="R6" i="3"/>
  <c r="H6" i="3"/>
  <c r="I3" i="3"/>
  <c r="J3" i="3"/>
  <c r="K3" i="3"/>
  <c r="L3" i="3"/>
  <c r="M3" i="3"/>
  <c r="N3" i="3"/>
  <c r="O3" i="3"/>
  <c r="P3" i="3"/>
  <c r="Q3" i="3"/>
  <c r="R3" i="3"/>
  <c r="V3" i="3"/>
  <c r="C25" i="3" l="1"/>
  <c r="A24" i="3"/>
  <c r="M6" i="3"/>
  <c r="G21" i="3"/>
  <c r="G20" i="3"/>
  <c r="F26" i="3"/>
  <c r="E26" i="3"/>
  <c r="G28" i="3"/>
  <c r="G37" i="3"/>
  <c r="G34" i="3"/>
  <c r="G36" i="3"/>
  <c r="G29" i="3"/>
  <c r="G24" i="3"/>
  <c r="G35" i="3"/>
  <c r="G27" i="3"/>
  <c r="G38" i="3"/>
  <c r="G30" i="3"/>
  <c r="G22" i="3"/>
  <c r="G31" i="3"/>
  <c r="G23" i="3"/>
  <c r="C26" i="3" l="1"/>
  <c r="A25" i="3"/>
  <c r="D6" i="3"/>
  <c r="G272" i="3"/>
  <c r="F36" i="3"/>
  <c r="E36" i="3"/>
  <c r="F28" i="3"/>
  <c r="E28" i="3"/>
  <c r="F27" i="3"/>
  <c r="E27" i="3"/>
  <c r="F34" i="3"/>
  <c r="E34" i="3"/>
  <c r="F23" i="3"/>
  <c r="E23" i="3"/>
  <c r="F31" i="3"/>
  <c r="E31" i="3"/>
  <c r="F24" i="3"/>
  <c r="E24" i="3"/>
  <c r="F22" i="3"/>
  <c r="E22" i="3"/>
  <c r="F21" i="3"/>
  <c r="E21" i="3"/>
  <c r="F35" i="3"/>
  <c r="E35" i="3"/>
  <c r="F37" i="3"/>
  <c r="E37" i="3"/>
  <c r="F30" i="3"/>
  <c r="E30" i="3"/>
  <c r="F29" i="3"/>
  <c r="E29" i="3"/>
  <c r="F20" i="3"/>
  <c r="E20" i="3"/>
  <c r="F38" i="3"/>
  <c r="E38" i="3"/>
  <c r="G6" i="3" l="1"/>
  <c r="Q12" i="3"/>
  <c r="U12" i="3"/>
  <c r="R12" i="3"/>
  <c r="S12" i="3"/>
  <c r="J12" i="3"/>
  <c r="P12" i="3"/>
  <c r="N12" i="3"/>
  <c r="T12" i="3"/>
  <c r="O12" i="3"/>
  <c r="K12" i="3"/>
  <c r="M12" i="3"/>
  <c r="I12" i="3"/>
  <c r="H12" i="3"/>
  <c r="A26" i="3"/>
  <c r="C27" i="3"/>
  <c r="G18" i="3"/>
  <c r="F18" i="3" s="1"/>
  <c r="F272" i="3"/>
  <c r="E272" i="3"/>
  <c r="G265" i="3"/>
  <c r="G527" i="3"/>
  <c r="G508" i="3"/>
  <c r="G271" i="3"/>
  <c r="G818" i="3"/>
  <c r="G653" i="3"/>
  <c r="G756" i="3"/>
  <c r="G650" i="3"/>
  <c r="C28" i="3" l="1"/>
  <c r="A27" i="3"/>
  <c r="E18" i="3"/>
  <c r="G68" i="3"/>
  <c r="G801" i="3"/>
  <c r="F508" i="3"/>
  <c r="E508" i="3"/>
  <c r="G826" i="3"/>
  <c r="G892" i="3"/>
  <c r="G872" i="3"/>
  <c r="G898" i="3"/>
  <c r="G884" i="3"/>
  <c r="G909" i="3"/>
  <c r="G835" i="3"/>
  <c r="G932" i="3"/>
  <c r="F756" i="3"/>
  <c r="E756" i="3"/>
  <c r="E653" i="3"/>
  <c r="F653" i="3"/>
  <c r="G904" i="3"/>
  <c r="G415" i="3"/>
  <c r="G921" i="3"/>
  <c r="F527" i="3"/>
  <c r="E527" i="3"/>
  <c r="G882" i="3"/>
  <c r="G750" i="3"/>
  <c r="G697" i="3"/>
  <c r="G834" i="3"/>
  <c r="G407" i="3"/>
  <c r="G896" i="3"/>
  <c r="G299" i="3"/>
  <c r="G816" i="3"/>
  <c r="G925" i="3"/>
  <c r="G824" i="3"/>
  <c r="F265" i="3"/>
  <c r="E265" i="3"/>
  <c r="G326" i="3"/>
  <c r="G894" i="3"/>
  <c r="G349" i="3"/>
  <c r="G924" i="3"/>
  <c r="G917" i="3"/>
  <c r="G753" i="3"/>
  <c r="G937" i="3"/>
  <c r="G232" i="3"/>
  <c r="G864" i="3"/>
  <c r="G709" i="3"/>
  <c r="G273" i="3"/>
  <c r="G842" i="3"/>
  <c r="G891" i="3"/>
  <c r="G888" i="3"/>
  <c r="G820" i="3"/>
  <c r="F271" i="3"/>
  <c r="E271" i="3"/>
  <c r="G926" i="3"/>
  <c r="G866" i="3"/>
  <c r="G874" i="3"/>
  <c r="G908" i="3"/>
  <c r="G934" i="3"/>
  <c r="G929" i="3"/>
  <c r="G1009" i="3"/>
  <c r="F818" i="3"/>
  <c r="E818" i="3"/>
  <c r="G205" i="3"/>
  <c r="G843" i="3"/>
  <c r="G744" i="3"/>
  <c r="G868" i="3"/>
  <c r="G353" i="3"/>
  <c r="F650" i="3"/>
  <c r="E650" i="3"/>
  <c r="G328" i="3"/>
  <c r="G347" i="3"/>
  <c r="G880" i="3"/>
  <c r="G916" i="3"/>
  <c r="G155" i="3"/>
  <c r="G876" i="3"/>
  <c r="C29" i="3" l="1"/>
  <c r="A28" i="3"/>
  <c r="G296" i="3"/>
  <c r="G933" i="3"/>
  <c r="G720" i="3"/>
  <c r="G409" i="3"/>
  <c r="G165" i="3"/>
  <c r="G490" i="3"/>
  <c r="G184" i="3"/>
  <c r="G749" i="3"/>
  <c r="G716" i="3"/>
  <c r="G189" i="3"/>
  <c r="G563" i="3"/>
  <c r="G421" i="3"/>
  <c r="F68" i="3"/>
  <c r="E68" i="3"/>
  <c r="G522" i="3"/>
  <c r="G514" i="3"/>
  <c r="G150" i="3"/>
  <c r="F801" i="3"/>
  <c r="E801" i="3"/>
  <c r="G318" i="3"/>
  <c r="G625" i="3"/>
  <c r="G146" i="3"/>
  <c r="G746" i="3"/>
  <c r="G609" i="3"/>
  <c r="G569" i="3"/>
  <c r="E917" i="3"/>
  <c r="F917" i="3"/>
  <c r="G889" i="3"/>
  <c r="G936" i="3"/>
  <c r="G757" i="3"/>
  <c r="G885" i="3"/>
  <c r="G619" i="3"/>
  <c r="G69" i="3"/>
  <c r="G230" i="3"/>
  <c r="G431" i="3"/>
  <c r="G526" i="3"/>
  <c r="F826" i="3"/>
  <c r="E826" i="3"/>
  <c r="E924" i="3"/>
  <c r="F924" i="3"/>
  <c r="G134" i="3"/>
  <c r="G804" i="3"/>
  <c r="E347" i="3"/>
  <c r="F347" i="3"/>
  <c r="G92" i="3"/>
  <c r="E934" i="3"/>
  <c r="F934" i="3"/>
  <c r="G870" i="3"/>
  <c r="G935" i="3"/>
  <c r="G458" i="3"/>
  <c r="F937" i="3"/>
  <c r="E937" i="3"/>
  <c r="G463" i="3"/>
  <c r="G899" i="3"/>
  <c r="G860" i="3"/>
  <c r="G449" i="3"/>
  <c r="G848" i="3"/>
  <c r="G605" i="3"/>
  <c r="G358" i="3"/>
  <c r="G829" i="3"/>
  <c r="E892" i="3"/>
  <c r="F892" i="3"/>
  <c r="G436" i="3"/>
  <c r="G535" i="3"/>
  <c r="G84" i="3"/>
  <c r="G457" i="3"/>
  <c r="G838" i="3"/>
  <c r="F744" i="3"/>
  <c r="E744" i="3"/>
  <c r="G293" i="3"/>
  <c r="E1009" i="3"/>
  <c r="F1009" i="3"/>
  <c r="G920" i="3"/>
  <c r="G875" i="3"/>
  <c r="G796" i="3"/>
  <c r="G915" i="3"/>
  <c r="G869" i="3"/>
  <c r="G897" i="3"/>
  <c r="G893" i="3"/>
  <c r="G404" i="3"/>
  <c r="G370" i="3"/>
  <c r="G830" i="3"/>
  <c r="E299" i="3"/>
  <c r="F299" i="3"/>
  <c r="G479" i="3"/>
  <c r="G466" i="3"/>
  <c r="G837" i="3"/>
  <c r="G79" i="3"/>
  <c r="G411" i="3"/>
  <c r="G1011" i="3"/>
  <c r="G861" i="3"/>
  <c r="G798" i="3"/>
  <c r="G913" i="3"/>
  <c r="G792" i="3"/>
  <c r="G713" i="3"/>
  <c r="G518" i="3"/>
  <c r="G878" i="3"/>
  <c r="G611" i="3"/>
  <c r="F709" i="3"/>
  <c r="E709" i="3"/>
  <c r="G434" i="3"/>
  <c r="F824" i="3"/>
  <c r="E824" i="3"/>
  <c r="G462" i="3"/>
  <c r="E328" i="3"/>
  <c r="F328" i="3"/>
  <c r="G177" i="3"/>
  <c r="G515" i="3"/>
  <c r="F205" i="3"/>
  <c r="E205" i="3"/>
  <c r="E874" i="3"/>
  <c r="F874" i="3"/>
  <c r="G684" i="3"/>
  <c r="F232" i="3"/>
  <c r="E232" i="3"/>
  <c r="G617" i="3"/>
  <c r="G440" i="3"/>
  <c r="G849" i="3"/>
  <c r="G692" i="3"/>
  <c r="F834" i="3"/>
  <c r="E834" i="3"/>
  <c r="F697" i="3"/>
  <c r="E697" i="3"/>
  <c r="G74" i="3"/>
  <c r="G825" i="3"/>
  <c r="F415" i="3"/>
  <c r="E415" i="3"/>
  <c r="G846" i="3"/>
  <c r="G873" i="3"/>
  <c r="G327" i="3"/>
  <c r="G877" i="3"/>
  <c r="G447" i="3"/>
  <c r="G252" i="3"/>
  <c r="E925" i="3"/>
  <c r="F925" i="3"/>
  <c r="G927" i="3"/>
  <c r="E882" i="3"/>
  <c r="F882" i="3"/>
  <c r="G923" i="3"/>
  <c r="F155" i="3"/>
  <c r="E155" i="3"/>
  <c r="G180" i="3"/>
  <c r="G852" i="3"/>
  <c r="G867" i="3"/>
  <c r="G1012" i="3"/>
  <c r="G442" i="3"/>
  <c r="G681" i="3"/>
  <c r="G450" i="3"/>
  <c r="G414" i="3"/>
  <c r="G77" i="3"/>
  <c r="G686" i="3"/>
  <c r="G475" i="3"/>
  <c r="E926" i="3"/>
  <c r="F926" i="3"/>
  <c r="G715" i="3"/>
  <c r="F842" i="3"/>
  <c r="E842" i="3"/>
  <c r="G907" i="3"/>
  <c r="G652" i="3"/>
  <c r="F753" i="3"/>
  <c r="E753" i="3"/>
  <c r="G51" i="3"/>
  <c r="E326" i="3"/>
  <c r="F326" i="3"/>
  <c r="G448" i="3"/>
  <c r="G645" i="3"/>
  <c r="G911" i="3"/>
  <c r="G219" i="3"/>
  <c r="F816" i="3"/>
  <c r="E816" i="3"/>
  <c r="G901" i="3"/>
  <c r="G850" i="3"/>
  <c r="G439" i="3"/>
  <c r="G116" i="3"/>
  <c r="G886" i="3"/>
  <c r="G424" i="3"/>
  <c r="G905" i="3"/>
  <c r="E932" i="3"/>
  <c r="F932" i="3"/>
  <c r="F835" i="3"/>
  <c r="E835" i="3"/>
  <c r="G688" i="3"/>
  <c r="G291" i="3"/>
  <c r="G1010" i="3"/>
  <c r="G441" i="3"/>
  <c r="G438" i="3"/>
  <c r="G928" i="3"/>
  <c r="E880" i="3"/>
  <c r="F880" i="3"/>
  <c r="G821" i="3"/>
  <c r="G350" i="3"/>
  <c r="G426" i="3"/>
  <c r="G712" i="3"/>
  <c r="G362" i="3"/>
  <c r="F843" i="3"/>
  <c r="E843" i="3"/>
  <c r="E908" i="3"/>
  <c r="F908" i="3"/>
  <c r="E866" i="3"/>
  <c r="F866" i="3"/>
  <c r="G903" i="3"/>
  <c r="E888" i="3"/>
  <c r="F888" i="3"/>
  <c r="G396" i="3"/>
  <c r="G365" i="3"/>
  <c r="E349" i="3"/>
  <c r="F349" i="3"/>
  <c r="G856" i="3"/>
  <c r="G862" i="3"/>
  <c r="G364" i="3"/>
  <c r="G577" i="3"/>
  <c r="G854" i="3"/>
  <c r="G881" i="3"/>
  <c r="G1007" i="3"/>
  <c r="E896" i="3"/>
  <c r="F896" i="3"/>
  <c r="G813" i="3"/>
  <c r="E904" i="3"/>
  <c r="F904" i="3"/>
  <c r="G857" i="3"/>
  <c r="G906" i="3"/>
  <c r="G88" i="3"/>
  <c r="E898" i="3"/>
  <c r="F898" i="3"/>
  <c r="G853" i="3"/>
  <c r="F820" i="3"/>
  <c r="E820" i="3"/>
  <c r="G608" i="3"/>
  <c r="G192" i="3"/>
  <c r="E872" i="3"/>
  <c r="F872" i="3"/>
  <c r="G423" i="3"/>
  <c r="G398" i="3"/>
  <c r="E916" i="3"/>
  <c r="F916" i="3"/>
  <c r="G433" i="3"/>
  <c r="G418" i="3"/>
  <c r="F353" i="3"/>
  <c r="E353" i="3"/>
  <c r="G242" i="3"/>
  <c r="G858" i="3"/>
  <c r="G583" i="3"/>
  <c r="G931" i="3"/>
  <c r="E864" i="3"/>
  <c r="F864" i="3"/>
  <c r="G902" i="3"/>
  <c r="G70" i="3"/>
  <c r="E894" i="3"/>
  <c r="F894" i="3"/>
  <c r="G919" i="3"/>
  <c r="F750" i="3"/>
  <c r="E750" i="3"/>
  <c r="G468" i="3"/>
  <c r="F921" i="3"/>
  <c r="E921" i="3"/>
  <c r="G432" i="3"/>
  <c r="G481" i="3"/>
  <c r="G456" i="3"/>
  <c r="G412" i="3"/>
  <c r="G425" i="3"/>
  <c r="G525" i="3"/>
  <c r="G690" i="3"/>
  <c r="G354" i="3"/>
  <c r="E876" i="3"/>
  <c r="F876" i="3"/>
  <c r="G444" i="3"/>
  <c r="E868" i="3"/>
  <c r="F868" i="3"/>
  <c r="G883" i="3"/>
  <c r="G312" i="3"/>
  <c r="G428" i="3"/>
  <c r="F929" i="3"/>
  <c r="E929" i="3"/>
  <c r="E891" i="3"/>
  <c r="F891" i="3"/>
  <c r="F273" i="3"/>
  <c r="E273" i="3"/>
  <c r="G790" i="3"/>
  <c r="G802" i="3"/>
  <c r="G581" i="3"/>
  <c r="G464" i="3"/>
  <c r="G613" i="3"/>
  <c r="G800" i="3"/>
  <c r="G700" i="3"/>
  <c r="F407" i="3"/>
  <c r="E407" i="3"/>
  <c r="G452" i="3"/>
  <c r="G817" i="3"/>
  <c r="G938" i="3"/>
  <c r="G1006" i="3"/>
  <c r="G865" i="3"/>
  <c r="G460" i="3"/>
  <c r="E909" i="3"/>
  <c r="F909" i="3"/>
  <c r="E884" i="3"/>
  <c r="F884" i="3"/>
  <c r="G86" i="3"/>
  <c r="G322" i="3"/>
  <c r="G16" i="3"/>
  <c r="G33" i="3"/>
  <c r="G17" i="3"/>
  <c r="G25" i="3"/>
  <c r="G32" i="3"/>
  <c r="C30" i="3" l="1"/>
  <c r="A29" i="3"/>
  <c r="G788" i="3"/>
  <c r="F296" i="3"/>
  <c r="E296" i="3"/>
  <c r="G1013" i="3"/>
  <c r="G159" i="3"/>
  <c r="E933" i="3"/>
  <c r="F933" i="3"/>
  <c r="G743" i="3"/>
  <c r="G912" i="3"/>
  <c r="G352" i="3"/>
  <c r="G493" i="3"/>
  <c r="E720" i="3"/>
  <c r="F720" i="3"/>
  <c r="G501" i="3"/>
  <c r="G1005" i="3"/>
  <c r="G895" i="3"/>
  <c r="G890" i="3"/>
  <c r="G730" i="3"/>
  <c r="G649" i="3"/>
  <c r="G486" i="3"/>
  <c r="G747" i="3"/>
  <c r="G726" i="3"/>
  <c r="G67" i="3"/>
  <c r="G810" i="3"/>
  <c r="G264" i="3"/>
  <c r="G797" i="3"/>
  <c r="F409" i="3"/>
  <c r="E409" i="3"/>
  <c r="G745" i="3"/>
  <c r="G793" i="3"/>
  <c r="G529" i="3"/>
  <c r="G405" i="3"/>
  <c r="G303" i="3"/>
  <c r="F165" i="3"/>
  <c r="E165" i="3"/>
  <c r="F749" i="3"/>
  <c r="E749" i="3"/>
  <c r="G758" i="3"/>
  <c r="G517" i="3"/>
  <c r="F514" i="3"/>
  <c r="E514" i="3"/>
  <c r="G196" i="3"/>
  <c r="G83" i="3"/>
  <c r="G246" i="3"/>
  <c r="G498" i="3"/>
  <c r="G567" i="3"/>
  <c r="G494" i="3"/>
  <c r="G736" i="3"/>
  <c r="G822" i="3"/>
  <c r="G741" i="3"/>
  <c r="G419" i="3"/>
  <c r="G724" i="3"/>
  <c r="G154" i="3"/>
  <c r="G254" i="3"/>
  <c r="G496" i="3"/>
  <c r="G683" i="3"/>
  <c r="G144" i="3"/>
  <c r="F490" i="3"/>
  <c r="E490" i="3"/>
  <c r="G482" i="3"/>
  <c r="F746" i="3"/>
  <c r="E746" i="3"/>
  <c r="F625" i="3"/>
  <c r="E625" i="3"/>
  <c r="G149" i="3"/>
  <c r="G754" i="3"/>
  <c r="G492" i="3"/>
  <c r="G417" i="3"/>
  <c r="G528" i="3"/>
  <c r="G752" i="3"/>
  <c r="G164" i="3"/>
  <c r="G725" i="3"/>
  <c r="G371" i="3"/>
  <c r="G714" i="3"/>
  <c r="G703" i="3"/>
  <c r="G507" i="3"/>
  <c r="G510" i="3"/>
  <c r="G497" i="3"/>
  <c r="G139" i="3"/>
  <c r="F146" i="3"/>
  <c r="E146" i="3"/>
  <c r="G197" i="3"/>
  <c r="G176" i="3"/>
  <c r="F421" i="3"/>
  <c r="E421" i="3"/>
  <c r="G530" i="3"/>
  <c r="G633" i="3"/>
  <c r="G722" i="3"/>
  <c r="G519" i="3"/>
  <c r="G268" i="3"/>
  <c r="G487" i="3"/>
  <c r="F150" i="3"/>
  <c r="E150" i="3"/>
  <c r="G142" i="3"/>
  <c r="G723" i="3"/>
  <c r="G224" i="3"/>
  <c r="F563" i="3"/>
  <c r="E563" i="3"/>
  <c r="G172" i="3"/>
  <c r="G827" i="3"/>
  <c r="G166" i="3"/>
  <c r="G719" i="3"/>
  <c r="F569" i="3"/>
  <c r="E569" i="3"/>
  <c r="G413" i="3"/>
  <c r="G202" i="3"/>
  <c r="G480" i="3"/>
  <c r="G191" i="3"/>
  <c r="G489" i="3"/>
  <c r="G190" i="3"/>
  <c r="G727" i="3"/>
  <c r="F189" i="3"/>
  <c r="E189" i="3"/>
  <c r="G163" i="3"/>
  <c r="G234" i="3"/>
  <c r="G148" i="3"/>
  <c r="G812" i="3"/>
  <c r="G1008" i="3"/>
  <c r="G561" i="3"/>
  <c r="F609" i="3"/>
  <c r="E609" i="3"/>
  <c r="G520" i="3"/>
  <c r="G536" i="3"/>
  <c r="G195" i="3"/>
  <c r="G210" i="3"/>
  <c r="F184" i="3"/>
  <c r="E184" i="3"/>
  <c r="G732" i="3"/>
  <c r="F318" i="3"/>
  <c r="E318" i="3"/>
  <c r="G478" i="3"/>
  <c r="G505" i="3"/>
  <c r="G711" i="3"/>
  <c r="F522" i="3"/>
  <c r="E522" i="3"/>
  <c r="G269" i="3"/>
  <c r="G755" i="3"/>
  <c r="E716" i="3"/>
  <c r="F716" i="3"/>
  <c r="G708" i="3"/>
  <c r="E1010" i="3"/>
  <c r="F1010" i="3"/>
  <c r="E911" i="3"/>
  <c r="F911" i="3"/>
  <c r="G380" i="3"/>
  <c r="F715" i="3"/>
  <c r="E715" i="3"/>
  <c r="F686" i="3"/>
  <c r="E686" i="3"/>
  <c r="G390" i="3"/>
  <c r="E867" i="3"/>
  <c r="F867" i="3"/>
  <c r="G372" i="3"/>
  <c r="G381" i="3"/>
  <c r="F327" i="3"/>
  <c r="E327" i="3"/>
  <c r="F692" i="3"/>
  <c r="E692" i="3"/>
  <c r="E849" i="3"/>
  <c r="F849" i="3"/>
  <c r="F617" i="3"/>
  <c r="E617" i="3"/>
  <c r="G635" i="3"/>
  <c r="F515" i="3"/>
  <c r="E515" i="3"/>
  <c r="G374" i="3"/>
  <c r="E878" i="3"/>
  <c r="F878" i="3"/>
  <c r="F479" i="3"/>
  <c r="E479" i="3"/>
  <c r="G386" i="3"/>
  <c r="F830" i="3"/>
  <c r="E830" i="3"/>
  <c r="F404" i="3"/>
  <c r="E404" i="3"/>
  <c r="E897" i="3"/>
  <c r="F897" i="3"/>
  <c r="E869" i="3"/>
  <c r="F869" i="3"/>
  <c r="E920" i="3"/>
  <c r="F920" i="3"/>
  <c r="F838" i="3"/>
  <c r="E838" i="3"/>
  <c r="F84" i="3"/>
  <c r="E84" i="3"/>
  <c r="F829" i="3"/>
  <c r="E829" i="3"/>
  <c r="E935" i="3"/>
  <c r="F935" i="3"/>
  <c r="G391" i="3"/>
  <c r="G839" i="3"/>
  <c r="F230" i="3"/>
  <c r="E230" i="3"/>
  <c r="F757" i="3"/>
  <c r="E757" i="3"/>
  <c r="G387" i="3"/>
  <c r="G383" i="3"/>
  <c r="E312" i="3"/>
  <c r="F312" i="3"/>
  <c r="G385" i="3"/>
  <c r="F690" i="3"/>
  <c r="E690" i="3"/>
  <c r="G376" i="3"/>
  <c r="E902" i="3"/>
  <c r="F902" i="3"/>
  <c r="G392" i="3"/>
  <c r="F423" i="3"/>
  <c r="E423" i="3"/>
  <c r="F608" i="3"/>
  <c r="E608" i="3"/>
  <c r="E906" i="3"/>
  <c r="F906" i="3"/>
  <c r="G666" i="3"/>
  <c r="F396" i="3"/>
  <c r="E396" i="3"/>
  <c r="E903" i="3"/>
  <c r="F903" i="3"/>
  <c r="F712" i="3"/>
  <c r="E712" i="3"/>
  <c r="G375" i="3"/>
  <c r="F424" i="3"/>
  <c r="E424" i="3"/>
  <c r="F439" i="3"/>
  <c r="E439" i="3"/>
  <c r="G108" i="3"/>
  <c r="G233" i="3"/>
  <c r="G996" i="3"/>
  <c r="G615" i="3"/>
  <c r="G795" i="3"/>
  <c r="G556" i="3"/>
  <c r="G266" i="3"/>
  <c r="G582" i="3"/>
  <c r="G773" i="3"/>
  <c r="G1002" i="3"/>
  <c r="G786" i="3"/>
  <c r="G960" i="3"/>
  <c r="G970" i="3"/>
  <c r="G578" i="3"/>
  <c r="G557" i="3"/>
  <c r="G986" i="3"/>
  <c r="G576" i="3"/>
  <c r="G1003" i="3"/>
  <c r="G54" i="3"/>
  <c r="G791" i="3"/>
  <c r="G997" i="3"/>
  <c r="G977" i="3"/>
  <c r="G568" i="3"/>
  <c r="G952" i="3"/>
  <c r="G945" i="3"/>
  <c r="G946" i="3"/>
  <c r="G558" i="3"/>
  <c r="G115" i="3"/>
  <c r="G89" i="3"/>
  <c r="G98" i="3"/>
  <c r="G245" i="3"/>
  <c r="G551" i="3"/>
  <c r="G978" i="3"/>
  <c r="G947" i="3"/>
  <c r="G1000" i="3"/>
  <c r="G841" i="3"/>
  <c r="G762" i="3"/>
  <c r="G90" i="3"/>
  <c r="G784" i="3"/>
  <c r="G131" i="3"/>
  <c r="G777" i="3"/>
  <c r="G544" i="3"/>
  <c r="G983" i="3"/>
  <c r="F79" i="3"/>
  <c r="E79" i="3"/>
  <c r="G765" i="3"/>
  <c r="G135" i="3"/>
  <c r="G950" i="3"/>
  <c r="G768" i="3"/>
  <c r="G227" i="3"/>
  <c r="G887" i="3"/>
  <c r="G221" i="3"/>
  <c r="G267" i="3"/>
  <c r="G987" i="3"/>
  <c r="G82" i="3"/>
  <c r="G969" i="3"/>
  <c r="G94" i="3"/>
  <c r="G787" i="3"/>
  <c r="G263" i="3"/>
  <c r="F619" i="3"/>
  <c r="E619" i="3"/>
  <c r="G223" i="3"/>
  <c r="G840" i="3"/>
  <c r="F86" i="3"/>
  <c r="E86" i="3"/>
  <c r="F581" i="3"/>
  <c r="E581" i="3"/>
  <c r="G661" i="3"/>
  <c r="G138" i="3"/>
  <c r="E881" i="3"/>
  <c r="F881" i="3"/>
  <c r="F821" i="3"/>
  <c r="E821" i="3"/>
  <c r="G377" i="3"/>
  <c r="F645" i="3"/>
  <c r="E645" i="3"/>
  <c r="E852" i="3"/>
  <c r="F852" i="3"/>
  <c r="F252" i="3"/>
  <c r="E252" i="3"/>
  <c r="F825" i="3"/>
  <c r="E825" i="3"/>
  <c r="F837" i="3"/>
  <c r="E837" i="3"/>
  <c r="F466" i="3"/>
  <c r="E466" i="3"/>
  <c r="G660" i="3"/>
  <c r="F535" i="3"/>
  <c r="E535" i="3"/>
  <c r="F452" i="3"/>
  <c r="E452" i="3"/>
  <c r="G181" i="3"/>
  <c r="F931" i="3"/>
  <c r="E931" i="3"/>
  <c r="F433" i="3"/>
  <c r="E433" i="3"/>
  <c r="E901" i="3"/>
  <c r="F901" i="3"/>
  <c r="F77" i="3"/>
  <c r="E77" i="3"/>
  <c r="G47" i="3"/>
  <c r="G66" i="3"/>
  <c r="F447" i="3"/>
  <c r="E447" i="3"/>
  <c r="G59" i="3"/>
  <c r="F462" i="3"/>
  <c r="E462" i="3"/>
  <c r="F518" i="3"/>
  <c r="E518" i="3"/>
  <c r="F792" i="3"/>
  <c r="E792" i="3"/>
  <c r="E913" i="3"/>
  <c r="F913" i="3"/>
  <c r="G658" i="3"/>
  <c r="G95" i="3"/>
  <c r="E875" i="3"/>
  <c r="F875" i="3"/>
  <c r="G48" i="3"/>
  <c r="G670" i="3"/>
  <c r="E848" i="3"/>
  <c r="F848" i="3"/>
  <c r="E860" i="3"/>
  <c r="F860" i="3"/>
  <c r="E899" i="3"/>
  <c r="F899" i="3"/>
  <c r="E870" i="3"/>
  <c r="F870" i="3"/>
  <c r="F804" i="3"/>
  <c r="E804" i="3"/>
  <c r="F69" i="3"/>
  <c r="E69" i="3"/>
  <c r="E1006" i="3"/>
  <c r="F1006" i="3"/>
  <c r="G691" i="3"/>
  <c r="G965" i="3"/>
  <c r="G958" i="3"/>
  <c r="G964" i="3"/>
  <c r="G403" i="3"/>
  <c r="G395" i="3"/>
  <c r="G962" i="3"/>
  <c r="G231" i="3"/>
  <c r="G399" i="3"/>
  <c r="G211" i="3"/>
  <c r="G580" i="3"/>
  <c r="G270" i="3"/>
  <c r="G97" i="3"/>
  <c r="G968" i="3"/>
  <c r="G760" i="3"/>
  <c r="G572" i="3"/>
  <c r="G976" i="3"/>
  <c r="G941" i="3"/>
  <c r="G393" i="3"/>
  <c r="G957" i="3"/>
  <c r="G942" i="3"/>
  <c r="G959" i="3"/>
  <c r="G961" i="3"/>
  <c r="G774" i="3"/>
  <c r="G81" i="3"/>
  <c r="G772" i="3"/>
  <c r="G699" i="3"/>
  <c r="G239" i="3"/>
  <c r="G537" i="3"/>
  <c r="G225" i="3"/>
  <c r="E1012" i="3"/>
  <c r="F1012" i="3"/>
  <c r="G764" i="3"/>
  <c r="G781" i="3"/>
  <c r="G179" i="3"/>
  <c r="G879" i="3"/>
  <c r="G401" i="3"/>
  <c r="G610" i="3"/>
  <c r="G549" i="3"/>
  <c r="G975" i="3"/>
  <c r="G607" i="3"/>
  <c r="G251" i="3"/>
  <c r="G397" i="3"/>
  <c r="E1011" i="3"/>
  <c r="F1011" i="3"/>
  <c r="G998" i="3"/>
  <c r="G125" i="3"/>
  <c r="G783" i="3"/>
  <c r="G770" i="3"/>
  <c r="G956" i="3"/>
  <c r="G553" i="3"/>
  <c r="G255" i="3"/>
  <c r="G871" i="3"/>
  <c r="G995" i="3"/>
  <c r="G989" i="3"/>
  <c r="G939" i="3"/>
  <c r="G776" i="3"/>
  <c r="G579" i="3"/>
  <c r="F605" i="3"/>
  <c r="E605" i="3"/>
  <c r="G900" i="3"/>
  <c r="G953" i="3"/>
  <c r="G564" i="3"/>
  <c r="G117" i="3"/>
  <c r="G990" i="3"/>
  <c r="G984" i="3"/>
  <c r="G208" i="3"/>
  <c r="G96" i="3"/>
  <c r="E865" i="3"/>
  <c r="F865" i="3"/>
  <c r="F790" i="3"/>
  <c r="E790" i="3"/>
  <c r="F456" i="3"/>
  <c r="E456" i="3"/>
  <c r="G675" i="3"/>
  <c r="E350" i="3"/>
  <c r="F350" i="3"/>
  <c r="F938" i="3"/>
  <c r="E938" i="3"/>
  <c r="G639" i="3"/>
  <c r="F444" i="3"/>
  <c r="E444" i="3"/>
  <c r="F242" i="3"/>
  <c r="E242" i="3"/>
  <c r="E854" i="3"/>
  <c r="F854" i="3"/>
  <c r="E862" i="3"/>
  <c r="F862" i="3"/>
  <c r="G663" i="3"/>
  <c r="G677" i="3"/>
  <c r="F438" i="3"/>
  <c r="E438" i="3"/>
  <c r="G382" i="3"/>
  <c r="G657" i="3"/>
  <c r="F219" i="3"/>
  <c r="E219" i="3"/>
  <c r="E907" i="3"/>
  <c r="F907" i="3"/>
  <c r="F442" i="3"/>
  <c r="E442" i="3"/>
  <c r="G668" i="3"/>
  <c r="E927" i="3"/>
  <c r="F927" i="3"/>
  <c r="G199" i="3"/>
  <c r="G40" i="3"/>
  <c r="E846" i="3"/>
  <c r="F846" i="3"/>
  <c r="F74" i="3"/>
  <c r="E74" i="3"/>
  <c r="F440" i="3"/>
  <c r="E440" i="3"/>
  <c r="F177" i="3"/>
  <c r="E177" i="3"/>
  <c r="F611" i="3"/>
  <c r="E611" i="3"/>
  <c r="F713" i="3"/>
  <c r="E713" i="3"/>
  <c r="G389" i="3"/>
  <c r="F798" i="3"/>
  <c r="E798" i="3"/>
  <c r="E861" i="3"/>
  <c r="F861" i="3"/>
  <c r="E915" i="3"/>
  <c r="F915" i="3"/>
  <c r="G209" i="3"/>
  <c r="F436" i="3"/>
  <c r="E436" i="3"/>
  <c r="G43" i="3"/>
  <c r="F358" i="3"/>
  <c r="E358" i="3"/>
  <c r="G669" i="3"/>
  <c r="F463" i="3"/>
  <c r="E463" i="3"/>
  <c r="F92" i="3"/>
  <c r="E92" i="3"/>
  <c r="G93" i="3"/>
  <c r="F134" i="3"/>
  <c r="E134" i="3"/>
  <c r="F526" i="3"/>
  <c r="E526" i="3"/>
  <c r="F431" i="3"/>
  <c r="E431" i="3"/>
  <c r="E885" i="3"/>
  <c r="F885" i="3"/>
  <c r="E936" i="3"/>
  <c r="F936" i="3"/>
  <c r="F460" i="3"/>
  <c r="E460" i="3"/>
  <c r="F354" i="3"/>
  <c r="E354" i="3"/>
  <c r="G388" i="3"/>
  <c r="G662" i="3"/>
  <c r="F51" i="3"/>
  <c r="E51" i="3"/>
  <c r="E883" i="3"/>
  <c r="F883" i="3"/>
  <c r="F425" i="3"/>
  <c r="E425" i="3"/>
  <c r="F70" i="3"/>
  <c r="E70" i="3"/>
  <c r="G61" i="3"/>
  <c r="F583" i="3"/>
  <c r="E583" i="3"/>
  <c r="F398" i="3"/>
  <c r="E398" i="3"/>
  <c r="F813" i="3"/>
  <c r="E813" i="3"/>
  <c r="F362" i="3"/>
  <c r="E362" i="3"/>
  <c r="E886" i="3"/>
  <c r="F886" i="3"/>
  <c r="G944" i="3"/>
  <c r="G247" i="3"/>
  <c r="G253" i="3"/>
  <c r="G682" i="3"/>
  <c r="G940" i="3"/>
  <c r="G241" i="3"/>
  <c r="G991" i="3"/>
  <c r="G546" i="3"/>
  <c r="G249" i="3"/>
  <c r="G53" i="3"/>
  <c r="G259" i="3"/>
  <c r="G624" i="3"/>
  <c r="G562" i="3"/>
  <c r="G542" i="3"/>
  <c r="G570" i="3"/>
  <c r="G833" i="3"/>
  <c r="G129" i="3"/>
  <c r="G541" i="3"/>
  <c r="G759" i="3"/>
  <c r="G999" i="3"/>
  <c r="G540" i="3"/>
  <c r="G235" i="3"/>
  <c r="G972" i="3"/>
  <c r="F414" i="3"/>
  <c r="E414" i="3"/>
  <c r="G811" i="3"/>
  <c r="G552" i="3"/>
  <c r="G971" i="3"/>
  <c r="G771" i="3"/>
  <c r="G767" i="3"/>
  <c r="G301" i="3"/>
  <c r="G769" i="3"/>
  <c r="G622" i="3"/>
  <c r="G859" i="3"/>
  <c r="G543" i="3"/>
  <c r="G1001" i="3"/>
  <c r="G687" i="3"/>
  <c r="F684" i="3"/>
  <c r="E684" i="3"/>
  <c r="G72" i="3"/>
  <c r="G782" i="3"/>
  <c r="G943" i="3"/>
  <c r="G637" i="3"/>
  <c r="G229" i="3"/>
  <c r="G780" i="3"/>
  <c r="G243" i="3"/>
  <c r="G967" i="3"/>
  <c r="G803" i="3"/>
  <c r="G555" i="3"/>
  <c r="G618" i="3"/>
  <c r="G696" i="3"/>
  <c r="G985" i="3"/>
  <c r="G863" i="3"/>
  <c r="G766" i="3"/>
  <c r="G640" i="3"/>
  <c r="G799" i="3"/>
  <c r="G992" i="3"/>
  <c r="G76" i="3"/>
  <c r="G632" i="3"/>
  <c r="G75" i="3"/>
  <c r="G57" i="3"/>
  <c r="G855" i="3"/>
  <c r="G963" i="3"/>
  <c r="G695" i="3"/>
  <c r="G604" i="3"/>
  <c r="G616" i="3"/>
  <c r="F802" i="3"/>
  <c r="E802" i="3"/>
  <c r="F432" i="3"/>
  <c r="E432" i="3"/>
  <c r="E857" i="3"/>
  <c r="F857" i="3"/>
  <c r="G126" i="3"/>
  <c r="E291" i="3"/>
  <c r="F291" i="3"/>
  <c r="F700" i="3"/>
  <c r="E700" i="3"/>
  <c r="F428" i="3"/>
  <c r="E428" i="3"/>
  <c r="G676" i="3"/>
  <c r="F464" i="3"/>
  <c r="E464" i="3"/>
  <c r="G659" i="3"/>
  <c r="G212" i="3"/>
  <c r="F468" i="3"/>
  <c r="E468" i="3"/>
  <c r="E919" i="3"/>
  <c r="F919" i="3"/>
  <c r="E858" i="3"/>
  <c r="F858" i="3"/>
  <c r="G678" i="3"/>
  <c r="E853" i="3"/>
  <c r="F853" i="3"/>
  <c r="F88" i="3"/>
  <c r="E88" i="3"/>
  <c r="F577" i="3"/>
  <c r="E577" i="3"/>
  <c r="F364" i="3"/>
  <c r="E364" i="3"/>
  <c r="E856" i="3"/>
  <c r="F856" i="3"/>
  <c r="G674" i="3"/>
  <c r="F365" i="3"/>
  <c r="E365" i="3"/>
  <c r="F426" i="3"/>
  <c r="E426" i="3"/>
  <c r="F441" i="3"/>
  <c r="E441" i="3"/>
  <c r="F688" i="3"/>
  <c r="E688" i="3"/>
  <c r="E905" i="3"/>
  <c r="F905" i="3"/>
  <c r="G667" i="3"/>
  <c r="E116" i="3"/>
  <c r="F116" i="3"/>
  <c r="E850" i="3"/>
  <c r="F850" i="3"/>
  <c r="F448" i="3"/>
  <c r="E448" i="3"/>
  <c r="E652" i="3"/>
  <c r="F652" i="3"/>
  <c r="G384" i="3"/>
  <c r="G655" i="3"/>
  <c r="F475" i="3"/>
  <c r="E475" i="3"/>
  <c r="F450" i="3"/>
  <c r="E450" i="3"/>
  <c r="F681" i="3"/>
  <c r="E681" i="3"/>
  <c r="G679" i="3"/>
  <c r="F923" i="3"/>
  <c r="E923" i="3"/>
  <c r="E877" i="3"/>
  <c r="F877" i="3"/>
  <c r="E873" i="3"/>
  <c r="F873" i="3"/>
  <c r="G378" i="3"/>
  <c r="G673" i="3"/>
  <c r="G373" i="3"/>
  <c r="G664" i="3"/>
  <c r="G113" i="3"/>
  <c r="G379" i="3"/>
  <c r="G214" i="3"/>
  <c r="F434" i="3"/>
  <c r="E434" i="3"/>
  <c r="G217" i="3"/>
  <c r="G665" i="3"/>
  <c r="G39" i="3"/>
  <c r="F411" i="3"/>
  <c r="E411" i="3"/>
  <c r="G627" i="3"/>
  <c r="G65" i="3"/>
  <c r="G121" i="3"/>
  <c r="F370" i="3"/>
  <c r="E370" i="3"/>
  <c r="E893" i="3"/>
  <c r="F893" i="3"/>
  <c r="F796" i="3"/>
  <c r="E796" i="3"/>
  <c r="F293" i="3"/>
  <c r="E293" i="3"/>
  <c r="G100" i="3"/>
  <c r="F457" i="3"/>
  <c r="E457" i="3"/>
  <c r="G109" i="3"/>
  <c r="G656" i="3"/>
  <c r="G672" i="3"/>
  <c r="F449" i="3"/>
  <c r="E449" i="3"/>
  <c r="F458" i="3"/>
  <c r="E458" i="3"/>
  <c r="E889" i="3"/>
  <c r="F889" i="3"/>
  <c r="G671" i="3"/>
  <c r="G831" i="3"/>
  <c r="F525" i="3"/>
  <c r="E525" i="3"/>
  <c r="F481" i="3"/>
  <c r="E481" i="3"/>
  <c r="G136" i="3"/>
  <c r="E928" i="3"/>
  <c r="F928" i="3"/>
  <c r="F817" i="3"/>
  <c r="E817" i="3"/>
  <c r="F613" i="3"/>
  <c r="E613" i="3"/>
  <c r="F322" i="3"/>
  <c r="E322" i="3"/>
  <c r="F800" i="3"/>
  <c r="E800" i="3"/>
  <c r="G207" i="3"/>
  <c r="G175" i="3"/>
  <c r="G763" i="3"/>
  <c r="G954" i="3"/>
  <c r="G779" i="3"/>
  <c r="G778" i="3"/>
  <c r="G981" i="3"/>
  <c r="G550" i="3"/>
  <c r="G993" i="3"/>
  <c r="G304" i="3"/>
  <c r="G545" i="3"/>
  <c r="G789" i="3"/>
  <c r="G680" i="3"/>
  <c r="F412" i="3"/>
  <c r="E412" i="3"/>
  <c r="G539" i="3"/>
  <c r="G574" i="3"/>
  <c r="G980" i="3"/>
  <c r="G237" i="3"/>
  <c r="F418" i="3"/>
  <c r="E418" i="3"/>
  <c r="G58" i="3"/>
  <c r="F192" i="3"/>
  <c r="E192" i="3"/>
  <c r="G612" i="3"/>
  <c r="E1007" i="3"/>
  <c r="F1007" i="3"/>
  <c r="G979" i="3"/>
  <c r="G60" i="3"/>
  <c r="G994" i="3"/>
  <c r="G775" i="3"/>
  <c r="G257" i="3"/>
  <c r="G560" i="3"/>
  <c r="G631" i="3"/>
  <c r="G547" i="3"/>
  <c r="G951" i="3"/>
  <c r="F180" i="3"/>
  <c r="E180" i="3"/>
  <c r="G261" i="3"/>
  <c r="G554" i="3"/>
  <c r="G103" i="3"/>
  <c r="G538" i="3"/>
  <c r="G966" i="3"/>
  <c r="G566" i="3"/>
  <c r="G973" i="3"/>
  <c r="G948" i="3"/>
  <c r="G974" i="3"/>
  <c r="G851" i="3"/>
  <c r="G1004" i="3"/>
  <c r="G56" i="3"/>
  <c r="G955" i="3"/>
  <c r="G785" i="3"/>
  <c r="G949" i="3"/>
  <c r="G78" i="3"/>
  <c r="G761" i="3"/>
  <c r="G988" i="3"/>
  <c r="G982" i="3"/>
  <c r="G847" i="3"/>
  <c r="G183" i="3"/>
  <c r="G698" i="3"/>
  <c r="G832" i="3"/>
  <c r="G548" i="3"/>
  <c r="G807" i="3"/>
  <c r="G71" i="3"/>
  <c r="G621" i="3"/>
  <c r="F16" i="3"/>
  <c r="E16" i="3"/>
  <c r="F25" i="3"/>
  <c r="E25" i="3"/>
  <c r="F17" i="3"/>
  <c r="E17" i="3"/>
  <c r="F32" i="3"/>
  <c r="E32" i="3"/>
  <c r="F33" i="3"/>
  <c r="E33" i="3"/>
  <c r="G19" i="3"/>
  <c r="A30" i="3" l="1"/>
  <c r="C31" i="3"/>
  <c r="G573" i="3"/>
  <c r="G504" i="3"/>
  <c r="F788" i="3"/>
  <c r="E788" i="3"/>
  <c r="F743" i="3"/>
  <c r="E743" i="3"/>
  <c r="F159" i="3"/>
  <c r="E159" i="3"/>
  <c r="G806" i="3"/>
  <c r="G630" i="3"/>
  <c r="E1013" i="3"/>
  <c r="F1013" i="3"/>
  <c r="G808" i="3"/>
  <c r="G400" i="3"/>
  <c r="E912" i="3"/>
  <c r="F912" i="3"/>
  <c r="G455" i="3"/>
  <c r="G226" i="3"/>
  <c r="G289" i="3"/>
  <c r="F493" i="3"/>
  <c r="E493" i="3"/>
  <c r="F352" i="3"/>
  <c r="E352" i="3"/>
  <c r="E1005" i="3"/>
  <c r="F1005" i="3"/>
  <c r="G524" i="3"/>
  <c r="G491" i="3"/>
  <c r="G814" i="3"/>
  <c r="F501" i="3"/>
  <c r="E501" i="3"/>
  <c r="G91" i="3"/>
  <c r="E890" i="3"/>
  <c r="F890" i="3"/>
  <c r="F730" i="3"/>
  <c r="E730" i="3"/>
  <c r="G728" i="3"/>
  <c r="F895" i="3"/>
  <c r="E895" i="3"/>
  <c r="F649" i="3"/>
  <c r="E649" i="3"/>
  <c r="F486" i="3"/>
  <c r="E486" i="3"/>
  <c r="G738" i="3"/>
  <c r="G500" i="3"/>
  <c r="G499" i="3"/>
  <c r="G305" i="3"/>
  <c r="E67" i="3"/>
  <c r="F67" i="3"/>
  <c r="G420" i="3"/>
  <c r="G218" i="3"/>
  <c r="G228" i="3"/>
  <c r="F745" i="3"/>
  <c r="E745" i="3"/>
  <c r="G248" i="3"/>
  <c r="G213" i="3"/>
  <c r="G742" i="3"/>
  <c r="G446" i="3"/>
  <c r="G651" i="3"/>
  <c r="F264" i="3"/>
  <c r="E264" i="3"/>
  <c r="G351" i="3"/>
  <c r="F747" i="3"/>
  <c r="E747" i="3"/>
  <c r="G140" i="3"/>
  <c r="G623" i="3"/>
  <c r="G465" i="3"/>
  <c r="G734" i="3"/>
  <c r="G73" i="3"/>
  <c r="G302" i="3"/>
  <c r="G718" i="3"/>
  <c r="G118" i="3"/>
  <c r="G470" i="3"/>
  <c r="F405" i="3"/>
  <c r="E405" i="3"/>
  <c r="G533" i="3"/>
  <c r="G152" i="3"/>
  <c r="F797" i="3"/>
  <c r="E797" i="3"/>
  <c r="G521" i="3"/>
  <c r="F726" i="3"/>
  <c r="E726" i="3"/>
  <c r="G194" i="3"/>
  <c r="F303" i="3"/>
  <c r="E303" i="3"/>
  <c r="G356" i="3"/>
  <c r="G323" i="3"/>
  <c r="G506" i="3"/>
  <c r="G153" i="3"/>
  <c r="G454" i="3"/>
  <c r="F529" i="3"/>
  <c r="E529" i="3"/>
  <c r="G311" i="3"/>
  <c r="F810" i="3"/>
  <c r="E810" i="3"/>
  <c r="G171" i="3"/>
  <c r="G314" i="3"/>
  <c r="F793" i="3"/>
  <c r="E793" i="3"/>
  <c r="G238" i="3"/>
  <c r="G313" i="3"/>
  <c r="G422" i="3"/>
  <c r="G430" i="3"/>
  <c r="F536" i="3"/>
  <c r="E536" i="3"/>
  <c r="F163" i="3"/>
  <c r="E163" i="3"/>
  <c r="G161" i="3"/>
  <c r="G532" i="3"/>
  <c r="G258" i="3"/>
  <c r="G469" i="3"/>
  <c r="G705" i="3"/>
  <c r="G511" i="3"/>
  <c r="G250" i="3"/>
  <c r="G416" i="3"/>
  <c r="G324" i="3"/>
  <c r="F812" i="3"/>
  <c r="E812" i="3"/>
  <c r="G137" i="3"/>
  <c r="F480" i="3"/>
  <c r="E480" i="3"/>
  <c r="G512" i="3"/>
  <c r="G297" i="3"/>
  <c r="G368" i="3"/>
  <c r="G685" i="3"/>
  <c r="G200" i="3"/>
  <c r="G295" i="3"/>
  <c r="G173" i="3"/>
  <c r="G437" i="3"/>
  <c r="G162" i="3"/>
  <c r="F144" i="3"/>
  <c r="E144" i="3"/>
  <c r="G427" i="3"/>
  <c r="G147" i="3"/>
  <c r="G186" i="3"/>
  <c r="G729" i="3"/>
  <c r="G735" i="3"/>
  <c r="G693" i="3"/>
  <c r="G87" i="3"/>
  <c r="G748" i="3"/>
  <c r="G355" i="3"/>
  <c r="F520" i="3"/>
  <c r="E520" i="3"/>
  <c r="E191" i="3"/>
  <c r="F191" i="3"/>
  <c r="G503" i="3"/>
  <c r="F519" i="3"/>
  <c r="E519" i="3"/>
  <c r="E139" i="3"/>
  <c r="F139" i="3"/>
  <c r="F507" i="3"/>
  <c r="E507" i="3"/>
  <c r="F164" i="3"/>
  <c r="E164" i="3"/>
  <c r="F417" i="3"/>
  <c r="E417" i="3"/>
  <c r="F492" i="3"/>
  <c r="E492" i="3"/>
  <c r="G731" i="3"/>
  <c r="G310" i="3"/>
  <c r="F683" i="3"/>
  <c r="E683" i="3"/>
  <c r="F154" i="3"/>
  <c r="E154" i="3"/>
  <c r="G169" i="3"/>
  <c r="G641" i="3"/>
  <c r="F494" i="3"/>
  <c r="E494" i="3"/>
  <c r="E83" i="3"/>
  <c r="F83" i="3"/>
  <c r="G435" i="3"/>
  <c r="G187" i="3"/>
  <c r="G402" i="3"/>
  <c r="G443" i="3"/>
  <c r="G531" i="3"/>
  <c r="F195" i="3"/>
  <c r="E195" i="3"/>
  <c r="G805" i="3"/>
  <c r="G467" i="3"/>
  <c r="G737" i="3"/>
  <c r="G158" i="3"/>
  <c r="G534" i="3"/>
  <c r="G167" i="3"/>
  <c r="G571" i="3"/>
  <c r="G739" i="3"/>
  <c r="G429" i="3"/>
  <c r="G294" i="3"/>
  <c r="G451" i="3"/>
  <c r="G316" i="3"/>
  <c r="G472" i="3"/>
  <c r="G575" i="3"/>
  <c r="G262" i="3"/>
  <c r="G406" i="3"/>
  <c r="G509" i="3"/>
  <c r="G516" i="3"/>
  <c r="G488" i="3"/>
  <c r="G453" i="3"/>
  <c r="F711" i="3"/>
  <c r="E711" i="3"/>
  <c r="F505" i="3"/>
  <c r="E505" i="3"/>
  <c r="G559" i="3"/>
  <c r="G156" i="3"/>
  <c r="F148" i="3"/>
  <c r="E148" i="3"/>
  <c r="F202" i="3"/>
  <c r="E202" i="3"/>
  <c r="F166" i="3"/>
  <c r="E166" i="3"/>
  <c r="F172" i="3"/>
  <c r="E172" i="3"/>
  <c r="G348" i="3"/>
  <c r="E487" i="3"/>
  <c r="F487" i="3"/>
  <c r="F722" i="3"/>
  <c r="E722" i="3"/>
  <c r="G320" i="3"/>
  <c r="F176" i="3"/>
  <c r="E176" i="3"/>
  <c r="F197" i="3"/>
  <c r="E197" i="3"/>
  <c r="G141" i="3"/>
  <c r="F497" i="3"/>
  <c r="E497" i="3"/>
  <c r="E752" i="3"/>
  <c r="F752" i="3"/>
  <c r="F482" i="3"/>
  <c r="E482" i="3"/>
  <c r="G733" i="3"/>
  <c r="E254" i="3"/>
  <c r="F254" i="3"/>
  <c r="G160" i="3"/>
  <c r="F724" i="3"/>
  <c r="E724" i="3"/>
  <c r="E741" i="3"/>
  <c r="F741" i="3"/>
  <c r="F822" i="3"/>
  <c r="E822" i="3"/>
  <c r="G721" i="3"/>
  <c r="G473" i="3"/>
  <c r="G710" i="3"/>
  <c r="G236" i="3"/>
  <c r="G445" i="3"/>
  <c r="G363" i="3"/>
  <c r="G459" i="3"/>
  <c r="G306" i="3"/>
  <c r="E190" i="3"/>
  <c r="F190" i="3"/>
  <c r="G394" i="3"/>
  <c r="G85" i="3"/>
  <c r="G80" i="3"/>
  <c r="G260" i="3"/>
  <c r="G513" i="3"/>
  <c r="G502" i="3"/>
  <c r="G740" i="3"/>
  <c r="G244" i="3"/>
  <c r="G256" i="3"/>
  <c r="F567" i="3"/>
  <c r="E567" i="3"/>
  <c r="G484" i="3"/>
  <c r="G704" i="3"/>
  <c r="G845" i="3"/>
  <c r="F708" i="3"/>
  <c r="E708" i="3"/>
  <c r="F478" i="3"/>
  <c r="E478" i="3"/>
  <c r="G357" i="3"/>
  <c r="F732" i="3"/>
  <c r="E732" i="3"/>
  <c r="G168" i="3"/>
  <c r="F234" i="3"/>
  <c r="E234" i="3"/>
  <c r="G124" i="3"/>
  <c r="G114" i="3"/>
  <c r="F224" i="3"/>
  <c r="E224" i="3"/>
  <c r="F723" i="3"/>
  <c r="E723" i="3"/>
  <c r="F268" i="3"/>
  <c r="E268" i="3"/>
  <c r="F530" i="3"/>
  <c r="E530" i="3"/>
  <c r="F703" i="3"/>
  <c r="E703" i="3"/>
  <c r="F714" i="3"/>
  <c r="E714" i="3"/>
  <c r="E371" i="3"/>
  <c r="F371" i="3"/>
  <c r="F528" i="3"/>
  <c r="E528" i="3"/>
  <c r="F754" i="3"/>
  <c r="E754" i="3"/>
  <c r="G308" i="3"/>
  <c r="G717" i="3"/>
  <c r="G706" i="3"/>
  <c r="G151" i="3"/>
  <c r="F498" i="3"/>
  <c r="E498" i="3"/>
  <c r="F517" i="3"/>
  <c r="E517" i="3"/>
  <c r="G751" i="3"/>
  <c r="F755" i="3"/>
  <c r="E755" i="3"/>
  <c r="G185" i="3"/>
  <c r="G523" i="3"/>
  <c r="G794" i="3"/>
  <c r="E1008" i="3"/>
  <c r="F1008" i="3"/>
  <c r="G315" i="3"/>
  <c r="G474" i="3"/>
  <c r="G366" i="3"/>
  <c r="G157" i="3"/>
  <c r="G485" i="3"/>
  <c r="G477" i="3"/>
  <c r="G701" i="3"/>
  <c r="F633" i="3"/>
  <c r="E633" i="3"/>
  <c r="G707" i="3"/>
  <c r="G188" i="3"/>
  <c r="G461" i="3"/>
  <c r="G104" i="3"/>
  <c r="G240" i="3"/>
  <c r="G495" i="3"/>
  <c r="G170" i="3"/>
  <c r="G476" i="3"/>
  <c r="G471" i="3"/>
  <c r="F419" i="3"/>
  <c r="E419" i="3"/>
  <c r="G483" i="3"/>
  <c r="G408" i="3"/>
  <c r="F196" i="3"/>
  <c r="E196" i="3"/>
  <c r="E269" i="3"/>
  <c r="F269" i="3"/>
  <c r="F210" i="3"/>
  <c r="E210" i="3"/>
  <c r="F561" i="3"/>
  <c r="E561" i="3"/>
  <c r="F727" i="3"/>
  <c r="E727" i="3"/>
  <c r="F489" i="3"/>
  <c r="E489" i="3"/>
  <c r="F413" i="3"/>
  <c r="E413" i="3"/>
  <c r="F719" i="3"/>
  <c r="E719" i="3"/>
  <c r="F827" i="3"/>
  <c r="E827" i="3"/>
  <c r="F142" i="3"/>
  <c r="E142" i="3"/>
  <c r="F510" i="3"/>
  <c r="E510" i="3"/>
  <c r="F725" i="3"/>
  <c r="E725" i="3"/>
  <c r="G321" i="3"/>
  <c r="F149" i="3"/>
  <c r="E149" i="3"/>
  <c r="G565" i="3"/>
  <c r="F496" i="3"/>
  <c r="E496" i="3"/>
  <c r="G410" i="3"/>
  <c r="F736" i="3"/>
  <c r="E736" i="3"/>
  <c r="F246" i="3"/>
  <c r="E246" i="3"/>
  <c r="F758" i="3"/>
  <c r="E758" i="3"/>
  <c r="F631" i="3"/>
  <c r="E631" i="3"/>
  <c r="F782" i="3"/>
  <c r="E782" i="3"/>
  <c r="F770" i="3"/>
  <c r="E770" i="3"/>
  <c r="F181" i="3"/>
  <c r="E181" i="3"/>
  <c r="G620" i="3"/>
  <c r="G201" i="3"/>
  <c r="F557" i="3"/>
  <c r="E557" i="3"/>
  <c r="F392" i="3"/>
  <c r="E392" i="3"/>
  <c r="F621" i="3"/>
  <c r="E621" i="3"/>
  <c r="E993" i="3"/>
  <c r="F993" i="3"/>
  <c r="E981" i="3"/>
  <c r="F981" i="3"/>
  <c r="E954" i="3"/>
  <c r="F954" i="3"/>
  <c r="F672" i="3"/>
  <c r="E672" i="3"/>
  <c r="F627" i="3"/>
  <c r="E627" i="3"/>
  <c r="F379" i="3"/>
  <c r="E379" i="3"/>
  <c r="F373" i="3"/>
  <c r="E373" i="3"/>
  <c r="G325" i="3"/>
  <c r="F678" i="3"/>
  <c r="E678" i="3"/>
  <c r="E126" i="3"/>
  <c r="F126" i="3"/>
  <c r="F75" i="3"/>
  <c r="E75" i="3"/>
  <c r="E967" i="3"/>
  <c r="F967" i="3"/>
  <c r="F637" i="3"/>
  <c r="E637" i="3"/>
  <c r="E971" i="3"/>
  <c r="F971" i="3"/>
  <c r="E972" i="3"/>
  <c r="F972" i="3"/>
  <c r="F570" i="3"/>
  <c r="E570" i="3"/>
  <c r="F241" i="3"/>
  <c r="E241" i="3"/>
  <c r="G369" i="3"/>
  <c r="G317" i="3"/>
  <c r="F40" i="3"/>
  <c r="E40" i="3"/>
  <c r="F382" i="3"/>
  <c r="E382" i="3"/>
  <c r="F663" i="3"/>
  <c r="E663" i="3"/>
  <c r="F675" i="3"/>
  <c r="E675" i="3"/>
  <c r="G319" i="3"/>
  <c r="G220" i="3"/>
  <c r="E953" i="3"/>
  <c r="F953" i="3"/>
  <c r="E125" i="3"/>
  <c r="F125" i="3"/>
  <c r="F401" i="3"/>
  <c r="E401" i="3"/>
  <c r="G174" i="3"/>
  <c r="E959" i="3"/>
  <c r="F959" i="3"/>
  <c r="G216" i="3"/>
  <c r="E941" i="3"/>
  <c r="F941" i="3"/>
  <c r="F572" i="3"/>
  <c r="E572" i="3"/>
  <c r="F211" i="3"/>
  <c r="E211" i="3"/>
  <c r="F395" i="3"/>
  <c r="E395" i="3"/>
  <c r="E958" i="3"/>
  <c r="F958" i="3"/>
  <c r="F660" i="3"/>
  <c r="E660" i="3"/>
  <c r="F227" i="3"/>
  <c r="E227" i="3"/>
  <c r="E950" i="3"/>
  <c r="F950" i="3"/>
  <c r="E131" i="3"/>
  <c r="F131" i="3"/>
  <c r="E1000" i="3"/>
  <c r="F1000" i="3"/>
  <c r="E978" i="3"/>
  <c r="F978" i="3"/>
  <c r="G702" i="3"/>
  <c r="E98" i="3"/>
  <c r="F98" i="3"/>
  <c r="G132" i="3"/>
  <c r="E945" i="3"/>
  <c r="F945" i="3"/>
  <c r="E977" i="3"/>
  <c r="F977" i="3"/>
  <c r="F54" i="3"/>
  <c r="E54" i="3"/>
  <c r="E960" i="3"/>
  <c r="F960" i="3"/>
  <c r="F385" i="3"/>
  <c r="E385" i="3"/>
  <c r="F387" i="3"/>
  <c r="E387" i="3"/>
  <c r="G298" i="3"/>
  <c r="G292" i="3"/>
  <c r="F372" i="3"/>
  <c r="E372" i="3"/>
  <c r="G198" i="3"/>
  <c r="G282" i="3"/>
  <c r="G584" i="3"/>
  <c r="F695" i="3"/>
  <c r="E695" i="3"/>
  <c r="F811" i="3"/>
  <c r="E811" i="3"/>
  <c r="E61" i="3"/>
  <c r="F61" i="3"/>
  <c r="G601" i="3"/>
  <c r="E97" i="3"/>
  <c r="F97" i="3"/>
  <c r="F795" i="3"/>
  <c r="E795" i="3"/>
  <c r="E949" i="3"/>
  <c r="F949" i="3"/>
  <c r="F60" i="3"/>
  <c r="E60" i="3"/>
  <c r="F698" i="3"/>
  <c r="E698" i="3"/>
  <c r="E851" i="3"/>
  <c r="F851" i="3"/>
  <c r="G918" i="3"/>
  <c r="G330" i="3"/>
  <c r="F789" i="3"/>
  <c r="E789" i="3"/>
  <c r="F778" i="3"/>
  <c r="E778" i="3"/>
  <c r="F763" i="3"/>
  <c r="E763" i="3"/>
  <c r="F207" i="3"/>
  <c r="E207" i="3"/>
  <c r="F671" i="3"/>
  <c r="E671" i="3"/>
  <c r="F39" i="3"/>
  <c r="E39" i="3"/>
  <c r="F674" i="3"/>
  <c r="E674" i="3"/>
  <c r="G287" i="3"/>
  <c r="G45" i="3"/>
  <c r="G280" i="3"/>
  <c r="F766" i="3"/>
  <c r="E766" i="3"/>
  <c r="F618" i="3"/>
  <c r="E618" i="3"/>
  <c r="F229" i="3"/>
  <c r="E229" i="3"/>
  <c r="G342" i="3"/>
  <c r="F622" i="3"/>
  <c r="E622" i="3"/>
  <c r="F767" i="3"/>
  <c r="E767" i="3"/>
  <c r="G331" i="3"/>
  <c r="F759" i="3"/>
  <c r="E759" i="3"/>
  <c r="F542" i="3"/>
  <c r="E542" i="3"/>
  <c r="G337" i="3"/>
  <c r="G360" i="3"/>
  <c r="G329" i="3"/>
  <c r="F253" i="3"/>
  <c r="E253" i="3"/>
  <c r="G638" i="3"/>
  <c r="F669" i="3"/>
  <c r="E669" i="3"/>
  <c r="F209" i="3"/>
  <c r="E209" i="3"/>
  <c r="F199" i="3"/>
  <c r="E199" i="3"/>
  <c r="F668" i="3"/>
  <c r="E668" i="3"/>
  <c r="F639" i="3"/>
  <c r="E639" i="3"/>
  <c r="G599" i="3"/>
  <c r="F776" i="3"/>
  <c r="E776" i="3"/>
  <c r="F255" i="3"/>
  <c r="E255" i="3"/>
  <c r="F783" i="3"/>
  <c r="E783" i="3"/>
  <c r="E998" i="3"/>
  <c r="F998" i="3"/>
  <c r="F179" i="3"/>
  <c r="E179" i="3"/>
  <c r="G654" i="3"/>
  <c r="F764" i="3"/>
  <c r="E764" i="3"/>
  <c r="F772" i="3"/>
  <c r="E772" i="3"/>
  <c r="G145" i="3"/>
  <c r="G46" i="3"/>
  <c r="G596" i="3"/>
  <c r="F270" i="3"/>
  <c r="E270" i="3"/>
  <c r="G110" i="3"/>
  <c r="F670" i="3"/>
  <c r="E670" i="3"/>
  <c r="G594" i="3"/>
  <c r="F787" i="3"/>
  <c r="E787" i="3"/>
  <c r="F267" i="3"/>
  <c r="E267" i="3"/>
  <c r="F777" i="3"/>
  <c r="E777" i="3"/>
  <c r="G585" i="3"/>
  <c r="G592" i="3"/>
  <c r="G603" i="3"/>
  <c r="E1003" i="3"/>
  <c r="F1003" i="3"/>
  <c r="F578" i="3"/>
  <c r="E578" i="3"/>
  <c r="G598" i="3"/>
  <c r="G277" i="3"/>
  <c r="F615" i="3"/>
  <c r="E615" i="3"/>
  <c r="F666" i="3"/>
  <c r="E666" i="3"/>
  <c r="G288" i="3"/>
  <c r="F839" i="3"/>
  <c r="E839" i="3"/>
  <c r="F391" i="3"/>
  <c r="E391" i="3"/>
  <c r="G63" i="3"/>
  <c r="G204" i="3"/>
  <c r="F612" i="3"/>
  <c r="E612" i="3"/>
  <c r="G99" i="3"/>
  <c r="F696" i="3"/>
  <c r="E696" i="3"/>
  <c r="F624" i="3"/>
  <c r="E624" i="3"/>
  <c r="G819" i="3"/>
  <c r="E879" i="3"/>
  <c r="F879" i="3"/>
  <c r="G284" i="3"/>
  <c r="F544" i="3"/>
  <c r="E544" i="3"/>
  <c r="F233" i="3"/>
  <c r="E233" i="3"/>
  <c r="E955" i="3"/>
  <c r="F955" i="3"/>
  <c r="F680" i="3"/>
  <c r="E680" i="3"/>
  <c r="F785" i="3"/>
  <c r="E785" i="3"/>
  <c r="F257" i="3"/>
  <c r="E257" i="3"/>
  <c r="G614" i="3"/>
  <c r="E948" i="3"/>
  <c r="F948" i="3"/>
  <c r="G119" i="3"/>
  <c r="E979" i="3"/>
  <c r="F979" i="3"/>
  <c r="G222" i="3"/>
  <c r="F175" i="3"/>
  <c r="E175" i="3"/>
  <c r="F656" i="3"/>
  <c r="E656" i="3"/>
  <c r="F113" i="3"/>
  <c r="E113" i="3"/>
  <c r="F673" i="3"/>
  <c r="E673" i="3"/>
  <c r="F384" i="3"/>
  <c r="E384" i="3"/>
  <c r="E963" i="3"/>
  <c r="F963" i="3"/>
  <c r="F243" i="3"/>
  <c r="E243" i="3"/>
  <c r="E1001" i="3"/>
  <c r="F1001" i="3"/>
  <c r="F235" i="3"/>
  <c r="E235" i="3"/>
  <c r="G203" i="3"/>
  <c r="F249" i="3"/>
  <c r="E249" i="3"/>
  <c r="E940" i="3"/>
  <c r="F940" i="3"/>
  <c r="G642" i="3"/>
  <c r="F388" i="3"/>
  <c r="E388" i="3"/>
  <c r="F93" i="3"/>
  <c r="E93" i="3"/>
  <c r="G647" i="3"/>
  <c r="E96" i="3"/>
  <c r="F96" i="3"/>
  <c r="E117" i="3"/>
  <c r="F117" i="3"/>
  <c r="E989" i="3"/>
  <c r="F989" i="3"/>
  <c r="F397" i="3"/>
  <c r="E397" i="3"/>
  <c r="E975" i="3"/>
  <c r="F975" i="3"/>
  <c r="F225" i="3"/>
  <c r="E225" i="3"/>
  <c r="E961" i="3"/>
  <c r="F961" i="3"/>
  <c r="E942" i="3"/>
  <c r="F942" i="3"/>
  <c r="F399" i="3"/>
  <c r="E399" i="3"/>
  <c r="E965" i="3"/>
  <c r="F965" i="3"/>
  <c r="F658" i="3"/>
  <c r="E658" i="3"/>
  <c r="G290" i="3"/>
  <c r="G836" i="3"/>
  <c r="G112" i="3"/>
  <c r="F245" i="3"/>
  <c r="E245" i="3"/>
  <c r="E952" i="3"/>
  <c r="F952" i="3"/>
  <c r="E997" i="3"/>
  <c r="F997" i="3"/>
  <c r="F376" i="3"/>
  <c r="E376" i="3"/>
  <c r="F374" i="3"/>
  <c r="E374" i="3"/>
  <c r="F635" i="3"/>
  <c r="E635" i="3"/>
  <c r="F799" i="3"/>
  <c r="E799" i="3"/>
  <c r="G106" i="3"/>
  <c r="G120" i="3"/>
  <c r="F833" i="3"/>
  <c r="E833" i="3"/>
  <c r="G215" i="3"/>
  <c r="G276" i="3"/>
  <c r="G589" i="3"/>
  <c r="E982" i="3"/>
  <c r="F982" i="3"/>
  <c r="F548" i="3"/>
  <c r="E548" i="3"/>
  <c r="F78" i="3"/>
  <c r="E78" i="3"/>
  <c r="G128" i="3"/>
  <c r="F554" i="3"/>
  <c r="E554" i="3"/>
  <c r="F547" i="3"/>
  <c r="E547" i="3"/>
  <c r="F560" i="3"/>
  <c r="E560" i="3"/>
  <c r="G593" i="3"/>
  <c r="E994" i="3"/>
  <c r="F994" i="3"/>
  <c r="E58" i="3"/>
  <c r="F58" i="3"/>
  <c r="F539" i="3"/>
  <c r="E539" i="3"/>
  <c r="F545" i="3"/>
  <c r="E545" i="3"/>
  <c r="F550" i="3"/>
  <c r="E550" i="3"/>
  <c r="F779" i="3"/>
  <c r="E779" i="3"/>
  <c r="F109" i="3"/>
  <c r="E109" i="3"/>
  <c r="E100" i="3"/>
  <c r="F100" i="3"/>
  <c r="F665" i="3"/>
  <c r="E665" i="3"/>
  <c r="F667" i="3"/>
  <c r="E667" i="3"/>
  <c r="G286" i="3"/>
  <c r="G930" i="3"/>
  <c r="F616" i="3"/>
  <c r="E616" i="3"/>
  <c r="F604" i="3"/>
  <c r="E604" i="3"/>
  <c r="E855" i="3"/>
  <c r="F855" i="3"/>
  <c r="F76" i="3"/>
  <c r="E76" i="3"/>
  <c r="E863" i="3"/>
  <c r="F863" i="3"/>
  <c r="F555" i="3"/>
  <c r="E555" i="3"/>
  <c r="F72" i="3"/>
  <c r="E72" i="3"/>
  <c r="F543" i="3"/>
  <c r="E543" i="3"/>
  <c r="F769" i="3"/>
  <c r="E769" i="3"/>
  <c r="F771" i="3"/>
  <c r="E771" i="3"/>
  <c r="F552" i="3"/>
  <c r="E552" i="3"/>
  <c r="F540" i="3"/>
  <c r="E540" i="3"/>
  <c r="F541" i="3"/>
  <c r="E541" i="3"/>
  <c r="F259" i="3"/>
  <c r="E259" i="3"/>
  <c r="G643" i="3"/>
  <c r="F546" i="3"/>
  <c r="E546" i="3"/>
  <c r="G281" i="3"/>
  <c r="F247" i="3"/>
  <c r="E247" i="3"/>
  <c r="F43" i="3"/>
  <c r="E43" i="3"/>
  <c r="F208" i="3"/>
  <c r="E208" i="3"/>
  <c r="E900" i="3"/>
  <c r="F900" i="3"/>
  <c r="F579" i="3"/>
  <c r="E579" i="3"/>
  <c r="E995" i="3"/>
  <c r="F995" i="3"/>
  <c r="F553" i="3"/>
  <c r="E553" i="3"/>
  <c r="F549" i="3"/>
  <c r="E549" i="3"/>
  <c r="F781" i="3"/>
  <c r="E781" i="3"/>
  <c r="G591" i="3"/>
  <c r="F239" i="3"/>
  <c r="E239" i="3"/>
  <c r="G343" i="3"/>
  <c r="F760" i="3"/>
  <c r="E760" i="3"/>
  <c r="G344" i="3"/>
  <c r="G333" i="3"/>
  <c r="G111" i="3"/>
  <c r="F48" i="3"/>
  <c r="E48" i="3"/>
  <c r="F138" i="3"/>
  <c r="E138" i="3"/>
  <c r="F840" i="3"/>
  <c r="E840" i="3"/>
  <c r="G586" i="3"/>
  <c r="G105" i="3"/>
  <c r="G178" i="3"/>
  <c r="F135" i="3"/>
  <c r="E135" i="3"/>
  <c r="G595" i="3"/>
  <c r="G279" i="3"/>
  <c r="F90" i="3"/>
  <c r="E90" i="3"/>
  <c r="G587" i="3"/>
  <c r="G49" i="3"/>
  <c r="G338" i="3"/>
  <c r="F89" i="3"/>
  <c r="E89" i="3"/>
  <c r="F558" i="3"/>
  <c r="E558" i="3"/>
  <c r="G345" i="3"/>
  <c r="F791" i="3"/>
  <c r="E791" i="3"/>
  <c r="F576" i="3"/>
  <c r="E576" i="3"/>
  <c r="F786" i="3"/>
  <c r="E786" i="3"/>
  <c r="F266" i="3"/>
  <c r="E266" i="3"/>
  <c r="E108" i="3"/>
  <c r="F108" i="3"/>
  <c r="G309" i="3"/>
  <c r="G307" i="3"/>
  <c r="F538" i="3"/>
  <c r="E538" i="3"/>
  <c r="F687" i="3"/>
  <c r="E687" i="3"/>
  <c r="G44" i="3"/>
  <c r="F537" i="3"/>
  <c r="E537" i="3"/>
  <c r="G275" i="3"/>
  <c r="E987" i="3"/>
  <c r="F987" i="3"/>
  <c r="F551" i="3"/>
  <c r="E551" i="3"/>
  <c r="G52" i="3"/>
  <c r="G42" i="3"/>
  <c r="E1004" i="3"/>
  <c r="F1004" i="3"/>
  <c r="G828" i="3"/>
  <c r="F807" i="3"/>
  <c r="E807" i="3"/>
  <c r="F761" i="3"/>
  <c r="E761" i="3"/>
  <c r="F103" i="3"/>
  <c r="E103" i="3"/>
  <c r="F237" i="3"/>
  <c r="E237" i="3"/>
  <c r="E980" i="3"/>
  <c r="F980" i="3"/>
  <c r="E121" i="3"/>
  <c r="F121" i="3"/>
  <c r="F214" i="3"/>
  <c r="E214" i="3"/>
  <c r="F664" i="3"/>
  <c r="E664" i="3"/>
  <c r="F378" i="3"/>
  <c r="E378" i="3"/>
  <c r="F212" i="3"/>
  <c r="E212" i="3"/>
  <c r="F676" i="3"/>
  <c r="E676" i="3"/>
  <c r="E640" i="3"/>
  <c r="F640" i="3"/>
  <c r="E943" i="3"/>
  <c r="F943" i="3"/>
  <c r="F562" i="3"/>
  <c r="E562" i="3"/>
  <c r="F682" i="3"/>
  <c r="E682" i="3"/>
  <c r="G367" i="3"/>
  <c r="F662" i="3"/>
  <c r="E662" i="3"/>
  <c r="E984" i="3"/>
  <c r="F984" i="3"/>
  <c r="F564" i="3"/>
  <c r="E564" i="3"/>
  <c r="E939" i="3"/>
  <c r="F939" i="3"/>
  <c r="F251" i="3"/>
  <c r="E251" i="3"/>
  <c r="G101" i="3"/>
  <c r="F81" i="3"/>
  <c r="E81" i="3"/>
  <c r="F393" i="3"/>
  <c r="E393" i="3"/>
  <c r="F231" i="3"/>
  <c r="E231" i="3"/>
  <c r="G606" i="3"/>
  <c r="G361" i="3"/>
  <c r="F95" i="3"/>
  <c r="E95" i="3"/>
  <c r="F66" i="3"/>
  <c r="E66" i="3"/>
  <c r="F661" i="3"/>
  <c r="E661" i="3"/>
  <c r="F94" i="3"/>
  <c r="E94" i="3"/>
  <c r="G130" i="3"/>
  <c r="E983" i="3"/>
  <c r="F983" i="3"/>
  <c r="G634" i="3"/>
  <c r="E947" i="3"/>
  <c r="F947" i="3"/>
  <c r="E996" i="3"/>
  <c r="F996" i="3"/>
  <c r="F375" i="3"/>
  <c r="E375" i="3"/>
  <c r="F386" i="3"/>
  <c r="E386" i="3"/>
  <c r="F71" i="3"/>
  <c r="E71" i="3"/>
  <c r="F775" i="3"/>
  <c r="E775" i="3"/>
  <c r="G300" i="3"/>
  <c r="G588" i="3"/>
  <c r="G332" i="3"/>
  <c r="F301" i="3"/>
  <c r="E301" i="3"/>
  <c r="E871" i="3"/>
  <c r="F871" i="3"/>
  <c r="F699" i="3"/>
  <c r="E699" i="3"/>
  <c r="F691" i="3"/>
  <c r="E691" i="3"/>
  <c r="G143" i="3"/>
  <c r="F762" i="3"/>
  <c r="E762" i="3"/>
  <c r="F582" i="3"/>
  <c r="E582" i="3"/>
  <c r="E951" i="3"/>
  <c r="F951" i="3"/>
  <c r="F183" i="3"/>
  <c r="E183" i="3"/>
  <c r="F56" i="3"/>
  <c r="E56" i="3"/>
  <c r="G910" i="3"/>
  <c r="E988" i="3"/>
  <c r="F988" i="3"/>
  <c r="E974" i="3"/>
  <c r="F974" i="3"/>
  <c r="F566" i="3"/>
  <c r="E566" i="3"/>
  <c r="G334" i="3"/>
  <c r="G41" i="3"/>
  <c r="G336" i="3"/>
  <c r="E847" i="3"/>
  <c r="F847" i="3"/>
  <c r="G193" i="3"/>
  <c r="G600" i="3"/>
  <c r="G602" i="3"/>
  <c r="G914" i="3"/>
  <c r="F261" i="3"/>
  <c r="E261" i="3"/>
  <c r="G823" i="3"/>
  <c r="G341" i="3"/>
  <c r="F304" i="3"/>
  <c r="E304" i="3"/>
  <c r="G274" i="3"/>
  <c r="F136" i="3"/>
  <c r="E136" i="3"/>
  <c r="F831" i="3"/>
  <c r="E831" i="3"/>
  <c r="G644" i="3"/>
  <c r="G648" i="3"/>
  <c r="G590" i="3"/>
  <c r="E57" i="3"/>
  <c r="F57" i="3"/>
  <c r="F632" i="3"/>
  <c r="E632" i="3"/>
  <c r="G283" i="3"/>
  <c r="F803" i="3"/>
  <c r="E803" i="3"/>
  <c r="F780" i="3"/>
  <c r="E780" i="3"/>
  <c r="E859" i="3"/>
  <c r="F859" i="3"/>
  <c r="G127" i="3"/>
  <c r="G339" i="3"/>
  <c r="E999" i="3"/>
  <c r="F999" i="3"/>
  <c r="F129" i="3"/>
  <c r="E129" i="3"/>
  <c r="F53" i="3"/>
  <c r="E53" i="3"/>
  <c r="E991" i="3"/>
  <c r="F991" i="3"/>
  <c r="G922" i="3"/>
  <c r="F677" i="3"/>
  <c r="E677" i="3"/>
  <c r="G123" i="3"/>
  <c r="E990" i="3"/>
  <c r="F990" i="3"/>
  <c r="G346" i="3"/>
  <c r="G359" i="3"/>
  <c r="G335" i="3"/>
  <c r="F607" i="3"/>
  <c r="E607" i="3"/>
  <c r="F610" i="3"/>
  <c r="E610" i="3"/>
  <c r="F774" i="3"/>
  <c r="E774" i="3"/>
  <c r="G597" i="3"/>
  <c r="F580" i="3"/>
  <c r="E580" i="3"/>
  <c r="G50" i="3"/>
  <c r="G646" i="3"/>
  <c r="E59" i="3"/>
  <c r="F59" i="3"/>
  <c r="F47" i="3"/>
  <c r="E47" i="3"/>
  <c r="G285" i="3"/>
  <c r="F223" i="3"/>
  <c r="E223" i="3"/>
  <c r="F263" i="3"/>
  <c r="E263" i="3"/>
  <c r="F82" i="3"/>
  <c r="E82" i="3"/>
  <c r="F221" i="3"/>
  <c r="E221" i="3"/>
  <c r="E887" i="3"/>
  <c r="F887" i="3"/>
  <c r="F768" i="3"/>
  <c r="E768" i="3"/>
  <c r="F765" i="3"/>
  <c r="E765" i="3"/>
  <c r="G628" i="3"/>
  <c r="F784" i="3"/>
  <c r="E784" i="3"/>
  <c r="F841" i="3"/>
  <c r="E841" i="3"/>
  <c r="G278" i="3"/>
  <c r="G55" i="3"/>
  <c r="G340" i="3"/>
  <c r="F115" i="3"/>
  <c r="E115" i="3"/>
  <c r="E1002" i="3"/>
  <c r="F1002" i="3"/>
  <c r="F773" i="3"/>
  <c r="E773" i="3"/>
  <c r="F556" i="3"/>
  <c r="E556" i="3"/>
  <c r="G815" i="3"/>
  <c r="F390" i="3"/>
  <c r="E390" i="3"/>
  <c r="F832" i="3"/>
  <c r="E832" i="3"/>
  <c r="G809" i="3"/>
  <c r="E973" i="3"/>
  <c r="F973" i="3"/>
  <c r="E966" i="3"/>
  <c r="F966" i="3"/>
  <c r="G694" i="3"/>
  <c r="G629" i="3"/>
  <c r="F574" i="3"/>
  <c r="E574" i="3"/>
  <c r="G102" i="3"/>
  <c r="F65" i="3"/>
  <c r="E65" i="3"/>
  <c r="F217" i="3"/>
  <c r="E217" i="3"/>
  <c r="F679" i="3"/>
  <c r="E679" i="3"/>
  <c r="F655" i="3"/>
  <c r="E655" i="3"/>
  <c r="F659" i="3"/>
  <c r="E659" i="3"/>
  <c r="E992" i="3"/>
  <c r="F992" i="3"/>
  <c r="E985" i="3"/>
  <c r="F985" i="3"/>
  <c r="G636" i="3"/>
  <c r="G626" i="3"/>
  <c r="G206" i="3"/>
  <c r="E944" i="3"/>
  <c r="F944" i="3"/>
  <c r="G64" i="3"/>
  <c r="F389" i="3"/>
  <c r="E389" i="3"/>
  <c r="F657" i="3"/>
  <c r="E657" i="3"/>
  <c r="G133" i="3"/>
  <c r="E956" i="3"/>
  <c r="F956" i="3"/>
  <c r="G689" i="3"/>
  <c r="G182" i="3"/>
  <c r="G107" i="3"/>
  <c r="E957" i="3"/>
  <c r="F957" i="3"/>
  <c r="G844" i="3"/>
  <c r="E976" i="3"/>
  <c r="F976" i="3"/>
  <c r="E968" i="3"/>
  <c r="F968" i="3"/>
  <c r="E962" i="3"/>
  <c r="F962" i="3"/>
  <c r="F403" i="3"/>
  <c r="E403" i="3"/>
  <c r="E964" i="3"/>
  <c r="F964" i="3"/>
  <c r="G62" i="3"/>
  <c r="F377" i="3"/>
  <c r="E377" i="3"/>
  <c r="E969" i="3"/>
  <c r="F969" i="3"/>
  <c r="G122" i="3"/>
  <c r="E946" i="3"/>
  <c r="F946" i="3"/>
  <c r="F568" i="3"/>
  <c r="E568" i="3"/>
  <c r="E986" i="3"/>
  <c r="F986" i="3"/>
  <c r="E970" i="3"/>
  <c r="F970" i="3"/>
  <c r="F383" i="3"/>
  <c r="E383" i="3"/>
  <c r="F381" i="3"/>
  <c r="E381" i="3"/>
  <c r="F380" i="3"/>
  <c r="E380" i="3"/>
  <c r="F19" i="3"/>
  <c r="E19" i="3"/>
  <c r="C32" i="3" l="1"/>
  <c r="A31" i="3"/>
  <c r="F573" i="3"/>
  <c r="E573" i="3"/>
  <c r="F504" i="3"/>
  <c r="E504" i="3"/>
  <c r="F630" i="3"/>
  <c r="E630" i="3"/>
  <c r="E806" i="3"/>
  <c r="F806" i="3"/>
  <c r="F400" i="3"/>
  <c r="E400" i="3"/>
  <c r="F808" i="3"/>
  <c r="E808" i="3"/>
  <c r="E289" i="3"/>
  <c r="F289" i="3"/>
  <c r="E226" i="3"/>
  <c r="F226" i="3"/>
  <c r="F455" i="3"/>
  <c r="E455" i="3"/>
  <c r="F814" i="3"/>
  <c r="E814" i="3"/>
  <c r="F499" i="3"/>
  <c r="E499" i="3"/>
  <c r="E491" i="3"/>
  <c r="F491" i="3"/>
  <c r="E524" i="3"/>
  <c r="F524" i="3"/>
  <c r="E500" i="3"/>
  <c r="F500" i="3"/>
  <c r="F91" i="3"/>
  <c r="E91" i="3"/>
  <c r="E305" i="3"/>
  <c r="F305" i="3"/>
  <c r="F738" i="3"/>
  <c r="E738" i="3"/>
  <c r="F728" i="3"/>
  <c r="E728" i="3"/>
  <c r="E313" i="3"/>
  <c r="F313" i="3"/>
  <c r="F171" i="3"/>
  <c r="E171" i="3"/>
  <c r="F454" i="3"/>
  <c r="E454" i="3"/>
  <c r="F356" i="3"/>
  <c r="E356" i="3"/>
  <c r="E521" i="3"/>
  <c r="F521" i="3"/>
  <c r="F302" i="3"/>
  <c r="E302" i="3"/>
  <c r="F623" i="3"/>
  <c r="E623" i="3"/>
  <c r="F213" i="3"/>
  <c r="E213" i="3"/>
  <c r="F218" i="3"/>
  <c r="E218" i="3"/>
  <c r="F228" i="3"/>
  <c r="E228" i="3"/>
  <c r="E153" i="3"/>
  <c r="F153" i="3"/>
  <c r="F470" i="3"/>
  <c r="E470" i="3"/>
  <c r="E73" i="3"/>
  <c r="F73" i="3"/>
  <c r="F140" i="3"/>
  <c r="E140" i="3"/>
  <c r="E651" i="3"/>
  <c r="F651" i="3"/>
  <c r="F248" i="3"/>
  <c r="E248" i="3"/>
  <c r="F422" i="3"/>
  <c r="E422" i="3"/>
  <c r="F238" i="3"/>
  <c r="E238" i="3"/>
  <c r="F420" i="3"/>
  <c r="E420" i="3"/>
  <c r="F430" i="3"/>
  <c r="E430" i="3"/>
  <c r="F506" i="3"/>
  <c r="E506" i="3"/>
  <c r="F152" i="3"/>
  <c r="E152" i="3"/>
  <c r="E118" i="3"/>
  <c r="F118" i="3"/>
  <c r="F446" i="3"/>
  <c r="E446" i="3"/>
  <c r="E351" i="3"/>
  <c r="F351" i="3"/>
  <c r="E311" i="3"/>
  <c r="F311" i="3"/>
  <c r="E194" i="3"/>
  <c r="F194" i="3"/>
  <c r="E734" i="3"/>
  <c r="F734" i="3"/>
  <c r="F314" i="3"/>
  <c r="E314" i="3"/>
  <c r="E323" i="3"/>
  <c r="F323" i="3"/>
  <c r="F533" i="3"/>
  <c r="E533" i="3"/>
  <c r="F718" i="3"/>
  <c r="E718" i="3"/>
  <c r="F465" i="3"/>
  <c r="E465" i="3"/>
  <c r="F742" i="3"/>
  <c r="E742" i="3"/>
  <c r="F240" i="3"/>
  <c r="E240" i="3"/>
  <c r="F485" i="3"/>
  <c r="E485" i="3"/>
  <c r="E185" i="3"/>
  <c r="F185" i="3"/>
  <c r="F484" i="3"/>
  <c r="E484" i="3"/>
  <c r="F740" i="3"/>
  <c r="E740" i="3"/>
  <c r="E80" i="3"/>
  <c r="F80" i="3"/>
  <c r="F236" i="3"/>
  <c r="E236" i="3"/>
  <c r="F320" i="3"/>
  <c r="E320" i="3"/>
  <c r="F156" i="3"/>
  <c r="E156" i="3"/>
  <c r="E453" i="3"/>
  <c r="F453" i="3"/>
  <c r="F406" i="3"/>
  <c r="E406" i="3"/>
  <c r="E316" i="3"/>
  <c r="F316" i="3"/>
  <c r="F739" i="3"/>
  <c r="E739" i="3"/>
  <c r="F158" i="3"/>
  <c r="E158" i="3"/>
  <c r="F641" i="3"/>
  <c r="E641" i="3"/>
  <c r="F503" i="3"/>
  <c r="E503" i="3"/>
  <c r="F748" i="3"/>
  <c r="E748" i="3"/>
  <c r="F729" i="3"/>
  <c r="E729" i="3"/>
  <c r="F295" i="3"/>
  <c r="E295" i="3"/>
  <c r="E297" i="3"/>
  <c r="F297" i="3"/>
  <c r="F511" i="3"/>
  <c r="E511" i="3"/>
  <c r="F410" i="3"/>
  <c r="E410" i="3"/>
  <c r="E471" i="3"/>
  <c r="F471" i="3"/>
  <c r="F707" i="3"/>
  <c r="E707" i="3"/>
  <c r="E315" i="3"/>
  <c r="F315" i="3"/>
  <c r="F308" i="3"/>
  <c r="E308" i="3"/>
  <c r="F306" i="3"/>
  <c r="E306" i="3"/>
  <c r="F321" i="3"/>
  <c r="E321" i="3"/>
  <c r="F187" i="3"/>
  <c r="E187" i="3"/>
  <c r="F310" i="3"/>
  <c r="E310" i="3"/>
  <c r="F532" i="3"/>
  <c r="E532" i="3"/>
  <c r="F476" i="3"/>
  <c r="E476" i="3"/>
  <c r="E157" i="3"/>
  <c r="F157" i="3"/>
  <c r="F151" i="3"/>
  <c r="E151" i="3"/>
  <c r="F168" i="3"/>
  <c r="E168" i="3"/>
  <c r="F502" i="3"/>
  <c r="E502" i="3"/>
  <c r="F710" i="3"/>
  <c r="E710" i="3"/>
  <c r="E733" i="3"/>
  <c r="F733" i="3"/>
  <c r="E141" i="3"/>
  <c r="F141" i="3"/>
  <c r="F488" i="3"/>
  <c r="E488" i="3"/>
  <c r="F262" i="3"/>
  <c r="E262" i="3"/>
  <c r="F451" i="3"/>
  <c r="E451" i="3"/>
  <c r="F737" i="3"/>
  <c r="E737" i="3"/>
  <c r="F531" i="3"/>
  <c r="E531" i="3"/>
  <c r="E169" i="3"/>
  <c r="F169" i="3"/>
  <c r="F731" i="3"/>
  <c r="E731" i="3"/>
  <c r="F200" i="3"/>
  <c r="E200" i="3"/>
  <c r="F512" i="3"/>
  <c r="E512" i="3"/>
  <c r="E324" i="3"/>
  <c r="F324" i="3"/>
  <c r="E705" i="3"/>
  <c r="F705" i="3"/>
  <c r="F161" i="3"/>
  <c r="E161" i="3"/>
  <c r="F408" i="3"/>
  <c r="E408" i="3"/>
  <c r="E104" i="3"/>
  <c r="F104" i="3"/>
  <c r="F85" i="3"/>
  <c r="E85" i="3"/>
  <c r="F459" i="3"/>
  <c r="E459" i="3"/>
  <c r="F559" i="3"/>
  <c r="E559" i="3"/>
  <c r="F571" i="3"/>
  <c r="E571" i="3"/>
  <c r="E435" i="3"/>
  <c r="F435" i="3"/>
  <c r="F87" i="3"/>
  <c r="E87" i="3"/>
  <c r="F186" i="3"/>
  <c r="E186" i="3"/>
  <c r="F162" i="3"/>
  <c r="E162" i="3"/>
  <c r="F565" i="3"/>
  <c r="E565" i="3"/>
  <c r="E483" i="3"/>
  <c r="F483" i="3"/>
  <c r="F170" i="3"/>
  <c r="E170" i="3"/>
  <c r="F461" i="3"/>
  <c r="E461" i="3"/>
  <c r="E701" i="3"/>
  <c r="F701" i="3"/>
  <c r="F366" i="3"/>
  <c r="E366" i="3"/>
  <c r="F794" i="3"/>
  <c r="E794" i="3"/>
  <c r="F751" i="3"/>
  <c r="E751" i="3"/>
  <c r="E706" i="3"/>
  <c r="F706" i="3"/>
  <c r="F256" i="3"/>
  <c r="E256" i="3"/>
  <c r="E513" i="3"/>
  <c r="F513" i="3"/>
  <c r="F394" i="3"/>
  <c r="E394" i="3"/>
  <c r="F363" i="3"/>
  <c r="E363" i="3"/>
  <c r="F473" i="3"/>
  <c r="E473" i="3"/>
  <c r="F294" i="3"/>
  <c r="E294" i="3"/>
  <c r="F167" i="3"/>
  <c r="E167" i="3"/>
  <c r="F443" i="3"/>
  <c r="E443" i="3"/>
  <c r="F147" i="3"/>
  <c r="E147" i="3"/>
  <c r="E437" i="3"/>
  <c r="F437" i="3"/>
  <c r="E114" i="3"/>
  <c r="F114" i="3"/>
  <c r="F845" i="3"/>
  <c r="E845" i="3"/>
  <c r="F516" i="3"/>
  <c r="E516" i="3"/>
  <c r="E575" i="3"/>
  <c r="F575" i="3"/>
  <c r="F467" i="3"/>
  <c r="E467" i="3"/>
  <c r="F693" i="3"/>
  <c r="E693" i="3"/>
  <c r="F685" i="3"/>
  <c r="E685" i="3"/>
  <c r="F416" i="3"/>
  <c r="E416" i="3"/>
  <c r="E469" i="3"/>
  <c r="F469" i="3"/>
  <c r="F495" i="3"/>
  <c r="E495" i="3"/>
  <c r="F477" i="3"/>
  <c r="E477" i="3"/>
  <c r="E474" i="3"/>
  <c r="F474" i="3"/>
  <c r="E717" i="3"/>
  <c r="F717" i="3"/>
  <c r="F704" i="3"/>
  <c r="E704" i="3"/>
  <c r="F244" i="3"/>
  <c r="E244" i="3"/>
  <c r="F260" i="3"/>
  <c r="E260" i="3"/>
  <c r="F445" i="3"/>
  <c r="E445" i="3"/>
  <c r="F721" i="3"/>
  <c r="E721" i="3"/>
  <c r="F160" i="3"/>
  <c r="E160" i="3"/>
  <c r="E348" i="3"/>
  <c r="F348" i="3"/>
  <c r="F509" i="3"/>
  <c r="E509" i="3"/>
  <c r="F472" i="3"/>
  <c r="E472" i="3"/>
  <c r="E429" i="3"/>
  <c r="F429" i="3"/>
  <c r="F534" i="3"/>
  <c r="E534" i="3"/>
  <c r="F805" i="3"/>
  <c r="E805" i="3"/>
  <c r="F402" i="3"/>
  <c r="E402" i="3"/>
  <c r="F355" i="3"/>
  <c r="E355" i="3"/>
  <c r="F735" i="3"/>
  <c r="E735" i="3"/>
  <c r="F427" i="3"/>
  <c r="E427" i="3"/>
  <c r="E173" i="3"/>
  <c r="F173" i="3"/>
  <c r="E368" i="3"/>
  <c r="F368" i="3"/>
  <c r="F137" i="3"/>
  <c r="E137" i="3"/>
  <c r="E250" i="3"/>
  <c r="F250" i="3"/>
  <c r="E258" i="3"/>
  <c r="F258" i="3"/>
  <c r="F188" i="3"/>
  <c r="E188" i="3"/>
  <c r="F523" i="3"/>
  <c r="E523" i="3"/>
  <c r="E124" i="3"/>
  <c r="F124" i="3"/>
  <c r="F357" i="3"/>
  <c r="E357" i="3"/>
  <c r="F809" i="3"/>
  <c r="E809" i="3"/>
  <c r="F359" i="3"/>
  <c r="E359" i="3"/>
  <c r="F694" i="3"/>
  <c r="E694" i="3"/>
  <c r="F133" i="3"/>
  <c r="E133" i="3"/>
  <c r="F278" i="3"/>
  <c r="E278" i="3"/>
  <c r="F283" i="3"/>
  <c r="E283" i="3"/>
  <c r="F274" i="3"/>
  <c r="E274" i="3"/>
  <c r="F600" i="3"/>
  <c r="E600" i="3"/>
  <c r="F634" i="3"/>
  <c r="E634" i="3"/>
  <c r="F606" i="3"/>
  <c r="E606" i="3"/>
  <c r="E309" i="3"/>
  <c r="F309" i="3"/>
  <c r="F279" i="3"/>
  <c r="E279" i="3"/>
  <c r="F593" i="3"/>
  <c r="E593" i="3"/>
  <c r="F277" i="3"/>
  <c r="E277" i="3"/>
  <c r="E329" i="3"/>
  <c r="F329" i="3"/>
  <c r="E330" i="3"/>
  <c r="F330" i="3"/>
  <c r="F282" i="3"/>
  <c r="E282" i="3"/>
  <c r="F292" i="3"/>
  <c r="E292" i="3"/>
  <c r="F132" i="3"/>
  <c r="E132" i="3"/>
  <c r="F220" i="3"/>
  <c r="E220" i="3"/>
  <c r="F102" i="3"/>
  <c r="E102" i="3"/>
  <c r="F64" i="3"/>
  <c r="E64" i="3"/>
  <c r="F285" i="3"/>
  <c r="E285" i="3"/>
  <c r="F823" i="3"/>
  <c r="E823" i="3"/>
  <c r="E332" i="3"/>
  <c r="F332" i="3"/>
  <c r="E101" i="3"/>
  <c r="F101" i="3"/>
  <c r="E338" i="3"/>
  <c r="F338" i="3"/>
  <c r="F281" i="3"/>
  <c r="E281" i="3"/>
  <c r="F128" i="3"/>
  <c r="E128" i="3"/>
  <c r="F62" i="3"/>
  <c r="E62" i="3"/>
  <c r="F107" i="3"/>
  <c r="E107" i="3"/>
  <c r="F127" i="3"/>
  <c r="E127" i="3"/>
  <c r="F644" i="3"/>
  <c r="E644" i="3"/>
  <c r="F41" i="3"/>
  <c r="E41" i="3"/>
  <c r="F44" i="3"/>
  <c r="E44" i="3"/>
  <c r="F178" i="3"/>
  <c r="E178" i="3"/>
  <c r="F215" i="3"/>
  <c r="E215" i="3"/>
  <c r="F836" i="3"/>
  <c r="E836" i="3"/>
  <c r="F203" i="3"/>
  <c r="E203" i="3"/>
  <c r="F603" i="3"/>
  <c r="E603" i="3"/>
  <c r="F174" i="3"/>
  <c r="E174" i="3"/>
  <c r="F629" i="3"/>
  <c r="E629" i="3"/>
  <c r="F815" i="3"/>
  <c r="E815" i="3"/>
  <c r="F123" i="3"/>
  <c r="E123" i="3"/>
  <c r="F143" i="3"/>
  <c r="E143" i="3"/>
  <c r="F206" i="3"/>
  <c r="E206" i="3"/>
  <c r="E646" i="3"/>
  <c r="F646" i="3"/>
  <c r="F597" i="3"/>
  <c r="E597" i="3"/>
  <c r="E346" i="3"/>
  <c r="F346" i="3"/>
  <c r="E922" i="3"/>
  <c r="F922" i="3"/>
  <c r="E648" i="3"/>
  <c r="F648" i="3"/>
  <c r="E334" i="3"/>
  <c r="F334" i="3"/>
  <c r="E910" i="3"/>
  <c r="F910" i="3"/>
  <c r="F588" i="3"/>
  <c r="E588" i="3"/>
  <c r="F275" i="3"/>
  <c r="E275" i="3"/>
  <c r="E345" i="3"/>
  <c r="F345" i="3"/>
  <c r="F595" i="3"/>
  <c r="E595" i="3"/>
  <c r="F105" i="3"/>
  <c r="E105" i="3"/>
  <c r="E344" i="3"/>
  <c r="F344" i="3"/>
  <c r="F591" i="3"/>
  <c r="E591" i="3"/>
  <c r="E119" i="3"/>
  <c r="F119" i="3"/>
  <c r="F819" i="3"/>
  <c r="E819" i="3"/>
  <c r="E99" i="3"/>
  <c r="F99" i="3"/>
  <c r="F288" i="3"/>
  <c r="E288" i="3"/>
  <c r="F598" i="3"/>
  <c r="E598" i="3"/>
  <c r="F592" i="3"/>
  <c r="E592" i="3"/>
  <c r="F594" i="3"/>
  <c r="E594" i="3"/>
  <c r="F596" i="3"/>
  <c r="E596" i="3"/>
  <c r="F360" i="3"/>
  <c r="E360" i="3"/>
  <c r="E342" i="3"/>
  <c r="F342" i="3"/>
  <c r="F280" i="3"/>
  <c r="E280" i="3"/>
  <c r="F198" i="3"/>
  <c r="E198" i="3"/>
  <c r="F298" i="3"/>
  <c r="E298" i="3"/>
  <c r="F319" i="3"/>
  <c r="E319" i="3"/>
  <c r="F689" i="3"/>
  <c r="E689" i="3"/>
  <c r="F636" i="3"/>
  <c r="E636" i="3"/>
  <c r="E122" i="3"/>
  <c r="F122" i="3"/>
  <c r="F182" i="3"/>
  <c r="E182" i="3"/>
  <c r="F193" i="3"/>
  <c r="E193" i="3"/>
  <c r="F42" i="3"/>
  <c r="E42" i="3"/>
  <c r="F49" i="3"/>
  <c r="E49" i="3"/>
  <c r="F642" i="3"/>
  <c r="E642" i="3"/>
  <c r="F638" i="3"/>
  <c r="E638" i="3"/>
  <c r="E335" i="3"/>
  <c r="F335" i="3"/>
  <c r="E339" i="3"/>
  <c r="F339" i="3"/>
  <c r="E341" i="3"/>
  <c r="F341" i="3"/>
  <c r="E130" i="3"/>
  <c r="F130" i="3"/>
  <c r="F52" i="3"/>
  <c r="E52" i="3"/>
  <c r="F587" i="3"/>
  <c r="E587" i="3"/>
  <c r="E930" i="3"/>
  <c r="F930" i="3"/>
  <c r="F589" i="3"/>
  <c r="E589" i="3"/>
  <c r="F290" i="3"/>
  <c r="E290" i="3"/>
  <c r="F647" i="3"/>
  <c r="E647" i="3"/>
  <c r="F63" i="3"/>
  <c r="E63" i="3"/>
  <c r="F585" i="3"/>
  <c r="E585" i="3"/>
  <c r="F46" i="3"/>
  <c r="E46" i="3"/>
  <c r="F599" i="3"/>
  <c r="E599" i="3"/>
  <c r="E331" i="3"/>
  <c r="F331" i="3"/>
  <c r="E918" i="3"/>
  <c r="F918" i="3"/>
  <c r="F601" i="3"/>
  <c r="E601" i="3"/>
  <c r="F216" i="3"/>
  <c r="E216" i="3"/>
  <c r="F317" i="3"/>
  <c r="E317" i="3"/>
  <c r="F325" i="3"/>
  <c r="E325" i="3"/>
  <c r="F626" i="3"/>
  <c r="E626" i="3"/>
  <c r="E914" i="3"/>
  <c r="F914" i="3"/>
  <c r="F300" i="3"/>
  <c r="E300" i="3"/>
  <c r="F367" i="3"/>
  <c r="E367" i="3"/>
  <c r="F844" i="3"/>
  <c r="E844" i="3"/>
  <c r="F586" i="3"/>
  <c r="E586" i="3"/>
  <c r="F111" i="3"/>
  <c r="E111" i="3"/>
  <c r="F643" i="3"/>
  <c r="E643" i="3"/>
  <c r="F120" i="3"/>
  <c r="E120" i="3"/>
  <c r="F45" i="3"/>
  <c r="E45" i="3"/>
  <c r="F702" i="3"/>
  <c r="E702" i="3"/>
  <c r="F201" i="3"/>
  <c r="E201" i="3"/>
  <c r="E340" i="3"/>
  <c r="F340" i="3"/>
  <c r="F50" i="3"/>
  <c r="E50" i="3"/>
  <c r="F590" i="3"/>
  <c r="E590" i="3"/>
  <c r="F602" i="3"/>
  <c r="E602" i="3"/>
  <c r="E336" i="3"/>
  <c r="F336" i="3"/>
  <c r="F361" i="3"/>
  <c r="E361" i="3"/>
  <c r="F307" i="3"/>
  <c r="E307" i="3"/>
  <c r="E333" i="3"/>
  <c r="F333" i="3"/>
  <c r="E343" i="3"/>
  <c r="F343" i="3"/>
  <c r="F286" i="3"/>
  <c r="E286" i="3"/>
  <c r="F276" i="3"/>
  <c r="E276" i="3"/>
  <c r="E106" i="3"/>
  <c r="F106" i="3"/>
  <c r="F112" i="3"/>
  <c r="E112" i="3"/>
  <c r="F222" i="3"/>
  <c r="E222" i="3"/>
  <c r="F614" i="3"/>
  <c r="E614" i="3"/>
  <c r="F284" i="3"/>
  <c r="E284" i="3"/>
  <c r="E337" i="3"/>
  <c r="F337" i="3"/>
  <c r="F287" i="3"/>
  <c r="E287" i="3"/>
  <c r="F369" i="3"/>
  <c r="E369" i="3"/>
  <c r="F628" i="3"/>
  <c r="E628" i="3"/>
  <c r="F55" i="3"/>
  <c r="E55" i="3"/>
  <c r="F828" i="3"/>
  <c r="E828" i="3"/>
  <c r="F204" i="3"/>
  <c r="E204" i="3"/>
  <c r="E110" i="3"/>
  <c r="F110" i="3"/>
  <c r="F145" i="3"/>
  <c r="E145" i="3"/>
  <c r="F654" i="3"/>
  <c r="E654" i="3"/>
  <c r="F584" i="3"/>
  <c r="E584" i="3"/>
  <c r="F620" i="3"/>
  <c r="E620" i="3"/>
  <c r="G15" i="3"/>
  <c r="F15" i="3" s="1"/>
  <c r="C33" i="3" l="1"/>
  <c r="A32" i="3"/>
  <c r="D8" i="3"/>
  <c r="D10" i="3"/>
  <c r="E15" i="3"/>
  <c r="D7" i="3" s="1"/>
  <c r="C34" i="3" l="1"/>
  <c r="A33" i="3"/>
  <c r="C35" i="3" l="1"/>
  <c r="A34" i="3"/>
  <c r="C36" i="3" l="1"/>
  <c r="A35" i="3"/>
  <c r="C37" i="3" l="1"/>
  <c r="A36" i="3"/>
  <c r="C38" i="3" l="1"/>
  <c r="A37" i="3"/>
  <c r="C39" i="3" l="1"/>
  <c r="A38" i="3"/>
  <c r="C40" i="3" l="1"/>
  <c r="A39" i="3"/>
  <c r="C41" i="3" l="1"/>
  <c r="A40" i="3"/>
  <c r="C42" i="3" l="1"/>
  <c r="A41" i="3"/>
  <c r="C43" i="3" l="1"/>
  <c r="A42" i="3"/>
  <c r="C44" i="3" l="1"/>
  <c r="A43" i="3"/>
  <c r="C45" i="3" l="1"/>
  <c r="A44" i="3"/>
  <c r="C46" i="3" l="1"/>
  <c r="A45" i="3"/>
  <c r="C47" i="3" l="1"/>
  <c r="A46" i="3"/>
  <c r="C48" i="3" l="1"/>
  <c r="A47" i="3"/>
  <c r="C49" i="3" l="1"/>
  <c r="A48" i="3"/>
  <c r="C50" i="3" l="1"/>
  <c r="A49" i="3"/>
  <c r="C51" i="3" l="1"/>
  <c r="A50" i="3"/>
  <c r="C52" i="3" l="1"/>
  <c r="A51" i="3"/>
  <c r="C53" i="3" l="1"/>
  <c r="A52" i="3"/>
  <c r="C54" i="3" l="1"/>
  <c r="A53" i="3"/>
  <c r="C55" i="3" l="1"/>
  <c r="A54" i="3"/>
  <c r="C56" i="3" l="1"/>
  <c r="A55" i="3"/>
  <c r="C57" i="3" l="1"/>
  <c r="A56" i="3"/>
  <c r="C58" i="3" l="1"/>
  <c r="A57" i="3"/>
  <c r="C59" i="3" l="1"/>
  <c r="A58" i="3"/>
  <c r="C60" i="3" l="1"/>
  <c r="A59" i="3"/>
  <c r="C61" i="3" l="1"/>
  <c r="A60" i="3"/>
  <c r="C62" i="3" l="1"/>
  <c r="A61" i="3"/>
  <c r="C63" i="3" l="1"/>
  <c r="A62" i="3"/>
  <c r="C64" i="3" l="1"/>
  <c r="A63" i="3"/>
  <c r="C65" i="3" l="1"/>
  <c r="A64" i="3"/>
  <c r="C66" i="3" l="1"/>
  <c r="A65" i="3"/>
  <c r="C67" i="3" l="1"/>
  <c r="A66" i="3"/>
  <c r="C68" i="3" l="1"/>
  <c r="A67" i="3"/>
  <c r="C69" i="3" l="1"/>
  <c r="A68" i="3"/>
  <c r="C70" i="3" l="1"/>
  <c r="A69" i="3"/>
  <c r="C71" i="3" l="1"/>
  <c r="A70" i="3"/>
  <c r="C72" i="3" l="1"/>
  <c r="A71" i="3"/>
  <c r="C73" i="3" l="1"/>
  <c r="A72" i="3"/>
  <c r="C74" i="3" l="1"/>
  <c r="A73" i="3"/>
  <c r="C75" i="3" l="1"/>
  <c r="A74" i="3"/>
  <c r="C76" i="3" l="1"/>
  <c r="A75" i="3"/>
  <c r="C77" i="3" l="1"/>
  <c r="A76" i="3"/>
  <c r="C78" i="3" l="1"/>
  <c r="A77" i="3"/>
  <c r="C79" i="3" l="1"/>
  <c r="A78" i="3"/>
  <c r="C80" i="3" l="1"/>
  <c r="A79" i="3"/>
  <c r="C81" i="3" l="1"/>
  <c r="A80" i="3"/>
  <c r="C82" i="3" l="1"/>
  <c r="A81" i="3"/>
  <c r="C83" i="3" l="1"/>
  <c r="A82" i="3"/>
  <c r="C84" i="3" l="1"/>
  <c r="A83" i="3"/>
  <c r="C85" i="3" l="1"/>
  <c r="A84" i="3"/>
  <c r="C86" i="3" l="1"/>
  <c r="A85" i="3"/>
  <c r="C87" i="3" l="1"/>
  <c r="A86" i="3"/>
  <c r="C88" i="3" l="1"/>
  <c r="A87" i="3"/>
  <c r="C89" i="3" l="1"/>
  <c r="A88" i="3"/>
  <c r="C90" i="3" l="1"/>
  <c r="A89" i="3"/>
  <c r="C91" i="3" l="1"/>
  <c r="A90" i="3"/>
  <c r="C92" i="3" l="1"/>
  <c r="A91" i="3"/>
  <c r="C93" i="3" l="1"/>
  <c r="A92" i="3"/>
  <c r="C94" i="3" l="1"/>
  <c r="A93" i="3"/>
  <c r="C95" i="3" l="1"/>
  <c r="A94" i="3"/>
  <c r="C96" i="3" l="1"/>
  <c r="A95" i="3"/>
  <c r="C97" i="3" l="1"/>
  <c r="A96" i="3"/>
  <c r="C98" i="3" l="1"/>
  <c r="A97" i="3"/>
  <c r="C99" i="3" l="1"/>
  <c r="A98" i="3"/>
  <c r="C100" i="3" l="1"/>
  <c r="A99" i="3"/>
  <c r="C101" i="3" l="1"/>
  <c r="A100" i="3"/>
  <c r="C102" i="3" l="1"/>
  <c r="A101" i="3"/>
  <c r="C103" i="3" l="1"/>
  <c r="A102" i="3"/>
  <c r="C104" i="3" l="1"/>
  <c r="A103" i="3"/>
  <c r="C105" i="3" l="1"/>
  <c r="A104" i="3"/>
  <c r="C106" i="3" l="1"/>
  <c r="A105" i="3"/>
  <c r="C107" i="3" l="1"/>
  <c r="A106" i="3"/>
  <c r="C108" i="3" l="1"/>
  <c r="A107" i="3"/>
  <c r="C109" i="3" l="1"/>
  <c r="A108" i="3"/>
  <c r="C110" i="3" l="1"/>
  <c r="A109" i="3"/>
  <c r="C111" i="3" l="1"/>
  <c r="A110" i="3"/>
  <c r="C112" i="3" l="1"/>
  <c r="A111" i="3"/>
  <c r="C113" i="3" l="1"/>
  <c r="A112" i="3"/>
  <c r="C114" i="3" l="1"/>
  <c r="A113" i="3"/>
  <c r="C115" i="3" l="1"/>
  <c r="A114" i="3"/>
  <c r="C116" i="3" l="1"/>
  <c r="A115" i="3"/>
  <c r="C117" i="3" l="1"/>
  <c r="A116" i="3"/>
  <c r="C118" i="3" l="1"/>
  <c r="A117" i="3"/>
  <c r="C119" i="3" l="1"/>
  <c r="A118" i="3"/>
  <c r="C120" i="3" l="1"/>
  <c r="A119" i="3"/>
  <c r="C121" i="3" l="1"/>
  <c r="A120" i="3"/>
  <c r="C122" i="3" l="1"/>
  <c r="A121" i="3"/>
  <c r="C123" i="3" l="1"/>
  <c r="A122" i="3"/>
  <c r="C124" i="3" l="1"/>
  <c r="A123" i="3"/>
  <c r="C125" i="3" l="1"/>
  <c r="A124" i="3"/>
  <c r="C126" i="3" l="1"/>
  <c r="A125" i="3"/>
  <c r="C127" i="3" l="1"/>
  <c r="A126" i="3"/>
  <c r="C128" i="3" l="1"/>
  <c r="A127" i="3"/>
  <c r="C129" i="3" l="1"/>
  <c r="A128" i="3"/>
  <c r="C130" i="3" l="1"/>
  <c r="A129" i="3"/>
  <c r="C131" i="3" l="1"/>
  <c r="A130" i="3"/>
  <c r="C132" i="3" l="1"/>
  <c r="A131" i="3"/>
  <c r="C133" i="3" l="1"/>
  <c r="A132" i="3"/>
  <c r="C134" i="3" l="1"/>
  <c r="A133" i="3"/>
  <c r="C135" i="3" l="1"/>
  <c r="A134" i="3"/>
  <c r="C136" i="3" l="1"/>
  <c r="A135" i="3"/>
  <c r="C137" i="3" l="1"/>
  <c r="A136" i="3"/>
  <c r="C138" i="3" l="1"/>
  <c r="A137" i="3"/>
  <c r="C139" i="3" l="1"/>
  <c r="A138" i="3"/>
  <c r="C140" i="3" l="1"/>
  <c r="A139" i="3"/>
  <c r="C141" i="3" l="1"/>
  <c r="A140" i="3"/>
  <c r="C142" i="3" l="1"/>
  <c r="A141" i="3"/>
  <c r="C143" i="3" l="1"/>
  <c r="A142" i="3"/>
  <c r="C144" i="3" l="1"/>
  <c r="A143" i="3"/>
  <c r="C145" i="3" l="1"/>
  <c r="A144" i="3"/>
  <c r="C146" i="3" l="1"/>
  <c r="A145" i="3"/>
  <c r="C147" i="3" l="1"/>
  <c r="A146" i="3"/>
  <c r="C148" i="3" l="1"/>
  <c r="A147" i="3"/>
  <c r="C149" i="3" l="1"/>
  <c r="A148" i="3"/>
  <c r="C150" i="3" l="1"/>
  <c r="A149" i="3"/>
  <c r="C151" i="3" l="1"/>
  <c r="A150" i="3"/>
  <c r="C152" i="3" l="1"/>
  <c r="A151" i="3"/>
  <c r="C153" i="3" l="1"/>
  <c r="A152" i="3"/>
  <c r="C154" i="3" l="1"/>
  <c r="A153" i="3"/>
  <c r="C155" i="3" l="1"/>
  <c r="A154" i="3"/>
  <c r="C156" i="3" l="1"/>
  <c r="A155" i="3"/>
  <c r="C157" i="3" l="1"/>
  <c r="A156" i="3"/>
  <c r="C158" i="3" l="1"/>
  <c r="A157" i="3"/>
  <c r="C159" i="3" l="1"/>
  <c r="A158" i="3"/>
  <c r="C160" i="3" l="1"/>
  <c r="A159" i="3"/>
  <c r="C161" i="3" l="1"/>
  <c r="A160" i="3"/>
  <c r="C162" i="3" l="1"/>
  <c r="A161" i="3"/>
  <c r="C163" i="3" l="1"/>
  <c r="A162" i="3"/>
  <c r="C164" i="3" l="1"/>
  <c r="A163" i="3"/>
  <c r="C165" i="3" l="1"/>
  <c r="A164" i="3"/>
  <c r="C166" i="3" l="1"/>
  <c r="A165" i="3"/>
  <c r="C167" i="3" l="1"/>
  <c r="A166" i="3"/>
  <c r="C168" i="3" l="1"/>
  <c r="A167" i="3"/>
  <c r="C169" i="3" l="1"/>
  <c r="A168" i="3"/>
  <c r="C170" i="3" l="1"/>
  <c r="A169" i="3"/>
  <c r="C171" i="3" l="1"/>
  <c r="A170" i="3"/>
  <c r="C172" i="3" l="1"/>
  <c r="A171" i="3"/>
  <c r="C173" i="3" l="1"/>
  <c r="A172" i="3"/>
  <c r="C174" i="3" l="1"/>
  <c r="A173" i="3"/>
  <c r="C175" i="3" l="1"/>
  <c r="A174" i="3"/>
  <c r="C176" i="3" l="1"/>
  <c r="A175" i="3"/>
  <c r="C177" i="3" l="1"/>
  <c r="A176" i="3"/>
  <c r="C178" i="3" l="1"/>
  <c r="A177" i="3"/>
  <c r="C179" i="3" l="1"/>
  <c r="A178" i="3"/>
  <c r="C180" i="3" l="1"/>
  <c r="A179" i="3"/>
  <c r="C181" i="3" l="1"/>
  <c r="A180" i="3"/>
  <c r="C182" i="3" l="1"/>
  <c r="A181" i="3"/>
  <c r="C183" i="3" l="1"/>
  <c r="A182" i="3"/>
  <c r="C184" i="3" l="1"/>
  <c r="A183" i="3"/>
  <c r="C185" i="3" l="1"/>
  <c r="A184" i="3"/>
  <c r="C186" i="3" l="1"/>
  <c r="A185" i="3"/>
  <c r="C187" i="3" l="1"/>
  <c r="A186" i="3"/>
  <c r="C188" i="3" l="1"/>
  <c r="A187" i="3"/>
  <c r="C189" i="3" l="1"/>
  <c r="A188" i="3"/>
  <c r="C190" i="3" l="1"/>
  <c r="A189" i="3"/>
  <c r="C191" i="3" l="1"/>
  <c r="A190" i="3"/>
  <c r="C192" i="3" l="1"/>
  <c r="A191" i="3"/>
  <c r="C193" i="3" l="1"/>
  <c r="A192" i="3"/>
  <c r="C194" i="3" l="1"/>
  <c r="A193" i="3"/>
  <c r="C195" i="3" l="1"/>
  <c r="A194" i="3"/>
  <c r="C196" i="3" l="1"/>
  <c r="A195" i="3"/>
  <c r="C197" i="3" l="1"/>
  <c r="A196" i="3"/>
  <c r="C198" i="3" l="1"/>
  <c r="A197" i="3"/>
  <c r="C199" i="3" l="1"/>
  <c r="A198" i="3"/>
  <c r="C200" i="3" l="1"/>
  <c r="A199" i="3"/>
  <c r="C201" i="3" l="1"/>
  <c r="A200" i="3"/>
  <c r="C202" i="3" l="1"/>
  <c r="A201" i="3"/>
  <c r="C203" i="3" l="1"/>
  <c r="A202" i="3"/>
  <c r="C204" i="3" l="1"/>
  <c r="A203" i="3"/>
  <c r="C205" i="3" l="1"/>
  <c r="A204" i="3"/>
  <c r="C206" i="3" l="1"/>
  <c r="A205" i="3"/>
  <c r="C207" i="3" l="1"/>
  <c r="A206" i="3"/>
  <c r="C208" i="3" l="1"/>
  <c r="A207" i="3"/>
  <c r="C209" i="3" l="1"/>
  <c r="A208" i="3"/>
  <c r="C210" i="3" l="1"/>
  <c r="A209" i="3"/>
  <c r="C211" i="3" l="1"/>
  <c r="A210" i="3"/>
  <c r="C212" i="3" l="1"/>
  <c r="A211" i="3"/>
  <c r="C213" i="3" l="1"/>
  <c r="A212" i="3"/>
  <c r="C214" i="3" l="1"/>
  <c r="A213" i="3"/>
  <c r="C215" i="3" l="1"/>
  <c r="A214" i="3"/>
  <c r="C216" i="3" l="1"/>
  <c r="A215" i="3"/>
  <c r="C217" i="3" l="1"/>
  <c r="A216" i="3"/>
  <c r="C218" i="3" l="1"/>
  <c r="A217" i="3"/>
  <c r="C219" i="3" l="1"/>
  <c r="A218" i="3"/>
  <c r="C220" i="3" l="1"/>
  <c r="A219" i="3"/>
  <c r="C221" i="3" l="1"/>
  <c r="A220" i="3"/>
  <c r="C222" i="3" l="1"/>
  <c r="A221" i="3"/>
  <c r="C223" i="3" l="1"/>
  <c r="A222" i="3"/>
  <c r="C224" i="3" l="1"/>
  <c r="A223" i="3"/>
  <c r="C225" i="3" l="1"/>
  <c r="A224" i="3"/>
  <c r="C226" i="3" l="1"/>
  <c r="A225" i="3"/>
  <c r="C227" i="3" l="1"/>
  <c r="A226" i="3"/>
  <c r="C228" i="3" l="1"/>
  <c r="A227" i="3"/>
  <c r="C229" i="3" l="1"/>
  <c r="A228" i="3"/>
  <c r="C230" i="3" l="1"/>
  <c r="A229" i="3"/>
  <c r="C231" i="3" l="1"/>
  <c r="A230" i="3"/>
  <c r="C232" i="3" l="1"/>
  <c r="A231" i="3"/>
  <c r="C233" i="3" l="1"/>
  <c r="A232" i="3"/>
  <c r="C234" i="3" l="1"/>
  <c r="A233" i="3"/>
  <c r="C235" i="3" l="1"/>
  <c r="A234" i="3"/>
  <c r="C236" i="3" l="1"/>
  <c r="A235" i="3"/>
  <c r="C237" i="3" l="1"/>
  <c r="A236" i="3"/>
  <c r="C238" i="3" l="1"/>
  <c r="A237" i="3"/>
  <c r="C239" i="3" l="1"/>
  <c r="A238" i="3"/>
  <c r="C240" i="3" l="1"/>
  <c r="A239" i="3"/>
  <c r="C241" i="3" l="1"/>
  <c r="A240" i="3"/>
  <c r="C242" i="3" l="1"/>
  <c r="A241" i="3"/>
  <c r="C243" i="3" l="1"/>
  <c r="A242" i="3"/>
  <c r="C244" i="3" l="1"/>
  <c r="A243" i="3"/>
  <c r="C245" i="3" l="1"/>
  <c r="A244" i="3"/>
  <c r="C246" i="3" l="1"/>
  <c r="A245" i="3"/>
  <c r="C247" i="3" l="1"/>
  <c r="A246" i="3"/>
  <c r="C248" i="3" l="1"/>
  <c r="A247" i="3"/>
  <c r="C249" i="3" l="1"/>
  <c r="A248" i="3"/>
  <c r="C250" i="3" l="1"/>
  <c r="A249" i="3"/>
  <c r="C251" i="3" l="1"/>
  <c r="A250" i="3"/>
  <c r="C252" i="3" l="1"/>
  <c r="A251" i="3"/>
  <c r="C253" i="3" l="1"/>
  <c r="A252" i="3"/>
  <c r="C254" i="3" l="1"/>
  <c r="A253" i="3"/>
  <c r="C255" i="3" l="1"/>
  <c r="A254" i="3"/>
  <c r="C256" i="3" l="1"/>
  <c r="A255" i="3"/>
  <c r="C257" i="3" l="1"/>
  <c r="A256" i="3"/>
  <c r="C258" i="3" l="1"/>
  <c r="A257" i="3"/>
  <c r="C259" i="3" l="1"/>
  <c r="A258" i="3"/>
  <c r="C260" i="3" l="1"/>
  <c r="A259" i="3"/>
  <c r="C261" i="3" l="1"/>
  <c r="A260" i="3"/>
  <c r="C262" i="3" l="1"/>
  <c r="A261" i="3"/>
  <c r="C263" i="3" l="1"/>
  <c r="A262" i="3"/>
  <c r="C264" i="3" l="1"/>
  <c r="A263" i="3"/>
  <c r="C265" i="3" l="1"/>
  <c r="A264" i="3"/>
  <c r="C266" i="3" l="1"/>
  <c r="A265" i="3"/>
  <c r="C267" i="3" l="1"/>
  <c r="A266" i="3"/>
  <c r="C268" i="3" l="1"/>
  <c r="A267" i="3"/>
  <c r="C269" i="3" l="1"/>
  <c r="A268" i="3"/>
  <c r="C270" i="3" l="1"/>
  <c r="A269" i="3"/>
  <c r="C271" i="3" l="1"/>
  <c r="A270" i="3"/>
  <c r="C272" i="3" l="1"/>
  <c r="A271" i="3"/>
  <c r="C273" i="3" l="1"/>
  <c r="A272" i="3"/>
  <c r="C274" i="3" l="1"/>
  <c r="A273" i="3"/>
  <c r="C275" i="3" l="1"/>
  <c r="A274" i="3"/>
  <c r="C276" i="3" l="1"/>
  <c r="A275" i="3"/>
  <c r="C277" i="3" l="1"/>
  <c r="A276" i="3"/>
  <c r="C278" i="3" l="1"/>
  <c r="A277" i="3"/>
  <c r="C279" i="3" l="1"/>
  <c r="A278" i="3"/>
  <c r="C280" i="3" l="1"/>
  <c r="A279" i="3"/>
  <c r="C281" i="3" l="1"/>
  <c r="A280" i="3"/>
  <c r="C282" i="3" l="1"/>
  <c r="A281" i="3"/>
  <c r="C283" i="3" l="1"/>
  <c r="A282" i="3"/>
  <c r="C284" i="3" l="1"/>
  <c r="A283" i="3"/>
  <c r="C285" i="3" l="1"/>
  <c r="A284" i="3"/>
  <c r="C286" i="3" l="1"/>
  <c r="A285" i="3"/>
  <c r="C287" i="3" l="1"/>
  <c r="A286" i="3"/>
  <c r="C288" i="3" l="1"/>
  <c r="A287" i="3"/>
  <c r="C289" i="3" l="1"/>
  <c r="A288" i="3"/>
  <c r="C290" i="3" l="1"/>
  <c r="A289" i="3"/>
  <c r="C291" i="3" l="1"/>
  <c r="A290" i="3"/>
  <c r="C292" i="3" l="1"/>
  <c r="A291" i="3"/>
  <c r="C293" i="3" l="1"/>
  <c r="A292" i="3"/>
  <c r="C294" i="3" l="1"/>
  <c r="A293" i="3"/>
  <c r="C295" i="3" l="1"/>
  <c r="A294" i="3"/>
  <c r="C296" i="3" l="1"/>
  <c r="A295" i="3"/>
  <c r="C297" i="3" l="1"/>
  <c r="A296" i="3"/>
  <c r="C298" i="3" l="1"/>
  <c r="A297" i="3"/>
  <c r="C299" i="3" l="1"/>
  <c r="A298" i="3"/>
  <c r="C300" i="3" l="1"/>
  <c r="A299" i="3"/>
  <c r="C301" i="3" l="1"/>
  <c r="A300" i="3"/>
  <c r="C302" i="3" l="1"/>
  <c r="A301" i="3"/>
  <c r="C303" i="3" l="1"/>
  <c r="A302" i="3"/>
  <c r="C304" i="3" l="1"/>
  <c r="A303" i="3"/>
  <c r="C305" i="3" l="1"/>
  <c r="A304" i="3"/>
  <c r="C306" i="3" l="1"/>
  <c r="A305" i="3"/>
  <c r="C307" i="3" l="1"/>
  <c r="A306" i="3"/>
  <c r="C308" i="3" l="1"/>
  <c r="A307" i="3"/>
  <c r="C309" i="3" l="1"/>
  <c r="A308" i="3"/>
  <c r="C310" i="3" l="1"/>
  <c r="A309" i="3"/>
  <c r="C311" i="3" l="1"/>
  <c r="A310" i="3"/>
  <c r="C312" i="3" l="1"/>
  <c r="A311" i="3"/>
  <c r="C313" i="3" l="1"/>
  <c r="A312" i="3"/>
  <c r="C314" i="3" l="1"/>
  <c r="A313" i="3"/>
  <c r="C315" i="3" l="1"/>
  <c r="A314" i="3"/>
  <c r="C316" i="3" l="1"/>
  <c r="A315" i="3"/>
  <c r="C317" i="3" l="1"/>
  <c r="A316" i="3"/>
  <c r="C318" i="3" l="1"/>
  <c r="A317" i="3"/>
  <c r="C319" i="3" l="1"/>
  <c r="A318" i="3"/>
  <c r="C320" i="3" l="1"/>
  <c r="A319" i="3"/>
  <c r="C321" i="3" l="1"/>
  <c r="A320" i="3"/>
  <c r="C322" i="3" l="1"/>
  <c r="A321" i="3"/>
  <c r="C323" i="3" l="1"/>
  <c r="A322" i="3"/>
  <c r="C324" i="3" l="1"/>
  <c r="A323" i="3"/>
  <c r="C325" i="3" l="1"/>
  <c r="A324" i="3"/>
  <c r="C326" i="3" l="1"/>
  <c r="A325" i="3"/>
  <c r="C327" i="3" l="1"/>
  <c r="A326" i="3"/>
  <c r="C328" i="3" l="1"/>
  <c r="A327" i="3"/>
  <c r="C329" i="3" l="1"/>
  <c r="A328" i="3"/>
  <c r="C330" i="3" l="1"/>
  <c r="A329" i="3"/>
  <c r="C331" i="3" l="1"/>
  <c r="A330" i="3"/>
  <c r="C332" i="3" l="1"/>
  <c r="A331" i="3"/>
  <c r="C333" i="3" l="1"/>
  <c r="A332" i="3"/>
  <c r="C334" i="3" l="1"/>
  <c r="A333" i="3"/>
  <c r="C335" i="3" l="1"/>
  <c r="A334" i="3"/>
  <c r="C336" i="3" l="1"/>
  <c r="A335" i="3"/>
  <c r="C337" i="3" l="1"/>
  <c r="A336" i="3"/>
  <c r="C338" i="3" l="1"/>
  <c r="A337" i="3"/>
  <c r="C339" i="3" l="1"/>
  <c r="A338" i="3"/>
  <c r="C340" i="3" l="1"/>
  <c r="A339" i="3"/>
  <c r="C341" i="3" l="1"/>
  <c r="A340" i="3"/>
  <c r="C342" i="3" l="1"/>
  <c r="A341" i="3"/>
  <c r="C343" i="3" l="1"/>
  <c r="A342" i="3"/>
  <c r="C344" i="3" l="1"/>
  <c r="A343" i="3"/>
  <c r="C345" i="3" l="1"/>
  <c r="A344" i="3"/>
  <c r="C346" i="3" l="1"/>
  <c r="A345" i="3"/>
  <c r="C347" i="3" l="1"/>
  <c r="A346" i="3"/>
  <c r="C348" i="3" l="1"/>
  <c r="A347" i="3"/>
  <c r="C349" i="3" l="1"/>
  <c r="A348" i="3"/>
  <c r="C350" i="3" l="1"/>
  <c r="A349" i="3"/>
  <c r="C351" i="3" l="1"/>
  <c r="A350" i="3"/>
  <c r="C352" i="3" l="1"/>
  <c r="A351" i="3"/>
  <c r="C353" i="3" l="1"/>
  <c r="A352" i="3"/>
  <c r="C354" i="3" l="1"/>
  <c r="A353" i="3"/>
  <c r="C355" i="3" l="1"/>
  <c r="A354" i="3"/>
  <c r="C356" i="3" l="1"/>
  <c r="A355" i="3"/>
  <c r="C357" i="3" l="1"/>
  <c r="A356" i="3"/>
  <c r="C358" i="3" l="1"/>
  <c r="A357" i="3"/>
  <c r="C359" i="3" l="1"/>
  <c r="A358" i="3"/>
  <c r="C360" i="3" l="1"/>
  <c r="A359" i="3"/>
  <c r="C361" i="3" l="1"/>
  <c r="A360" i="3"/>
  <c r="C362" i="3" l="1"/>
  <c r="A361" i="3"/>
  <c r="C363" i="3" l="1"/>
  <c r="A362" i="3"/>
  <c r="C364" i="3" l="1"/>
  <c r="A363" i="3"/>
  <c r="C365" i="3" l="1"/>
  <c r="A364" i="3"/>
  <c r="C366" i="3" l="1"/>
  <c r="A365" i="3"/>
  <c r="C367" i="3" l="1"/>
  <c r="A366" i="3"/>
  <c r="C368" i="3" l="1"/>
  <c r="A367" i="3"/>
  <c r="C369" i="3" l="1"/>
  <c r="A368" i="3"/>
  <c r="C370" i="3" l="1"/>
  <c r="A369" i="3"/>
  <c r="C371" i="3" l="1"/>
  <c r="A370" i="3"/>
  <c r="C372" i="3" l="1"/>
  <c r="A371" i="3"/>
  <c r="C373" i="3" l="1"/>
  <c r="A372" i="3"/>
  <c r="C374" i="3" l="1"/>
  <c r="A373" i="3"/>
  <c r="C375" i="3" l="1"/>
  <c r="A374" i="3"/>
  <c r="C376" i="3" l="1"/>
  <c r="A375" i="3"/>
  <c r="C377" i="3" l="1"/>
  <c r="A376" i="3"/>
  <c r="C378" i="3" l="1"/>
  <c r="A377" i="3"/>
  <c r="C379" i="3" l="1"/>
  <c r="A378" i="3"/>
  <c r="C380" i="3" l="1"/>
  <c r="A379" i="3"/>
  <c r="C381" i="3" l="1"/>
  <c r="A380" i="3"/>
  <c r="C382" i="3" l="1"/>
  <c r="A381" i="3"/>
  <c r="C383" i="3" l="1"/>
  <c r="A382" i="3"/>
  <c r="C384" i="3" l="1"/>
  <c r="A383" i="3"/>
  <c r="C385" i="3" l="1"/>
  <c r="A384" i="3"/>
  <c r="C386" i="3" l="1"/>
  <c r="A385" i="3"/>
  <c r="C387" i="3" l="1"/>
  <c r="A386" i="3"/>
  <c r="C388" i="3" l="1"/>
  <c r="A387" i="3"/>
  <c r="C389" i="3" l="1"/>
  <c r="A388" i="3"/>
  <c r="C390" i="3" l="1"/>
  <c r="A389" i="3"/>
  <c r="C391" i="3" l="1"/>
  <c r="A390" i="3"/>
  <c r="C392" i="3" l="1"/>
  <c r="A391" i="3"/>
  <c r="C393" i="3" l="1"/>
  <c r="A392" i="3"/>
  <c r="C394" i="3" l="1"/>
  <c r="A393" i="3"/>
  <c r="C395" i="3" l="1"/>
  <c r="A394" i="3"/>
  <c r="C396" i="3" l="1"/>
  <c r="A395" i="3"/>
  <c r="C397" i="3" l="1"/>
  <c r="A396" i="3"/>
  <c r="C398" i="3" l="1"/>
  <c r="A397" i="3"/>
  <c r="C399" i="3" l="1"/>
  <c r="A398" i="3"/>
  <c r="C400" i="3" l="1"/>
  <c r="A399" i="3"/>
  <c r="C401" i="3" l="1"/>
  <c r="A400" i="3"/>
  <c r="C402" i="3" l="1"/>
  <c r="A401" i="3"/>
  <c r="C403" i="3" l="1"/>
  <c r="A402" i="3"/>
  <c r="C404" i="3" l="1"/>
  <c r="A403" i="3"/>
  <c r="C405" i="3" l="1"/>
  <c r="A404" i="3"/>
  <c r="C406" i="3" l="1"/>
  <c r="A405" i="3"/>
  <c r="C407" i="3" l="1"/>
  <c r="A406" i="3"/>
  <c r="C408" i="3" l="1"/>
  <c r="A407" i="3"/>
  <c r="C409" i="3" l="1"/>
  <c r="A408" i="3"/>
  <c r="C410" i="3" l="1"/>
  <c r="A409" i="3"/>
  <c r="C411" i="3" l="1"/>
  <c r="A410" i="3"/>
  <c r="C412" i="3" l="1"/>
  <c r="A411" i="3"/>
  <c r="C413" i="3" l="1"/>
  <c r="A412" i="3"/>
  <c r="C414" i="3" l="1"/>
  <c r="A413" i="3"/>
  <c r="C415" i="3" l="1"/>
  <c r="A414" i="3"/>
  <c r="C416" i="3" l="1"/>
  <c r="A415" i="3"/>
  <c r="C417" i="3" l="1"/>
  <c r="A416" i="3"/>
  <c r="C418" i="3" l="1"/>
  <c r="A417" i="3"/>
  <c r="C419" i="3" l="1"/>
  <c r="A418" i="3"/>
  <c r="C420" i="3" l="1"/>
  <c r="A419" i="3"/>
  <c r="C421" i="3" l="1"/>
  <c r="A420" i="3"/>
  <c r="C422" i="3" l="1"/>
  <c r="A421" i="3"/>
  <c r="C423" i="3" l="1"/>
  <c r="A422" i="3"/>
  <c r="C424" i="3" l="1"/>
  <c r="A423" i="3"/>
  <c r="C425" i="3" l="1"/>
  <c r="A424" i="3"/>
  <c r="C426" i="3" l="1"/>
  <c r="A425" i="3"/>
  <c r="C427" i="3" l="1"/>
  <c r="A426" i="3"/>
  <c r="C428" i="3" l="1"/>
  <c r="A427" i="3"/>
  <c r="C429" i="3" l="1"/>
  <c r="A428" i="3"/>
  <c r="C430" i="3" l="1"/>
  <c r="A429" i="3"/>
  <c r="C431" i="3" l="1"/>
  <c r="A430" i="3"/>
  <c r="C432" i="3" l="1"/>
  <c r="A431" i="3"/>
  <c r="C433" i="3" l="1"/>
  <c r="A432" i="3"/>
  <c r="C434" i="3" l="1"/>
  <c r="A433" i="3"/>
  <c r="C435" i="3" l="1"/>
  <c r="A434" i="3"/>
  <c r="C436" i="3" l="1"/>
  <c r="A435" i="3"/>
  <c r="C437" i="3" l="1"/>
  <c r="A436" i="3"/>
  <c r="C438" i="3" l="1"/>
  <c r="A437" i="3"/>
  <c r="C439" i="3" l="1"/>
  <c r="A438" i="3"/>
  <c r="C440" i="3" l="1"/>
  <c r="A439" i="3"/>
  <c r="C441" i="3" l="1"/>
  <c r="A440" i="3"/>
  <c r="C442" i="3" l="1"/>
  <c r="A441" i="3"/>
  <c r="C443" i="3" l="1"/>
  <c r="A442" i="3"/>
  <c r="C444" i="3" l="1"/>
  <c r="A443" i="3"/>
  <c r="C445" i="3" l="1"/>
  <c r="A444" i="3"/>
  <c r="C446" i="3" l="1"/>
  <c r="A445" i="3"/>
  <c r="C447" i="3" l="1"/>
  <c r="A446" i="3"/>
  <c r="C448" i="3" l="1"/>
  <c r="A447" i="3"/>
  <c r="C449" i="3" l="1"/>
  <c r="A448" i="3"/>
  <c r="C450" i="3" l="1"/>
  <c r="A449" i="3"/>
  <c r="C451" i="3" l="1"/>
  <c r="A450" i="3"/>
  <c r="C452" i="3" l="1"/>
  <c r="A451" i="3"/>
  <c r="C453" i="3" l="1"/>
  <c r="A452" i="3"/>
  <c r="C454" i="3" l="1"/>
  <c r="A453" i="3"/>
  <c r="C455" i="3" l="1"/>
  <c r="A454" i="3"/>
  <c r="C456" i="3" l="1"/>
  <c r="A455" i="3"/>
  <c r="C457" i="3" l="1"/>
  <c r="A456" i="3"/>
  <c r="C458" i="3" l="1"/>
  <c r="A457" i="3"/>
  <c r="C459" i="3" l="1"/>
  <c r="A458" i="3"/>
  <c r="C460" i="3" l="1"/>
  <c r="A459" i="3"/>
  <c r="C461" i="3" l="1"/>
  <c r="A460" i="3"/>
  <c r="C462" i="3" l="1"/>
  <c r="A461" i="3"/>
  <c r="C463" i="3" l="1"/>
  <c r="A462" i="3"/>
  <c r="C464" i="3" l="1"/>
  <c r="A463" i="3"/>
  <c r="C465" i="3" l="1"/>
  <c r="A464" i="3"/>
  <c r="C466" i="3" l="1"/>
  <c r="A465" i="3"/>
  <c r="C467" i="3" l="1"/>
  <c r="A466" i="3"/>
  <c r="C468" i="3" l="1"/>
  <c r="A467" i="3"/>
  <c r="C469" i="3" l="1"/>
  <c r="A468" i="3"/>
  <c r="C470" i="3" l="1"/>
  <c r="A469" i="3"/>
  <c r="C471" i="3" l="1"/>
  <c r="A470" i="3"/>
  <c r="C472" i="3" l="1"/>
  <c r="A471" i="3"/>
  <c r="C473" i="3" l="1"/>
  <c r="A472" i="3"/>
  <c r="C474" i="3" l="1"/>
  <c r="A473" i="3"/>
  <c r="C475" i="3" l="1"/>
  <c r="A474" i="3"/>
  <c r="C476" i="3" l="1"/>
  <c r="A475" i="3"/>
  <c r="C477" i="3" l="1"/>
  <c r="A476" i="3"/>
  <c r="C478" i="3" l="1"/>
  <c r="A477" i="3"/>
  <c r="C479" i="3" l="1"/>
  <c r="A478" i="3"/>
  <c r="C480" i="3" l="1"/>
  <c r="A479" i="3"/>
  <c r="C481" i="3" l="1"/>
  <c r="A480" i="3"/>
  <c r="C482" i="3" l="1"/>
  <c r="A481" i="3"/>
  <c r="C483" i="3" l="1"/>
  <c r="A482" i="3"/>
  <c r="C484" i="3" l="1"/>
  <c r="A483" i="3"/>
  <c r="C485" i="3" l="1"/>
  <c r="A484" i="3"/>
  <c r="C486" i="3" l="1"/>
  <c r="A485" i="3"/>
  <c r="C487" i="3" l="1"/>
  <c r="A486" i="3"/>
  <c r="C488" i="3" l="1"/>
  <c r="A487" i="3"/>
  <c r="C489" i="3" l="1"/>
  <c r="A488" i="3"/>
  <c r="C490" i="3" l="1"/>
  <c r="A489" i="3"/>
  <c r="C491" i="3" l="1"/>
  <c r="A490" i="3"/>
  <c r="C492" i="3" l="1"/>
  <c r="A491" i="3"/>
  <c r="C493" i="3" l="1"/>
  <c r="A492" i="3"/>
  <c r="C494" i="3" l="1"/>
  <c r="A493" i="3"/>
  <c r="C495" i="3" l="1"/>
  <c r="A494" i="3"/>
  <c r="C496" i="3" l="1"/>
  <c r="A495" i="3"/>
  <c r="C497" i="3" l="1"/>
  <c r="A496" i="3"/>
  <c r="C498" i="3" l="1"/>
  <c r="A497" i="3"/>
  <c r="C499" i="3" l="1"/>
  <c r="A498" i="3"/>
  <c r="C500" i="3" l="1"/>
  <c r="A499" i="3"/>
  <c r="C501" i="3" l="1"/>
  <c r="A500" i="3"/>
  <c r="C502" i="3" l="1"/>
  <c r="A501" i="3"/>
  <c r="C503" i="3" l="1"/>
  <c r="A502" i="3"/>
  <c r="C504" i="3" l="1"/>
  <c r="A503" i="3"/>
  <c r="C505" i="3" l="1"/>
  <c r="A504" i="3"/>
  <c r="C506" i="3" l="1"/>
  <c r="A505" i="3"/>
  <c r="C507" i="3" l="1"/>
  <c r="A506" i="3"/>
  <c r="C508" i="3" l="1"/>
  <c r="A507" i="3"/>
  <c r="C509" i="3" l="1"/>
  <c r="A508" i="3"/>
  <c r="C510" i="3" l="1"/>
  <c r="A509" i="3"/>
  <c r="C511" i="3" l="1"/>
  <c r="A510" i="3"/>
  <c r="C512" i="3" l="1"/>
  <c r="A511" i="3"/>
  <c r="C513" i="3" l="1"/>
  <c r="A512" i="3"/>
  <c r="C514" i="3" l="1"/>
  <c r="A513" i="3"/>
  <c r="C515" i="3" l="1"/>
  <c r="A514" i="3"/>
  <c r="C516" i="3" l="1"/>
  <c r="A515" i="3"/>
  <c r="C517" i="3" l="1"/>
  <c r="A516" i="3"/>
  <c r="C518" i="3" l="1"/>
  <c r="A517" i="3"/>
  <c r="C519" i="3" l="1"/>
  <c r="A518" i="3"/>
  <c r="C520" i="3" l="1"/>
  <c r="A519" i="3"/>
  <c r="C521" i="3" l="1"/>
  <c r="A520" i="3"/>
  <c r="C522" i="3" l="1"/>
  <c r="A521" i="3"/>
  <c r="C523" i="3" l="1"/>
  <c r="A522" i="3"/>
  <c r="C524" i="3" l="1"/>
  <c r="A523" i="3"/>
  <c r="C525" i="3" l="1"/>
  <c r="A524" i="3"/>
  <c r="C526" i="3" l="1"/>
  <c r="A525" i="3"/>
  <c r="C527" i="3" l="1"/>
  <c r="A526" i="3"/>
  <c r="C528" i="3" l="1"/>
  <c r="A527" i="3"/>
  <c r="C529" i="3" l="1"/>
  <c r="A528" i="3"/>
  <c r="C530" i="3" l="1"/>
  <c r="A529" i="3"/>
  <c r="C531" i="3" l="1"/>
  <c r="A530" i="3"/>
  <c r="C532" i="3" l="1"/>
  <c r="A531" i="3"/>
  <c r="C533" i="3" l="1"/>
  <c r="A532" i="3"/>
  <c r="C534" i="3" l="1"/>
  <c r="A533" i="3"/>
  <c r="C535" i="3" l="1"/>
  <c r="A534" i="3"/>
  <c r="C536" i="3" l="1"/>
  <c r="A535" i="3"/>
  <c r="C537" i="3" l="1"/>
  <c r="A536" i="3"/>
  <c r="C538" i="3" l="1"/>
  <c r="A537" i="3"/>
  <c r="C539" i="3" l="1"/>
  <c r="A538" i="3"/>
  <c r="C540" i="3" l="1"/>
  <c r="A539" i="3"/>
  <c r="C541" i="3" l="1"/>
  <c r="A540" i="3"/>
  <c r="C542" i="3" l="1"/>
  <c r="A541" i="3"/>
  <c r="C543" i="3" l="1"/>
  <c r="A542" i="3"/>
  <c r="C544" i="3" l="1"/>
  <c r="A543" i="3"/>
  <c r="C545" i="3" l="1"/>
  <c r="A544" i="3"/>
  <c r="C546" i="3" l="1"/>
  <c r="A545" i="3"/>
  <c r="C547" i="3" l="1"/>
  <c r="A546" i="3"/>
  <c r="C548" i="3" l="1"/>
  <c r="A547" i="3"/>
  <c r="C549" i="3" l="1"/>
  <c r="A548" i="3"/>
  <c r="C550" i="3" l="1"/>
  <c r="A549" i="3"/>
  <c r="C551" i="3" l="1"/>
  <c r="A550" i="3"/>
  <c r="C552" i="3" l="1"/>
  <c r="A551" i="3"/>
  <c r="C553" i="3" l="1"/>
  <c r="A552" i="3"/>
  <c r="C554" i="3" l="1"/>
  <c r="A553" i="3"/>
  <c r="C555" i="3" l="1"/>
  <c r="A554" i="3"/>
  <c r="C556" i="3" l="1"/>
  <c r="A555" i="3"/>
  <c r="C557" i="3" l="1"/>
  <c r="A556" i="3"/>
  <c r="C558" i="3" l="1"/>
  <c r="A557" i="3"/>
  <c r="C559" i="3" l="1"/>
  <c r="A558" i="3"/>
  <c r="C560" i="3" l="1"/>
  <c r="A559" i="3"/>
  <c r="C561" i="3" l="1"/>
  <c r="A560" i="3"/>
  <c r="C562" i="3" l="1"/>
  <c r="A561" i="3"/>
  <c r="C563" i="3" l="1"/>
  <c r="A562" i="3"/>
  <c r="C564" i="3" l="1"/>
  <c r="A563" i="3"/>
  <c r="C565" i="3" l="1"/>
  <c r="A564" i="3"/>
  <c r="C566" i="3" l="1"/>
  <c r="A565" i="3"/>
  <c r="C567" i="3" l="1"/>
  <c r="A566" i="3"/>
  <c r="C568" i="3" l="1"/>
  <c r="A567" i="3"/>
  <c r="C569" i="3" l="1"/>
  <c r="A568" i="3"/>
  <c r="C570" i="3" l="1"/>
  <c r="A569" i="3"/>
  <c r="C571" i="3" l="1"/>
  <c r="A570" i="3"/>
  <c r="C572" i="3" l="1"/>
  <c r="A571" i="3"/>
  <c r="C573" i="3" l="1"/>
  <c r="A572" i="3"/>
  <c r="C574" i="3" l="1"/>
  <c r="A573" i="3"/>
  <c r="C575" i="3" l="1"/>
  <c r="A574" i="3"/>
  <c r="C576" i="3" l="1"/>
  <c r="A575" i="3"/>
  <c r="C577" i="3" l="1"/>
  <c r="A576" i="3"/>
  <c r="C578" i="3" l="1"/>
  <c r="A577" i="3"/>
  <c r="C579" i="3" l="1"/>
  <c r="A578" i="3"/>
  <c r="C580" i="3" l="1"/>
  <c r="A579" i="3"/>
  <c r="C581" i="3" l="1"/>
  <c r="A580" i="3"/>
  <c r="C582" i="3" l="1"/>
  <c r="A581" i="3"/>
  <c r="C583" i="3" l="1"/>
  <c r="A582" i="3"/>
  <c r="C584" i="3" l="1"/>
  <c r="A583" i="3"/>
  <c r="C585" i="3" l="1"/>
  <c r="A584" i="3"/>
  <c r="C586" i="3" l="1"/>
  <c r="A585" i="3"/>
  <c r="C587" i="3" l="1"/>
  <c r="A586" i="3"/>
  <c r="C588" i="3" l="1"/>
  <c r="A587" i="3"/>
  <c r="C589" i="3" l="1"/>
  <c r="A588" i="3"/>
  <c r="C590" i="3" l="1"/>
  <c r="A589" i="3"/>
  <c r="C591" i="3" l="1"/>
  <c r="A590" i="3"/>
  <c r="C592" i="3" l="1"/>
  <c r="A591" i="3"/>
  <c r="C593" i="3" l="1"/>
  <c r="A592" i="3"/>
  <c r="C594" i="3" l="1"/>
  <c r="A593" i="3"/>
  <c r="C595" i="3" l="1"/>
  <c r="A594" i="3"/>
  <c r="C596" i="3" l="1"/>
  <c r="A595" i="3"/>
  <c r="C597" i="3" l="1"/>
  <c r="A596" i="3"/>
  <c r="C598" i="3" l="1"/>
  <c r="A597" i="3"/>
  <c r="C599" i="3" l="1"/>
  <c r="A598" i="3"/>
  <c r="C600" i="3" l="1"/>
  <c r="A599" i="3"/>
  <c r="C601" i="3" l="1"/>
  <c r="A600" i="3"/>
  <c r="C602" i="3" l="1"/>
  <c r="A601" i="3"/>
  <c r="C603" i="3" l="1"/>
  <c r="A602" i="3"/>
  <c r="C604" i="3" l="1"/>
  <c r="A603" i="3"/>
  <c r="C605" i="3" l="1"/>
  <c r="A604" i="3"/>
  <c r="C606" i="3" l="1"/>
  <c r="A605" i="3"/>
  <c r="C607" i="3" l="1"/>
  <c r="A606" i="3"/>
  <c r="C608" i="3" l="1"/>
  <c r="A607" i="3"/>
  <c r="C609" i="3" l="1"/>
  <c r="A608" i="3"/>
  <c r="C610" i="3" l="1"/>
  <c r="A609" i="3"/>
  <c r="C611" i="3" l="1"/>
  <c r="A610" i="3"/>
  <c r="C612" i="3" l="1"/>
  <c r="A611" i="3"/>
  <c r="C613" i="3" l="1"/>
  <c r="A612" i="3"/>
  <c r="C614" i="3" l="1"/>
  <c r="A613" i="3"/>
  <c r="C615" i="3" l="1"/>
  <c r="A614" i="3"/>
  <c r="C616" i="3" l="1"/>
  <c r="A615" i="3"/>
  <c r="C617" i="3" l="1"/>
  <c r="A616" i="3"/>
  <c r="C618" i="3" l="1"/>
  <c r="A617" i="3"/>
  <c r="C619" i="3" l="1"/>
  <c r="A618" i="3"/>
  <c r="C620" i="3" l="1"/>
  <c r="A619" i="3"/>
  <c r="C621" i="3" l="1"/>
  <c r="A620" i="3"/>
  <c r="C622" i="3" l="1"/>
  <c r="A621" i="3"/>
  <c r="C623" i="3" l="1"/>
  <c r="A622" i="3"/>
  <c r="C624" i="3" l="1"/>
  <c r="A623" i="3"/>
  <c r="C625" i="3" l="1"/>
  <c r="A624" i="3"/>
  <c r="C626" i="3" l="1"/>
  <c r="A625" i="3"/>
  <c r="C627" i="3" l="1"/>
  <c r="A626" i="3"/>
  <c r="C628" i="3" l="1"/>
  <c r="A627" i="3"/>
  <c r="C629" i="3" l="1"/>
  <c r="A628" i="3"/>
  <c r="C630" i="3" l="1"/>
  <c r="A629" i="3"/>
  <c r="C631" i="3" l="1"/>
  <c r="A630" i="3"/>
  <c r="C632" i="3" l="1"/>
  <c r="A631" i="3"/>
  <c r="C633" i="3" l="1"/>
  <c r="A632" i="3"/>
  <c r="C634" i="3" l="1"/>
  <c r="A633" i="3"/>
  <c r="C635" i="3" l="1"/>
  <c r="A634" i="3"/>
  <c r="C636" i="3" l="1"/>
  <c r="A635" i="3"/>
  <c r="C637" i="3" l="1"/>
  <c r="A636" i="3"/>
  <c r="C638" i="3" l="1"/>
  <c r="A637" i="3"/>
  <c r="C639" i="3" l="1"/>
  <c r="A638" i="3"/>
  <c r="C640" i="3" l="1"/>
  <c r="A639" i="3"/>
  <c r="C641" i="3" l="1"/>
  <c r="A640" i="3"/>
  <c r="C642" i="3" l="1"/>
  <c r="A641" i="3"/>
  <c r="C643" i="3" l="1"/>
  <c r="A642" i="3"/>
  <c r="C644" i="3" l="1"/>
  <c r="A643" i="3"/>
  <c r="C645" i="3" l="1"/>
  <c r="A644" i="3"/>
  <c r="C646" i="3" l="1"/>
  <c r="A645" i="3"/>
  <c r="C647" i="3" l="1"/>
  <c r="A646" i="3"/>
  <c r="C648" i="3" l="1"/>
  <c r="A647" i="3"/>
  <c r="C649" i="3" l="1"/>
  <c r="A648" i="3"/>
  <c r="C650" i="3" l="1"/>
  <c r="A649" i="3"/>
  <c r="C651" i="3" l="1"/>
  <c r="A650" i="3"/>
  <c r="C652" i="3" l="1"/>
  <c r="A651" i="3"/>
  <c r="C653" i="3" l="1"/>
  <c r="A652" i="3"/>
  <c r="C654" i="3" l="1"/>
  <c r="A653" i="3"/>
  <c r="C655" i="3" l="1"/>
  <c r="A654" i="3"/>
  <c r="C656" i="3" l="1"/>
  <c r="A655" i="3"/>
  <c r="C657" i="3" l="1"/>
  <c r="A656" i="3"/>
  <c r="C658" i="3" l="1"/>
  <c r="A657" i="3"/>
  <c r="C659" i="3" l="1"/>
  <c r="A658" i="3"/>
  <c r="C660" i="3" l="1"/>
  <c r="A659" i="3"/>
  <c r="C661" i="3" l="1"/>
  <c r="A660" i="3"/>
  <c r="C662" i="3" l="1"/>
  <c r="A661" i="3"/>
  <c r="C663" i="3" l="1"/>
  <c r="A662" i="3"/>
  <c r="C664" i="3" l="1"/>
  <c r="A663" i="3"/>
  <c r="C665" i="3" l="1"/>
  <c r="A664" i="3"/>
  <c r="C666" i="3" l="1"/>
  <c r="A665" i="3"/>
  <c r="C667" i="3" l="1"/>
  <c r="A666" i="3"/>
  <c r="C668" i="3" l="1"/>
  <c r="A667" i="3"/>
  <c r="C669" i="3" l="1"/>
  <c r="A668" i="3"/>
  <c r="C670" i="3" l="1"/>
  <c r="A669" i="3"/>
  <c r="C671" i="3" l="1"/>
  <c r="A670" i="3"/>
  <c r="C672" i="3" l="1"/>
  <c r="A671" i="3"/>
  <c r="C673" i="3" l="1"/>
  <c r="A672" i="3"/>
  <c r="C674" i="3" l="1"/>
  <c r="A673" i="3"/>
  <c r="C675" i="3" l="1"/>
  <c r="A674" i="3"/>
  <c r="C676" i="3" l="1"/>
  <c r="A675" i="3"/>
  <c r="C677" i="3" l="1"/>
  <c r="A676" i="3"/>
  <c r="C678" i="3" l="1"/>
  <c r="A677" i="3"/>
  <c r="C679" i="3" l="1"/>
  <c r="A678" i="3"/>
  <c r="C680" i="3" l="1"/>
  <c r="A679" i="3"/>
  <c r="C681" i="3" l="1"/>
  <c r="A680" i="3"/>
  <c r="C682" i="3" l="1"/>
  <c r="A681" i="3"/>
  <c r="C683" i="3" l="1"/>
  <c r="A682" i="3"/>
  <c r="C684" i="3" l="1"/>
  <c r="A683" i="3"/>
  <c r="C685" i="3" l="1"/>
  <c r="A684" i="3"/>
  <c r="C686" i="3" l="1"/>
  <c r="A685" i="3"/>
  <c r="C687" i="3" l="1"/>
  <c r="A686" i="3"/>
  <c r="C688" i="3" l="1"/>
  <c r="A687" i="3"/>
  <c r="C689" i="3" l="1"/>
  <c r="A688" i="3"/>
  <c r="C690" i="3" l="1"/>
  <c r="A689" i="3"/>
  <c r="C691" i="3" l="1"/>
  <c r="A690" i="3"/>
  <c r="C692" i="3" l="1"/>
  <c r="A691" i="3"/>
  <c r="C693" i="3" l="1"/>
  <c r="A692" i="3"/>
  <c r="C694" i="3" l="1"/>
  <c r="A693" i="3"/>
  <c r="C695" i="3" l="1"/>
  <c r="A694" i="3"/>
  <c r="C696" i="3" l="1"/>
  <c r="A695" i="3"/>
  <c r="C697" i="3" l="1"/>
  <c r="A696" i="3"/>
  <c r="C698" i="3" l="1"/>
  <c r="A697" i="3"/>
  <c r="C699" i="3" l="1"/>
  <c r="A698" i="3"/>
  <c r="C700" i="3" l="1"/>
  <c r="A699" i="3"/>
  <c r="C701" i="3" l="1"/>
  <c r="A700" i="3"/>
  <c r="C702" i="3" l="1"/>
  <c r="A701" i="3"/>
  <c r="C703" i="3" l="1"/>
  <c r="A702" i="3"/>
  <c r="C704" i="3" l="1"/>
  <c r="A703" i="3"/>
  <c r="C705" i="3" l="1"/>
  <c r="A704" i="3"/>
  <c r="C706" i="3" l="1"/>
  <c r="A705" i="3"/>
  <c r="C707" i="3" l="1"/>
  <c r="A706" i="3"/>
  <c r="C708" i="3" l="1"/>
  <c r="A707" i="3"/>
  <c r="C709" i="3" l="1"/>
  <c r="A708" i="3"/>
  <c r="C710" i="3" l="1"/>
  <c r="A709" i="3"/>
  <c r="C711" i="3" l="1"/>
  <c r="A710" i="3"/>
  <c r="C712" i="3" l="1"/>
  <c r="A711" i="3"/>
  <c r="C713" i="3" l="1"/>
  <c r="A712" i="3"/>
  <c r="C714" i="3" l="1"/>
  <c r="A713" i="3"/>
  <c r="C715" i="3" l="1"/>
  <c r="A714" i="3"/>
  <c r="C716" i="3" l="1"/>
  <c r="A715" i="3"/>
  <c r="C717" i="3" l="1"/>
  <c r="A716" i="3"/>
  <c r="C718" i="3" l="1"/>
  <c r="A717" i="3"/>
  <c r="C719" i="3" l="1"/>
  <c r="A718" i="3"/>
  <c r="C720" i="3" l="1"/>
  <c r="A719" i="3"/>
  <c r="C721" i="3" l="1"/>
  <c r="A720" i="3"/>
  <c r="C722" i="3" l="1"/>
  <c r="A721" i="3"/>
  <c r="C723" i="3" l="1"/>
  <c r="A722" i="3"/>
  <c r="C724" i="3" l="1"/>
  <c r="A723" i="3"/>
  <c r="C725" i="3" l="1"/>
  <c r="A724" i="3"/>
  <c r="C726" i="3" l="1"/>
  <c r="A725" i="3"/>
  <c r="C727" i="3" l="1"/>
  <c r="A726" i="3"/>
  <c r="C728" i="3" l="1"/>
  <c r="A727" i="3"/>
  <c r="C729" i="3" l="1"/>
  <c r="A728" i="3"/>
  <c r="C730" i="3" l="1"/>
  <c r="A729" i="3"/>
  <c r="C731" i="3" l="1"/>
  <c r="A730" i="3"/>
  <c r="C732" i="3" l="1"/>
  <c r="A731" i="3"/>
  <c r="C733" i="3" l="1"/>
  <c r="A732" i="3"/>
  <c r="C734" i="3" l="1"/>
  <c r="A733" i="3"/>
  <c r="C735" i="3" l="1"/>
  <c r="A734" i="3"/>
  <c r="C736" i="3" l="1"/>
  <c r="A735" i="3"/>
  <c r="C737" i="3" l="1"/>
  <c r="A736" i="3"/>
  <c r="C738" i="3" l="1"/>
  <c r="A737" i="3"/>
  <c r="C739" i="3" l="1"/>
  <c r="A738" i="3"/>
  <c r="C740" i="3" l="1"/>
  <c r="A739" i="3"/>
  <c r="C741" i="3" l="1"/>
  <c r="A740" i="3"/>
  <c r="C742" i="3" l="1"/>
  <c r="A741" i="3"/>
  <c r="C743" i="3" l="1"/>
  <c r="A742" i="3"/>
  <c r="C744" i="3" l="1"/>
  <c r="A743" i="3"/>
  <c r="C745" i="3" l="1"/>
  <c r="A744" i="3"/>
  <c r="C746" i="3" l="1"/>
  <c r="A745" i="3"/>
  <c r="C747" i="3" l="1"/>
  <c r="A746" i="3"/>
  <c r="C748" i="3" l="1"/>
  <c r="A747" i="3"/>
  <c r="C749" i="3" l="1"/>
  <c r="A748" i="3"/>
  <c r="C750" i="3" l="1"/>
  <c r="A749" i="3"/>
  <c r="C751" i="3" l="1"/>
  <c r="A750" i="3"/>
  <c r="C752" i="3" l="1"/>
  <c r="A751" i="3"/>
  <c r="C753" i="3" l="1"/>
  <c r="A752" i="3"/>
  <c r="C754" i="3" l="1"/>
  <c r="A753" i="3"/>
  <c r="C755" i="3" l="1"/>
  <c r="A754" i="3"/>
  <c r="C756" i="3" l="1"/>
  <c r="A755" i="3"/>
  <c r="C757" i="3" l="1"/>
  <c r="A756" i="3"/>
  <c r="C758" i="3" l="1"/>
  <c r="A757" i="3"/>
  <c r="C759" i="3" l="1"/>
  <c r="A758" i="3"/>
  <c r="C760" i="3" l="1"/>
  <c r="A759" i="3"/>
  <c r="C761" i="3" l="1"/>
  <c r="A760" i="3"/>
  <c r="C762" i="3" l="1"/>
  <c r="A761" i="3"/>
  <c r="C763" i="3" l="1"/>
  <c r="A762" i="3"/>
  <c r="C764" i="3" l="1"/>
  <c r="A763" i="3"/>
  <c r="C765" i="3" l="1"/>
  <c r="A764" i="3"/>
  <c r="C766" i="3" l="1"/>
  <c r="A765" i="3"/>
  <c r="C767" i="3" l="1"/>
  <c r="A766" i="3"/>
  <c r="C768" i="3" l="1"/>
  <c r="A767" i="3"/>
  <c r="C769" i="3" l="1"/>
  <c r="A768" i="3"/>
  <c r="C770" i="3" l="1"/>
  <c r="A769" i="3"/>
  <c r="C771" i="3" l="1"/>
  <c r="A770" i="3"/>
  <c r="C772" i="3" l="1"/>
  <c r="A771" i="3"/>
  <c r="C773" i="3" l="1"/>
  <c r="A772" i="3"/>
  <c r="C774" i="3" l="1"/>
  <c r="A773" i="3"/>
  <c r="C775" i="3" l="1"/>
  <c r="A774" i="3"/>
  <c r="C776" i="3" l="1"/>
  <c r="A775" i="3"/>
  <c r="C777" i="3" l="1"/>
  <c r="A776" i="3"/>
  <c r="C778" i="3" l="1"/>
  <c r="A777" i="3"/>
  <c r="C779" i="3" l="1"/>
  <c r="A778" i="3"/>
  <c r="C780" i="3" l="1"/>
  <c r="A779" i="3"/>
  <c r="C781" i="3" l="1"/>
  <c r="A780" i="3"/>
  <c r="C782" i="3" l="1"/>
  <c r="A781" i="3"/>
  <c r="C783" i="3" l="1"/>
  <c r="A782" i="3"/>
  <c r="C784" i="3" l="1"/>
  <c r="A783" i="3"/>
  <c r="C785" i="3" l="1"/>
  <c r="A784" i="3"/>
  <c r="C786" i="3" l="1"/>
  <c r="A785" i="3"/>
  <c r="C787" i="3" l="1"/>
  <c r="A786" i="3"/>
  <c r="C788" i="3" l="1"/>
  <c r="A787" i="3"/>
  <c r="C789" i="3" l="1"/>
  <c r="A788" i="3"/>
  <c r="C790" i="3" l="1"/>
  <c r="A789" i="3"/>
  <c r="C791" i="3" l="1"/>
  <c r="A790" i="3"/>
  <c r="C792" i="3" l="1"/>
  <c r="A791" i="3"/>
  <c r="C793" i="3" l="1"/>
  <c r="A792" i="3"/>
  <c r="C794" i="3" l="1"/>
  <c r="A793" i="3"/>
  <c r="C795" i="3" l="1"/>
  <c r="A794" i="3"/>
  <c r="C796" i="3" l="1"/>
  <c r="A795" i="3"/>
  <c r="C797" i="3" l="1"/>
  <c r="A796" i="3"/>
  <c r="C798" i="3" l="1"/>
  <c r="A797" i="3"/>
  <c r="C799" i="3" l="1"/>
  <c r="A798" i="3"/>
  <c r="C800" i="3" l="1"/>
  <c r="A799" i="3"/>
  <c r="C801" i="3" l="1"/>
  <c r="A800" i="3"/>
  <c r="C802" i="3" l="1"/>
  <c r="A801" i="3"/>
  <c r="C803" i="3" l="1"/>
  <c r="A802" i="3"/>
  <c r="C804" i="3" l="1"/>
  <c r="A803" i="3"/>
  <c r="C805" i="3" l="1"/>
  <c r="A804" i="3"/>
  <c r="C806" i="3" l="1"/>
  <c r="A805" i="3"/>
  <c r="C807" i="3" l="1"/>
  <c r="A806" i="3"/>
  <c r="C808" i="3" l="1"/>
  <c r="A807" i="3"/>
  <c r="C809" i="3" l="1"/>
  <c r="A808" i="3"/>
  <c r="C810" i="3" l="1"/>
  <c r="A809" i="3"/>
  <c r="C811" i="3" l="1"/>
  <c r="A810" i="3"/>
  <c r="C812" i="3" l="1"/>
  <c r="A811" i="3"/>
  <c r="C813" i="3" l="1"/>
  <c r="A812" i="3"/>
  <c r="C814" i="3" l="1"/>
  <c r="A813" i="3"/>
  <c r="C815" i="3" l="1"/>
  <c r="A814" i="3"/>
  <c r="C816" i="3" l="1"/>
  <c r="A815" i="3"/>
  <c r="C817" i="3" l="1"/>
  <c r="A816" i="3"/>
  <c r="C818" i="3" l="1"/>
  <c r="A817" i="3"/>
  <c r="C819" i="3" l="1"/>
  <c r="A818" i="3"/>
  <c r="C820" i="3" l="1"/>
  <c r="A819" i="3"/>
  <c r="C821" i="3" l="1"/>
  <c r="A820" i="3"/>
  <c r="C822" i="3" l="1"/>
  <c r="A821" i="3"/>
  <c r="C823" i="3" l="1"/>
  <c r="A822" i="3"/>
  <c r="C824" i="3" l="1"/>
  <c r="A823" i="3"/>
  <c r="C825" i="3" l="1"/>
  <c r="A824" i="3"/>
  <c r="C826" i="3" l="1"/>
  <c r="A825" i="3"/>
  <c r="C827" i="3" l="1"/>
  <c r="A826" i="3"/>
  <c r="C828" i="3" l="1"/>
  <c r="A827" i="3"/>
  <c r="C829" i="3" l="1"/>
  <c r="A828" i="3"/>
  <c r="C830" i="3" l="1"/>
  <c r="A829" i="3"/>
  <c r="C831" i="3" l="1"/>
  <c r="A830" i="3"/>
  <c r="C832" i="3" l="1"/>
  <c r="A831" i="3"/>
  <c r="C833" i="3" l="1"/>
  <c r="A832" i="3"/>
  <c r="C834" i="3" l="1"/>
  <c r="A833" i="3"/>
  <c r="C835" i="3" l="1"/>
  <c r="A834" i="3"/>
  <c r="C836" i="3" l="1"/>
  <c r="A835" i="3"/>
  <c r="C837" i="3" l="1"/>
  <c r="A836" i="3"/>
  <c r="C838" i="3" l="1"/>
  <c r="A837" i="3"/>
  <c r="C839" i="3" l="1"/>
  <c r="A838" i="3"/>
  <c r="C840" i="3" l="1"/>
  <c r="A839" i="3"/>
  <c r="C841" i="3" l="1"/>
  <c r="A840" i="3"/>
  <c r="C842" i="3" l="1"/>
  <c r="A841" i="3"/>
  <c r="C843" i="3" l="1"/>
  <c r="A842" i="3"/>
  <c r="C844" i="3" l="1"/>
  <c r="A843" i="3"/>
  <c r="C845" i="3" l="1"/>
  <c r="A844" i="3"/>
  <c r="C846" i="3" l="1"/>
  <c r="A845" i="3"/>
  <c r="C847" i="3" l="1"/>
  <c r="A846" i="3"/>
  <c r="C848" i="3" l="1"/>
  <c r="A847" i="3"/>
  <c r="C849" i="3" l="1"/>
  <c r="A848" i="3"/>
  <c r="C850" i="3" l="1"/>
  <c r="A849" i="3"/>
  <c r="C851" i="3" l="1"/>
  <c r="A850" i="3"/>
  <c r="C852" i="3" l="1"/>
  <c r="A851" i="3"/>
  <c r="C853" i="3" l="1"/>
  <c r="A852" i="3"/>
  <c r="C854" i="3" l="1"/>
  <c r="A853" i="3"/>
  <c r="C855" i="3" l="1"/>
  <c r="A854" i="3"/>
  <c r="C856" i="3" l="1"/>
  <c r="A855" i="3"/>
  <c r="C857" i="3" l="1"/>
  <c r="A856" i="3"/>
  <c r="C858" i="3" l="1"/>
  <c r="A857" i="3"/>
  <c r="C859" i="3" l="1"/>
  <c r="A858" i="3"/>
  <c r="C860" i="3" l="1"/>
  <c r="A859" i="3"/>
  <c r="C861" i="3" l="1"/>
  <c r="A860" i="3"/>
  <c r="C862" i="3" l="1"/>
  <c r="A861" i="3"/>
  <c r="C863" i="3" l="1"/>
  <c r="A862" i="3"/>
  <c r="C864" i="3" l="1"/>
  <c r="A863" i="3"/>
  <c r="C865" i="3" l="1"/>
  <c r="A864" i="3"/>
  <c r="C866" i="3" l="1"/>
  <c r="A865" i="3"/>
  <c r="C867" i="3" l="1"/>
  <c r="A866" i="3"/>
  <c r="C868" i="3" l="1"/>
  <c r="A867" i="3"/>
  <c r="C869" i="3" l="1"/>
  <c r="A868" i="3"/>
  <c r="C870" i="3" l="1"/>
  <c r="A869" i="3"/>
  <c r="C871" i="3" l="1"/>
  <c r="A870" i="3"/>
  <c r="C872" i="3" l="1"/>
  <c r="A871" i="3"/>
  <c r="C873" i="3" l="1"/>
  <c r="A872" i="3"/>
  <c r="C874" i="3" l="1"/>
  <c r="A873" i="3"/>
  <c r="C875" i="3" l="1"/>
  <c r="A874" i="3"/>
  <c r="C876" i="3" l="1"/>
  <c r="A875" i="3"/>
  <c r="C877" i="3" l="1"/>
  <c r="A876" i="3"/>
  <c r="C878" i="3" l="1"/>
  <c r="A877" i="3"/>
  <c r="C879" i="3" l="1"/>
  <c r="A878" i="3"/>
  <c r="C880" i="3" l="1"/>
  <c r="A879" i="3"/>
  <c r="C881" i="3" l="1"/>
  <c r="A880" i="3"/>
  <c r="C882" i="3" l="1"/>
  <c r="A881" i="3"/>
  <c r="C883" i="3" l="1"/>
  <c r="A882" i="3"/>
  <c r="C884" i="3" l="1"/>
  <c r="A883" i="3"/>
  <c r="C885" i="3" l="1"/>
  <c r="A884" i="3"/>
  <c r="C886" i="3" l="1"/>
  <c r="A885" i="3"/>
  <c r="C887" i="3" l="1"/>
  <c r="A886" i="3"/>
  <c r="C888" i="3" l="1"/>
  <c r="A887" i="3"/>
  <c r="C889" i="3" l="1"/>
  <c r="A888" i="3"/>
  <c r="C890" i="3" l="1"/>
  <c r="A889" i="3"/>
  <c r="C891" i="3" l="1"/>
  <c r="A890" i="3"/>
  <c r="C892" i="3" l="1"/>
  <c r="A891" i="3"/>
  <c r="C893" i="3" l="1"/>
  <c r="A892" i="3"/>
  <c r="C894" i="3" l="1"/>
  <c r="A893" i="3"/>
  <c r="C895" i="3" l="1"/>
  <c r="A894" i="3"/>
  <c r="C896" i="3" l="1"/>
  <c r="A895" i="3"/>
  <c r="C897" i="3" l="1"/>
  <c r="A896" i="3"/>
  <c r="C898" i="3" l="1"/>
  <c r="A897" i="3"/>
  <c r="C899" i="3" l="1"/>
  <c r="A898" i="3"/>
  <c r="C900" i="3" l="1"/>
  <c r="A899" i="3"/>
  <c r="C901" i="3" l="1"/>
  <c r="A900" i="3"/>
  <c r="C902" i="3" l="1"/>
  <c r="A901" i="3"/>
  <c r="C903" i="3" l="1"/>
  <c r="A902" i="3"/>
  <c r="C904" i="3" l="1"/>
  <c r="A903" i="3"/>
  <c r="C905" i="3" l="1"/>
  <c r="A904" i="3"/>
  <c r="C906" i="3" l="1"/>
  <c r="A905" i="3"/>
  <c r="C907" i="3" l="1"/>
  <c r="A906" i="3"/>
  <c r="C908" i="3" l="1"/>
  <c r="A907" i="3"/>
  <c r="C909" i="3" l="1"/>
  <c r="A908" i="3"/>
  <c r="C910" i="3" l="1"/>
  <c r="A909" i="3"/>
  <c r="C911" i="3" l="1"/>
  <c r="A910" i="3"/>
  <c r="C912" i="3" l="1"/>
  <c r="A911" i="3"/>
  <c r="C913" i="3" l="1"/>
  <c r="A912" i="3"/>
  <c r="C914" i="3" l="1"/>
  <c r="A913" i="3"/>
  <c r="C915" i="3" l="1"/>
  <c r="A914" i="3"/>
  <c r="C916" i="3" l="1"/>
  <c r="A915" i="3"/>
  <c r="C917" i="3" l="1"/>
  <c r="A916" i="3"/>
  <c r="C918" i="3" l="1"/>
  <c r="A917" i="3"/>
  <c r="C919" i="3" l="1"/>
  <c r="A918" i="3"/>
  <c r="C920" i="3" l="1"/>
  <c r="A919" i="3"/>
  <c r="C921" i="3" l="1"/>
  <c r="A920" i="3"/>
  <c r="C922" i="3" l="1"/>
  <c r="A921" i="3"/>
  <c r="C923" i="3" l="1"/>
  <c r="A922" i="3"/>
  <c r="C924" i="3" l="1"/>
  <c r="A923" i="3"/>
  <c r="C925" i="3" l="1"/>
  <c r="A924" i="3"/>
  <c r="C926" i="3" l="1"/>
  <c r="A925" i="3"/>
  <c r="C927" i="3" l="1"/>
  <c r="A926" i="3"/>
  <c r="C928" i="3" l="1"/>
  <c r="A927" i="3"/>
  <c r="C929" i="3" l="1"/>
  <c r="A928" i="3"/>
  <c r="C930" i="3" l="1"/>
  <c r="A929" i="3"/>
  <c r="C931" i="3" l="1"/>
  <c r="A930" i="3"/>
  <c r="C932" i="3" l="1"/>
  <c r="A931" i="3"/>
  <c r="C933" i="3" l="1"/>
  <c r="A932" i="3"/>
  <c r="C934" i="3" l="1"/>
  <c r="A933" i="3"/>
  <c r="C935" i="3" l="1"/>
  <c r="A934" i="3"/>
  <c r="C936" i="3" l="1"/>
  <c r="A935" i="3"/>
  <c r="C937" i="3" l="1"/>
  <c r="A936" i="3"/>
  <c r="C938" i="3" l="1"/>
  <c r="A937" i="3"/>
  <c r="C939" i="3" l="1"/>
  <c r="A938" i="3"/>
  <c r="C940" i="3" l="1"/>
  <c r="A939" i="3"/>
  <c r="C941" i="3" l="1"/>
  <c r="A940" i="3"/>
  <c r="C942" i="3" l="1"/>
  <c r="A941" i="3"/>
  <c r="C943" i="3" l="1"/>
  <c r="A942" i="3"/>
  <c r="C944" i="3" l="1"/>
  <c r="A943" i="3"/>
  <c r="C945" i="3" l="1"/>
  <c r="A944" i="3"/>
  <c r="C946" i="3" l="1"/>
  <c r="A945" i="3"/>
  <c r="C947" i="3" l="1"/>
  <c r="A946" i="3"/>
  <c r="C948" i="3" l="1"/>
  <c r="A947" i="3"/>
  <c r="C949" i="3" l="1"/>
  <c r="A948" i="3"/>
  <c r="C950" i="3" l="1"/>
  <c r="A949" i="3"/>
  <c r="C951" i="3" l="1"/>
  <c r="A950" i="3"/>
  <c r="C952" i="3" l="1"/>
  <c r="A951" i="3"/>
  <c r="C953" i="3" l="1"/>
  <c r="A952" i="3"/>
  <c r="C954" i="3" l="1"/>
  <c r="A953" i="3"/>
  <c r="C955" i="3" l="1"/>
  <c r="A954" i="3"/>
  <c r="C956" i="3" l="1"/>
  <c r="A955" i="3"/>
  <c r="C957" i="3" l="1"/>
  <c r="A956" i="3"/>
  <c r="C958" i="3" l="1"/>
  <c r="A957" i="3"/>
  <c r="C959" i="3" l="1"/>
  <c r="A958" i="3"/>
  <c r="C960" i="3" l="1"/>
  <c r="A959" i="3"/>
  <c r="C961" i="3" l="1"/>
  <c r="A960" i="3"/>
  <c r="C962" i="3" l="1"/>
  <c r="A961" i="3"/>
  <c r="C963" i="3" l="1"/>
  <c r="A962" i="3"/>
  <c r="C964" i="3" l="1"/>
  <c r="A963" i="3"/>
  <c r="C965" i="3" l="1"/>
  <c r="A964" i="3"/>
  <c r="C966" i="3" l="1"/>
  <c r="A965" i="3"/>
  <c r="C967" i="3" l="1"/>
  <c r="A966" i="3"/>
  <c r="C968" i="3" l="1"/>
  <c r="A967" i="3"/>
  <c r="C969" i="3" l="1"/>
  <c r="A968" i="3"/>
  <c r="C970" i="3" l="1"/>
  <c r="A969" i="3"/>
  <c r="C971" i="3" l="1"/>
  <c r="A970" i="3"/>
  <c r="C972" i="3" l="1"/>
  <c r="A971" i="3"/>
  <c r="C973" i="3" l="1"/>
  <c r="A972" i="3"/>
  <c r="C974" i="3" l="1"/>
  <c r="A973" i="3"/>
  <c r="C975" i="3" l="1"/>
  <c r="A974" i="3"/>
  <c r="C976" i="3" l="1"/>
  <c r="A975" i="3"/>
  <c r="C977" i="3" l="1"/>
  <c r="A976" i="3"/>
  <c r="C978" i="3" l="1"/>
  <c r="A977" i="3"/>
  <c r="C979" i="3" l="1"/>
  <c r="A978" i="3"/>
  <c r="C980" i="3" l="1"/>
  <c r="A979" i="3"/>
  <c r="C981" i="3" l="1"/>
  <c r="A980" i="3"/>
  <c r="C982" i="3" l="1"/>
  <c r="A981" i="3"/>
  <c r="C983" i="3" l="1"/>
  <c r="A982" i="3"/>
  <c r="C984" i="3" l="1"/>
  <c r="A983" i="3"/>
  <c r="C985" i="3" l="1"/>
  <c r="A984" i="3"/>
  <c r="C986" i="3" l="1"/>
  <c r="A985" i="3"/>
  <c r="C987" i="3" l="1"/>
  <c r="A986" i="3"/>
  <c r="C988" i="3" l="1"/>
  <c r="A987" i="3"/>
  <c r="C989" i="3" l="1"/>
  <c r="A988" i="3"/>
  <c r="C990" i="3" l="1"/>
  <c r="A989" i="3"/>
  <c r="C991" i="3" l="1"/>
  <c r="A990" i="3"/>
  <c r="C992" i="3" l="1"/>
  <c r="A991" i="3"/>
  <c r="C993" i="3" l="1"/>
  <c r="A992" i="3"/>
  <c r="C994" i="3" l="1"/>
  <c r="A993" i="3"/>
  <c r="C995" i="3" l="1"/>
  <c r="A994" i="3"/>
  <c r="C996" i="3" l="1"/>
  <c r="A995" i="3"/>
  <c r="C997" i="3" l="1"/>
  <c r="A996" i="3"/>
  <c r="C998" i="3" l="1"/>
  <c r="A997" i="3"/>
  <c r="C999" i="3" l="1"/>
  <c r="A998" i="3"/>
  <c r="C1000" i="3" l="1"/>
  <c r="A999" i="3"/>
  <c r="C1001" i="3" l="1"/>
  <c r="A1000" i="3"/>
  <c r="C1002" i="3" l="1"/>
  <c r="A1001" i="3"/>
  <c r="C1003" i="3" l="1"/>
  <c r="A1002" i="3"/>
  <c r="C1004" i="3" l="1"/>
  <c r="A1003" i="3"/>
  <c r="C1005" i="3" l="1"/>
  <c r="A1004" i="3"/>
  <c r="C1006" i="3" l="1"/>
  <c r="A1005" i="3"/>
  <c r="C1007" i="3" l="1"/>
  <c r="A1006" i="3"/>
  <c r="C1008" i="3" l="1"/>
  <c r="A1007" i="3"/>
  <c r="C1009" i="3" l="1"/>
  <c r="A1008" i="3"/>
  <c r="C1010" i="3" l="1"/>
  <c r="A1009" i="3"/>
  <c r="C1011" i="3" l="1"/>
  <c r="A1010" i="3"/>
  <c r="C1012" i="3" l="1"/>
  <c r="A1011" i="3"/>
  <c r="C1013" i="3" l="1"/>
  <c r="A1013" i="3" s="1"/>
  <c r="A1012" i="3"/>
  <c r="H3" i="3" l="1"/>
  <c r="G4" i="3" s="1"/>
</calcChain>
</file>

<file path=xl/sharedStrings.xml><?xml version="1.0" encoding="utf-8"?>
<sst xmlns="http://schemas.openxmlformats.org/spreadsheetml/2006/main" count="2252" uniqueCount="176">
  <si>
    <t>Version</t>
  </si>
  <si>
    <t>Introduction</t>
  </si>
  <si>
    <t>1.    Trading Partners</t>
  </si>
  <si>
    <t>2.    Products Definition</t>
  </si>
  <si>
    <t>3.    Forest Sales</t>
  </si>
  <si>
    <t>&lt;&lt; the template you are viewing now</t>
  </si>
  <si>
    <t>4.    CoC Transactions</t>
  </si>
  <si>
    <t>These guidelines help you ensure your data is correctly formatted and make the spreadsheet easier to use.</t>
  </si>
  <si>
    <t>Purpose of This Template</t>
  </si>
  <si>
    <t>Documents attached to bulk uploads apply to all transaction lines in the file.</t>
  </si>
  <si>
    <t>To attach different documents to individual transactions, split the upload into different files with related transactions.</t>
  </si>
  <si>
    <t>Template Structure</t>
  </si>
  <si>
    <t>This template consists of four sheets, indicated by colored tabs at the bottom:</t>
  </si>
  <si>
    <r>
      <rPr>
        <b/>
        <sz val="10"/>
        <color rgb="FF000000"/>
        <rFont val="Greycliff CF Regular"/>
      </rPr>
      <t>Instructions</t>
    </r>
    <r>
      <rPr>
        <sz val="10"/>
        <color rgb="FF000000"/>
        <rFont val="Greycliff CF Regular"/>
      </rPr>
      <t xml:space="preserve"> - the guidance notes you are reading now.</t>
    </r>
  </si>
  <si>
    <r>
      <rPr>
        <b/>
        <sz val="10"/>
        <color rgb="FF000000"/>
        <rFont val="Greycliff CF Regular"/>
      </rPr>
      <t>Check</t>
    </r>
    <r>
      <rPr>
        <sz val="10"/>
        <color rgb="FF000000"/>
        <rFont val="Greycliff CF Regular"/>
      </rPr>
      <t xml:space="preserve"> - a sheet that verifies the format of data on the Upload Data sheet, highlighting formatting errors.</t>
    </r>
  </si>
  <si>
    <r>
      <rPr>
        <b/>
        <sz val="10"/>
        <color rgb="FF000000"/>
        <rFont val="Greycliff CF Regular"/>
      </rPr>
      <t>Reference</t>
    </r>
    <r>
      <rPr>
        <sz val="10"/>
        <color rgb="FF000000"/>
        <rFont val="Greycliff CF Regular"/>
      </rPr>
      <t xml:space="preserve"> - a sheet of reference data used for format checks; you don’t need to use this sheet, but it’s shown for transparency.</t>
    </r>
  </si>
  <si>
    <t>Content of the Upload data sheet</t>
  </si>
  <si>
    <t>Column Name</t>
  </si>
  <si>
    <t>Data Required</t>
  </si>
  <si>
    <t>Trading Partner ID</t>
  </si>
  <si>
    <t>Sales Document ID</t>
  </si>
  <si>
    <t>Provide the unique ID number or code for the main sales document you and your Trading Partner use for this transaction. This is usually the Invoice ID, but other document IDs are acceptable.</t>
  </si>
  <si>
    <t>Invoice Date</t>
  </si>
  <si>
    <t>Enter the date of the Invoice. Even if you used a different Sales Document ID, still provide the Invoice Date here, as it is essential for matching transaction data.</t>
  </si>
  <si>
    <t>Product Code</t>
  </si>
  <si>
    <t>Product Name</t>
  </si>
  <si>
    <t>Quantity</t>
  </si>
  <si>
    <t>Specify the amount of the product traded. If the product is traded by number of items, enter that number. If traded by volume or weight, enter the corresponding quantity (e.g., 4.72). The unit used will be identified in a different field.</t>
  </si>
  <si>
    <t>Total Volume</t>
  </si>
  <si>
    <t>Volume Units</t>
  </si>
  <si>
    <t>Total Weight</t>
  </si>
  <si>
    <t>Weight Units</t>
  </si>
  <si>
    <t>Claim Type</t>
  </si>
  <si>
    <t>Select the claim about the FSC certified status of the traded material. Options are FSC 100%, FSC Mix, FSC CW, or FSC Recycled.</t>
  </si>
  <si>
    <t>% Claim</t>
  </si>
  <si>
    <t>Harvest Start Time</t>
  </si>
  <si>
    <t>Harvest End Time</t>
  </si>
  <si>
    <t>Notes</t>
  </si>
  <si>
    <t>Using the Check sheet</t>
  </si>
  <si>
    <t>The Check sheet helps ensure your data is in the correct format for each column.</t>
  </si>
  <si>
    <t>If there are errors, they will be marked as FALSE and highlighted in red.</t>
  </si>
  <si>
    <t>The relevant cells will also display in red on the Upload Data sheet if the formatting has not been over-written.</t>
  </si>
  <si>
    <r>
      <rPr>
        <b/>
        <sz val="10"/>
        <color rgb="FF000000"/>
        <rFont val="Greycliff CF Regular"/>
      </rPr>
      <t>Note</t>
    </r>
    <r>
      <rPr>
        <sz val="10"/>
        <color rgb="FF000000"/>
        <rFont val="Greycliff CF Regular"/>
      </rPr>
      <t>: Only the first 1,000 rows are checked for errors. You can add more rows, but they won't be checked for formatting.</t>
    </r>
  </si>
  <si>
    <t>The Check sheet performs these checks:</t>
  </si>
  <si>
    <r>
      <rPr>
        <b/>
        <sz val="10"/>
        <color rgb="FF000000"/>
        <rFont val="Greycliff CF Regular"/>
      </rPr>
      <t>Columns in Correct Order</t>
    </r>
    <r>
      <rPr>
        <sz val="10"/>
        <color rgb="FF000000"/>
        <rFont val="Greycliff CF Regular"/>
      </rPr>
      <t xml:space="preserve"> - Verifies the columns are in the correct order.</t>
    </r>
  </si>
  <si>
    <r>
      <rPr>
        <b/>
        <sz val="10"/>
        <color rgb="FF000000"/>
        <rFont val="Greycliff CF Regular"/>
      </rPr>
      <t>Number of Entries is Consistent</t>
    </r>
    <r>
      <rPr>
        <sz val="10"/>
        <color rgb="FF000000"/>
        <rFont val="Greycliff CF Regular"/>
      </rPr>
      <t xml:space="preserve"> - Checks for any rows missing data in one or more columns.</t>
    </r>
  </si>
  <si>
    <r>
      <rPr>
        <b/>
        <sz val="10"/>
        <color rgb="FF000000"/>
        <rFont val="Greycliff CF Regular"/>
      </rPr>
      <t>Number of Good Entries</t>
    </r>
    <r>
      <rPr>
        <sz val="10"/>
        <color rgb="FF000000"/>
        <rFont val="Greycliff CF Regular"/>
      </rPr>
      <t xml:space="preserve"> - Counts the rows where everything looks good.</t>
    </r>
  </si>
  <si>
    <r>
      <rPr>
        <b/>
        <sz val="10"/>
        <color rgb="FF000000"/>
        <rFont val="Greycliff CF Regular"/>
      </rPr>
      <t>Number of Bad Entries</t>
    </r>
    <r>
      <rPr>
        <sz val="10"/>
        <color rgb="FF000000"/>
        <rFont val="Greycliff CF Regular"/>
      </rPr>
      <t xml:space="preserve"> - Counts the rows with problems. Aim for zero bad entries.</t>
    </r>
  </si>
  <si>
    <r>
      <rPr>
        <b/>
        <sz val="10"/>
        <color rgb="FF000000"/>
        <rFont val="Greycliff CF Regular"/>
      </rPr>
      <t>First Bad Row</t>
    </r>
    <r>
      <rPr>
        <sz val="10"/>
        <color rgb="FF000000"/>
        <rFont val="Greycliff CF Regular"/>
      </rPr>
      <t xml:space="preserve"> - Shows the row number of the first error for easy location.</t>
    </r>
  </si>
  <si>
    <r>
      <rPr>
        <b/>
        <sz val="10"/>
        <color rgb="FF000000"/>
        <rFont val="Greycliff CF Regular"/>
      </rPr>
      <t>Column Checks</t>
    </r>
    <r>
      <rPr>
        <sz val="10"/>
        <color rgb="FF000000"/>
        <rFont val="Greycliff CF Regular"/>
      </rPr>
      <t xml:space="preserve"> - Identifies columns with problematic data in one or more rows.</t>
    </r>
  </si>
  <si>
    <r>
      <rPr>
        <b/>
        <sz val="10"/>
        <color rgb="FF000000"/>
        <rFont val="Greycliff CF Regular"/>
      </rPr>
      <t>Row-by-Row Checks</t>
    </r>
    <r>
      <rPr>
        <sz val="10"/>
        <color rgb="FF000000"/>
        <rFont val="Greycliff CF Regular"/>
      </rPr>
      <t xml:space="preserve"> - Reviews each row individually to detect errors (reported as FALSE).</t>
    </r>
  </si>
  <si>
    <t>The specific column checks performed are as follows:</t>
  </si>
  <si>
    <t>Check Performed</t>
  </si>
  <si>
    <t>Must follow the pattern for either an FSC Licence Code (e.g., FSC-X000000) or Certificate Code (e.g., CB-TYPE-000000), including Site Code extensions (e.g., FSC-X000000-AA).</t>
  </si>
  <si>
    <t>Cannot be blank.</t>
  </si>
  <si>
    <t>Must be recognisable as a date.</t>
  </si>
  <si>
    <t>Optional field - no checks made.</t>
  </si>
  <si>
    <t>Must be a number greater than 0.</t>
  </si>
  <si>
    <t>If provided, must be a number greater than 0.</t>
  </si>
  <si>
    <t>Required if the previous column (Total Volume) has a value. Options: cbm, m3, cm3, cbf, l.</t>
  </si>
  <si>
    <t>Required if the previous column (Total Weight) has a value. Options: kg, t, mt, ton, tonne, lb.</t>
  </si>
  <si>
    <t>Must be one of: FSC 100%, FSC Mix, FSC CW, or FSC Recycled.</t>
  </si>
  <si>
    <t>Required if the Claim Type is FSC Mix; must be a number between 0 and 100.</t>
  </si>
  <si>
    <t>If provided, must be recognisable as a date (and optionally time).</t>
  </si>
  <si>
    <t>Limitations of this Template</t>
  </si>
  <si>
    <t>The spreadsheet is designed for Microsoft Excel on Windows PCs (versions 2010 and onwards). It may not work properly in other spreadsheet programs.</t>
  </si>
  <si>
    <t>Data formatting checks are applied to the first 1,000 rows only to keep the template manageable. Use multiple templates if you have more data.</t>
  </si>
  <si>
    <t>Alternatively, you can extend the checks to more rows by dragging down the calculations on the Check sheet.</t>
  </si>
  <si>
    <t>The Upload Data sheet is unlocked for easy data pasting. Do not delete or rename it, as this will disrupt the formulae.</t>
  </si>
  <si>
    <t>Other sheets are locked to prevent accidental changes but can be unlocked if needed (the password is blank).</t>
  </si>
  <si>
    <t>Since the spreadsheet is not password-protected, you can change reference data or formulae, but FSC is not responsible for any misleading results from such changes.</t>
  </si>
  <si>
    <t>Tips for Using the Upload Data Sheet</t>
  </si>
  <si>
    <t>Errors are easier to spot when highlighted directly on the Upload Data sheet.</t>
  </si>
  <si>
    <t>Pasting data from elsewhere usually overwrites cell formatting. To avoid this use Excel's Paste Values option.</t>
  </si>
  <si>
    <t>The data format checks are on a separate sheet to reduce the risks of them being accidentally over-written with formatting changes or pasted data.</t>
  </si>
  <si>
    <t>Claim %</t>
  </si>
  <si>
    <t>FSC-C000001</t>
  </si>
  <si>
    <t>INV5555-000-123</t>
  </si>
  <si>
    <t>L0001</t>
  </si>
  <si>
    <t>Pine Logs</t>
  </si>
  <si>
    <t>m3</t>
  </si>
  <si>
    <t>kg</t>
  </si>
  <si>
    <t>FSC 100%</t>
  </si>
  <si>
    <t>INV5555-000-124</t>
  </si>
  <si>
    <t>CL0002</t>
  </si>
  <si>
    <t>Oak Logs (uncertified)</t>
  </si>
  <si>
    <t>FSC CW</t>
  </si>
  <si>
    <t>INV5555-000-125</t>
  </si>
  <si>
    <t>bad date</t>
  </si>
  <si>
    <t>Bark1</t>
  </si>
  <si>
    <t>FSC Mix</t>
  </si>
  <si>
    <t>Correct Order</t>
  </si>
  <si>
    <t>Exists</t>
  </si>
  <si>
    <t>Count</t>
  </si>
  <si>
    <t>Has Data</t>
  </si>
  <si>
    <t>Good Data Rows</t>
  </si>
  <si>
    <t>Bad Data Rows</t>
  </si>
  <si>
    <t>Overall</t>
  </si>
  <si>
    <t>Stepwise Analysis</t>
  </si>
  <si>
    <t>Dash1</t>
  </si>
  <si>
    <t>Dash2</t>
  </si>
  <si>
    <t>Dash3</t>
  </si>
  <si>
    <t>Part1</t>
  </si>
  <si>
    <t>Part2</t>
  </si>
  <si>
    <t>Part3</t>
  </si>
  <si>
    <t>Part4</t>
  </si>
  <si>
    <t>Number</t>
  </si>
  <si>
    <t>Is LC?</t>
  </si>
  <si>
    <t>Actual Order</t>
  </si>
  <si>
    <t>Columns Order</t>
  </si>
  <si>
    <t>Num Entries</t>
  </si>
  <si>
    <t>Num Good Entries</t>
  </si>
  <si>
    <t>Num Bad Entries</t>
  </si>
  <si>
    <t>First Bad Row</t>
  </si>
  <si>
    <t>Column Checks -----&gt;</t>
  </si>
  <si>
    <t>Row-by-Row Checks</t>
  </si>
  <si>
    <t>Optional</t>
  </si>
  <si>
    <t>Certificate Types</t>
  </si>
  <si>
    <t>Transaction Types</t>
  </si>
  <si>
    <t>FSC Claim Types</t>
  </si>
  <si>
    <t>Volume Units List</t>
  </si>
  <si>
    <t>Weight Units List</t>
  </si>
  <si>
    <t>COC</t>
  </si>
  <si>
    <t>Purchase</t>
  </si>
  <si>
    <t>cbm</t>
  </si>
  <si>
    <t>FM</t>
  </si>
  <si>
    <t>Sale</t>
  </si>
  <si>
    <t>t</t>
  </si>
  <si>
    <t>FM/COC</t>
  </si>
  <si>
    <t>cm3</t>
  </si>
  <si>
    <t>mt</t>
  </si>
  <si>
    <t>CW/FM</t>
  </si>
  <si>
    <t>FSC Recycled</t>
  </si>
  <si>
    <t>cbf</t>
  </si>
  <si>
    <t>ton</t>
  </si>
  <si>
    <t>l</t>
  </si>
  <si>
    <t>tonne</t>
  </si>
  <si>
    <t>lb</t>
  </si>
  <si>
    <t>It is also used to record details of purchases made by CoC certificates of Controlled Material under a Due Diligence System.</t>
  </si>
  <si>
    <t>Mandatory?</t>
  </si>
  <si>
    <t>Y</t>
  </si>
  <si>
    <t>-</t>
  </si>
  <si>
    <t>Specify the units for the Total Volume (e.g., cbm, m3, cm3, cbf, l). Only required if you entered a value in the Total Volume column.</t>
  </si>
  <si>
    <t>Specify the units for the Total Weight (e.g., kg, t, mt, ton, tonne, lb). Only required if you entered a value in the Total Weight column.</t>
  </si>
  <si>
    <t>Enter here the date (and time if you choose) when harvesting started.</t>
  </si>
  <si>
    <t>Enter here the date (and time if you choose) when harvesting ended.</t>
  </si>
  <si>
    <t>Enter any additional notes for this transaction line.</t>
  </si>
  <si>
    <r>
      <t xml:space="preserve">Y
</t>
    </r>
    <r>
      <rPr>
        <sz val="8"/>
        <color rgb="FF000000"/>
        <rFont val="Greycliff CF Regular"/>
      </rPr>
      <t>if Claim Type is FSC Mix</t>
    </r>
  </si>
  <si>
    <t>If the Claim Type is FSC Mix, enter the percentage content of the traded material that is fully FSC certified. If you are unsure what the % is enter 70%.</t>
  </si>
  <si>
    <t>Column Heading as Shown</t>
  </si>
  <si>
    <t>Trading Partner ID *</t>
  </si>
  <si>
    <t>Sales Document ID *</t>
  </si>
  <si>
    <t>Invoice Date *</t>
  </si>
  <si>
    <t>Product Code *</t>
  </si>
  <si>
    <t>Quantity *</t>
  </si>
  <si>
    <t>Claim Type *</t>
  </si>
  <si>
    <t>Columns where data is mandatory have * on the end of the column name; cells in those columns are shaded in light yellow if not filled in.</t>
  </si>
  <si>
    <t>5.    Processing Operations</t>
  </si>
  <si>
    <r>
      <rPr>
        <b/>
        <sz val="10"/>
        <color rgb="FF000000"/>
        <rFont val="Greycliff CF Regular"/>
      </rPr>
      <t>Spreadsheets 1 and 2</t>
    </r>
    <r>
      <rPr>
        <sz val="10"/>
        <color rgb="FF000000"/>
        <rFont val="Greycliff CF Regular"/>
      </rPr>
      <t xml:space="preserve"> are critical and must be completed first.
</t>
    </r>
    <r>
      <rPr>
        <b/>
        <sz val="10"/>
        <color rgb="FF000000"/>
        <rFont val="Greycliff CF Regular"/>
      </rPr>
      <t xml:space="preserve">Spreadsheets 3 to 5 </t>
    </r>
    <r>
      <rPr>
        <sz val="10"/>
        <color rgb="FF000000"/>
        <rFont val="Greycliff CF Regular"/>
      </rPr>
      <t>are used by different types of businesses to record their daily activities.</t>
    </r>
  </si>
  <si>
    <r>
      <t xml:space="preserve">If you need assistance please email FSC's support team on </t>
    </r>
    <r>
      <rPr>
        <sz val="10"/>
        <color rgb="FF0070C0"/>
        <rFont val="Greycliff CF Regular"/>
      </rPr>
      <t>connect@fsc.org</t>
    </r>
    <r>
      <rPr>
        <sz val="10"/>
        <color rgb="FF000000"/>
        <rFont val="Greycliff CF Regular"/>
      </rPr>
      <t>.</t>
    </r>
  </si>
  <si>
    <t>FSC Mix Credit</t>
  </si>
  <si>
    <t>How to use the FSC Trace Forest Sales Data Upload Template</t>
  </si>
  <si>
    <t>FSC Trace allows users to enter data either via direct entry using the online user interface, via bulk upload of spreadsheets, or via an Application Programming Interface (API). Using the bulk upload spreadsheets is also an excellent way to prepare your organisation for the data requirements of FSC Trace.</t>
  </si>
  <si>
    <t>There are five different upload data templates used in the core operations of FSC Trace covering the different data sets used:</t>
  </si>
  <si>
    <t>This template is used to record details of sales made from FM/CoC and CW/FM certificates for upload to the FSC Trace.</t>
  </si>
  <si>
    <t>Using FSC Trace is voluntary and can be applied to all or just a portion of your transactions.</t>
  </si>
  <si>
    <t>You can attach additional documents to transactions when uploading to FSC Trace.</t>
  </si>
  <si>
    <t>Upload Data - where you list the data to be uploaded to FSC Trace</t>
  </si>
  <si>
    <t>Enter the FSC Licence Code (e.g., FSC-X000000) or Certificate Code (e.g., CB-TYPE-000000) for your Trading Partner. 
If your Trading Partner is part of a Group Certificate or Multisite Certificate, include the Site Extension code (e.g., FSC-X000000-AA or CB-TYPE-000000-BB).
This Trading Partner should already have been configured in FSC Trace, e.g. through use of the Trading Partner upload template.</t>
  </si>
  <si>
    <t>Enter your company's internal reference code for this product. This code should match one of the Product Codes you set up when configuring FSC Trace, e.g. using the Products Definition upload template. 
It doesn't need to match your Trading Partner's Product Code, but the product details (like category and species) should be the same.</t>
  </si>
  <si>
    <t>Provide a user-friendly name for the product to make the spreadsheet easier to read. FSC Trace ignores this field and uses the Product Code to identify the product.</t>
  </si>
  <si>
    <t>FSC Trace will automatically calculate the total volume based on the unit volume and Quantity. Leave this blank to accept the default calculation, or enter the total volume if it differs.</t>
  </si>
  <si>
    <t>FSC Trace will automatically calculate the total weight based on the Quantity and the unit weight specified, when you configured the product on FSC Trace. Leave this blank to accept the default calculation, or enter the total weight if it differs.</t>
  </si>
  <si>
    <t>Not all checks can be done in this spreadsheet. Even if this spreadsheet says the data is okay, it doesn't guarantee acceptance when uploaded to FSC Trace.</t>
  </si>
  <si>
    <t>Checks to ensure that Product Categories and Species are in certificate scope for the seller will be done during the FSC Trace upload, not in this spreadsheet.</t>
  </si>
  <si>
    <t>The FSC Trace application will ultimately determine if the data is properly formatted.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</si>
</sst>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yyyy\-mm\-dd"/>
    <numFmt numFmtId="165" formatCode="yyyy\-mm\-dd\ hh:mm"/>
    <numFmt numFmtId="166" formatCode="&quot;Row &quot;0;\-0;&quot;Deleted&quot;"/>
  </numFmts>
  <fonts count="20">
    <font>
      <sz val="10"/>
      <color rgb="FF000000"/>
      <name val="Calibri"/>
      <scheme val="minor"/>
    </font>
    <font>
      <sz val="8"/>
      <name val="Calibri"/>
      <family val="2"/>
      <scheme val="minor"/>
    </font>
    <font>
      <u/>
      <sz val="10"/>
      <color theme="10"/>
      <name val="Calibri"/>
      <family val="2"/>
      <scheme val="minor"/>
    </font>
    <font>
      <sz val="10"/>
      <color rgb="FF000000"/>
      <name val="Greycliff CF Regular"/>
    </font>
    <font>
      <b/>
      <sz val="10"/>
      <color rgb="FF000000"/>
      <name val="Greycliff CF Regular"/>
    </font>
    <font>
      <sz val="10"/>
      <color theme="1"/>
      <name val="Greycliff CF Regular"/>
    </font>
    <font>
      <i/>
      <sz val="10"/>
      <color theme="1"/>
      <name val="Greycliff CF Regular"/>
    </font>
    <font>
      <b/>
      <sz val="16"/>
      <color theme="0"/>
      <name val="Greycliff CF Regular"/>
    </font>
    <font>
      <sz val="10"/>
      <color theme="0"/>
      <name val="Greycliff CF Regular"/>
    </font>
    <font>
      <b/>
      <sz val="10"/>
      <color theme="0"/>
      <name val="Greycliff CF Regular"/>
    </font>
    <font>
      <u/>
      <sz val="10"/>
      <color theme="10"/>
      <name val="Greycliff CF Regular"/>
    </font>
    <font>
      <i/>
      <sz val="10"/>
      <color rgb="FF000000"/>
      <name val="Greycliff CF Regular"/>
    </font>
    <font>
      <sz val="8"/>
      <color rgb="FF000000"/>
      <name val="Greycliff CF Regular"/>
    </font>
    <font>
      <b/>
      <sz val="10"/>
      <color theme="8"/>
      <name val="Greycliff CF Regular"/>
    </font>
    <font>
      <b/>
      <u/>
      <sz val="10"/>
      <color theme="8"/>
      <name val="Greycliff CF Regular"/>
    </font>
    <font>
      <sz val="10"/>
      <color theme="8"/>
      <name val="Greycliff CF Regular"/>
    </font>
    <font>
      <b/>
      <u/>
      <sz val="10"/>
      <color theme="0"/>
      <name val="Greycliff CF Regular"/>
    </font>
    <font>
      <sz val="10"/>
      <color theme="0" tint="-0.249977111117893"/>
      <name val="Greycliff CF Regular"/>
    </font>
    <font>
      <i/>
      <sz val="10"/>
      <color theme="0" tint="-0.249977111117893"/>
      <name val="Greycliff CF Regular"/>
    </font>
    <font>
      <sz val="10"/>
      <color rgb="FF0070C0"/>
      <name val="Greycliff CF Regular"/>
    </font>
  </fonts>
  <fills count="8">
    <fill>
      <patternFill patternType="none"/>
    </fill>
    <fill>
      <patternFill patternType="gray125"/>
    </fill>
    <fill>
      <patternFill patternType="solid">
        <fgColor theme="4"/>
        <bgColor indexed="64"/>
      </patternFill>
    </fill>
    <fill>
      <patternFill patternType="solid">
        <fgColor theme="0" tint="-0.499984740745262"/>
        <bgColor indexed="64"/>
      </patternFill>
    </fill>
    <fill>
      <patternFill patternType="solid">
        <fgColor theme="1"/>
        <bgColor indexed="64"/>
      </patternFill>
    </fill>
    <fill>
      <patternFill patternType="solid">
        <fgColor theme="0"/>
        <bgColor indexed="64"/>
      </patternFill>
    </fill>
    <fill>
      <patternFill patternType="solid">
        <fgColor rgb="FF1F493E"/>
        <bgColor indexed="64"/>
      </patternFill>
    </fill>
    <fill>
      <patternFill patternType="solid">
        <fgColor rgb="FF78BE1E"/>
        <bgColor indexed="64"/>
      </patternFill>
    </fill>
  </fills>
  <borders count="13">
    <border>
      <left/>
      <right/>
      <top/>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theme="0"/>
      </left>
      <right/>
      <top style="thin">
        <color theme="0"/>
      </top>
      <bottom/>
      <diagonal/>
    </border>
    <border>
      <left style="thin">
        <color theme="0"/>
      </left>
      <right/>
      <top/>
      <bottom/>
      <diagonal/>
    </border>
    <border>
      <left/>
      <right/>
      <top style="thick">
        <color theme="0"/>
      </top>
      <bottom/>
      <diagonal/>
    </border>
    <border>
      <left style="thin">
        <color theme="0"/>
      </left>
      <right/>
      <top style="thick">
        <color theme="0"/>
      </top>
      <bottom/>
      <diagonal/>
    </border>
    <border>
      <left/>
      <right/>
      <top style="thin">
        <color theme="0"/>
      </top>
      <bottom/>
      <diagonal/>
    </border>
    <border>
      <left/>
      <right/>
      <top/>
      <bottom style="thick">
        <color theme="0"/>
      </bottom>
      <diagonal/>
    </border>
    <border>
      <left/>
      <right style="thin">
        <color theme="0"/>
      </right>
      <top style="thin">
        <color theme="0"/>
      </top>
      <bottom/>
      <diagonal/>
    </border>
    <border>
      <left/>
      <right/>
      <top style="medium">
        <color auto="1"/>
      </top>
      <bottom style="medium">
        <color auto="1"/>
      </bottom>
      <diagonal/>
    </border>
    <border>
      <left style="thin">
        <color theme="0"/>
      </left>
      <right/>
      <top style="thin">
        <color theme="0"/>
      </top>
      <bottom style="thin">
        <color theme="0"/>
      </bottom>
      <diagonal/>
    </border>
  </borders>
  <cellStyleXfs count="2">
    <xf numFmtId="0" fontId="0" fillId="0" borderId="0"/>
    <xf numFmtId="0" fontId="2" fillId="0" borderId="0" applyNumberFormat="0" applyFill="0" applyBorder="0" applyAlignment="0" applyProtection="0"/>
  </cellStyleXfs>
  <cellXfs count="78">
    <xf numFmtId="0" fontId="0" fillId="0" borderId="0" xfId="0"/>
    <xf numFmtId="0" fontId="3" fillId="5" borderId="0" xfId="0" applyFont="1" applyFill="1" applyAlignment="1">
      <alignment vertical="center" wrapText="1"/>
    </xf>
    <xf numFmtId="0" fontId="3" fillId="5" borderId="0" xfId="0" applyFont="1" applyFill="1" applyAlignment="1">
      <alignment vertical="center"/>
    </xf>
    <xf numFmtId="0" fontId="4" fillId="5" borderId="0" xfId="0" applyFont="1" applyFill="1" applyAlignment="1">
      <alignment vertical="center"/>
    </xf>
    <xf numFmtId="0" fontId="5" fillId="0" borderId="7" xfId="0" applyFont="1" applyBorder="1" applyAlignment="1">
      <alignment vertical="center" wrapText="1"/>
    </xf>
    <xf numFmtId="0" fontId="5" fillId="0" borderId="4" xfId="0" applyFont="1" applyBorder="1" applyAlignment="1">
      <alignment vertical="center" wrapText="1"/>
    </xf>
    <xf numFmtId="0" fontId="6" fillId="0" borderId="4" xfId="0" applyFont="1" applyBorder="1" applyAlignment="1">
      <alignment vertical="center" wrapText="1"/>
    </xf>
    <xf numFmtId="0" fontId="7" fillId="6" borderId="0" xfId="0" applyFont="1" applyFill="1" applyAlignment="1">
      <alignment vertical="center"/>
    </xf>
    <xf numFmtId="0" fontId="8" fillId="6" borderId="0" xfId="0" applyFont="1" applyFill="1" applyAlignment="1">
      <alignment vertical="center"/>
    </xf>
    <xf numFmtId="0" fontId="3" fillId="6" borderId="0" xfId="0" applyFont="1" applyFill="1" applyAlignment="1">
      <alignment vertical="center"/>
    </xf>
    <xf numFmtId="0" fontId="3" fillId="5" borderId="0" xfId="0" applyFont="1" applyFill="1" applyAlignment="1">
      <alignment horizontal="left" vertical="center" wrapText="1"/>
    </xf>
    <xf numFmtId="0" fontId="4" fillId="5" borderId="0" xfId="0" applyFont="1" applyFill="1" applyAlignment="1">
      <alignment horizontal="left" vertical="center" wrapText="1"/>
    </xf>
    <xf numFmtId="0" fontId="3" fillId="0" borderId="0" xfId="0" applyFont="1" applyAlignment="1">
      <alignment vertical="center"/>
    </xf>
    <xf numFmtId="0" fontId="5" fillId="0" borderId="6" xfId="0" applyFont="1" applyBorder="1" applyAlignment="1">
      <alignment vertical="center"/>
    </xf>
    <xf numFmtId="0" fontId="5" fillId="0" borderId="8" xfId="0" applyFont="1" applyBorder="1" applyAlignment="1">
      <alignment vertical="center"/>
    </xf>
    <xf numFmtId="0" fontId="10" fillId="5" borderId="0" xfId="1" applyFont="1" applyFill="1" applyAlignment="1">
      <alignment vertical="center"/>
    </xf>
    <xf numFmtId="0" fontId="5" fillId="0" borderId="10" xfId="0" applyFont="1" applyBorder="1" applyAlignment="1">
      <alignment vertical="center"/>
    </xf>
    <xf numFmtId="0" fontId="9" fillId="2" borderId="0" xfId="0" applyFont="1" applyFill="1" applyAlignment="1">
      <alignment vertical="center"/>
    </xf>
    <xf numFmtId="0" fontId="9" fillId="2" borderId="5" xfId="0" applyFont="1" applyFill="1" applyBorder="1" applyAlignment="1">
      <alignment vertical="center"/>
    </xf>
    <xf numFmtId="0" fontId="9" fillId="7" borderId="0" xfId="0" applyFont="1" applyFill="1" applyAlignment="1">
      <alignment vertical="center"/>
    </xf>
    <xf numFmtId="0" fontId="9" fillId="7" borderId="5" xfId="0" applyFont="1" applyFill="1" applyBorder="1" applyAlignment="1">
      <alignment vertical="center"/>
    </xf>
    <xf numFmtId="0" fontId="3" fillId="7" borderId="0" xfId="0" applyFont="1" applyFill="1" applyAlignment="1">
      <alignment vertical="center"/>
    </xf>
    <xf numFmtId="0" fontId="5" fillId="0" borderId="1" xfId="0" applyFont="1" applyBorder="1" applyAlignment="1">
      <alignment vertical="center"/>
    </xf>
    <xf numFmtId="164" fontId="5" fillId="0" borderId="1" xfId="0" applyNumberFormat="1" applyFont="1" applyBorder="1" applyAlignment="1">
      <alignment horizontal="left" vertical="center"/>
    </xf>
    <xf numFmtId="0" fontId="6" fillId="0" borderId="1" xfId="0" applyFont="1" applyBorder="1" applyAlignment="1">
      <alignment vertical="center"/>
    </xf>
    <xf numFmtId="4" fontId="5" fillId="0" borderId="1" xfId="0" applyNumberFormat="1" applyFont="1" applyBorder="1" applyAlignment="1">
      <alignment vertical="center"/>
    </xf>
    <xf numFmtId="1" fontId="5" fillId="0" borderId="1" xfId="0" applyNumberFormat="1" applyFont="1" applyBorder="1" applyAlignment="1">
      <alignment vertical="center"/>
    </xf>
    <xf numFmtId="165" fontId="5" fillId="0" borderId="1" xfId="0" applyNumberFormat="1" applyFont="1" applyBorder="1" applyAlignment="1">
      <alignment vertical="center"/>
    </xf>
    <xf numFmtId="0" fontId="3" fillId="0" borderId="1" xfId="0" applyFont="1" applyBorder="1" applyAlignment="1">
      <alignment vertical="center"/>
    </xf>
    <xf numFmtId="164" fontId="3" fillId="0" borderId="1" xfId="0" applyNumberFormat="1" applyFont="1" applyBorder="1" applyAlignment="1">
      <alignment horizontal="left" vertical="center"/>
    </xf>
    <xf numFmtId="0" fontId="11" fillId="0" borderId="1" xfId="0" applyFont="1" applyBorder="1" applyAlignment="1">
      <alignment vertical="center"/>
    </xf>
    <xf numFmtId="4" fontId="3" fillId="0" borderId="1" xfId="0" applyNumberFormat="1" applyFont="1" applyBorder="1" applyAlignment="1">
      <alignment vertical="center"/>
    </xf>
    <xf numFmtId="1" fontId="3" fillId="0" borderId="1" xfId="0" applyNumberFormat="1" applyFont="1" applyBorder="1"/>
    <xf numFmtId="165" fontId="3" fillId="0" borderId="1" xfId="0" applyNumberFormat="1" applyFont="1" applyBorder="1"/>
    <xf numFmtId="165" fontId="3" fillId="0" borderId="1" xfId="0" applyNumberFormat="1" applyFont="1" applyBorder="1" applyAlignment="1">
      <alignment vertical="center"/>
    </xf>
    <xf numFmtId="0" fontId="9" fillId="2" borderId="0" xfId="0" applyFont="1" applyFill="1" applyAlignment="1">
      <alignment horizontal="left" vertical="center"/>
    </xf>
    <xf numFmtId="0" fontId="9" fillId="2" borderId="0" xfId="0" applyFont="1" applyFill="1" applyAlignment="1">
      <alignment horizontal="center" vertical="center"/>
    </xf>
    <xf numFmtId="0" fontId="9" fillId="2" borderId="0" xfId="0" applyFont="1" applyFill="1" applyAlignment="1">
      <alignment horizontal="left" vertical="center" wrapText="1"/>
    </xf>
    <xf numFmtId="0" fontId="3" fillId="0" borderId="0" xfId="0" applyFont="1" applyAlignment="1">
      <alignment horizontal="left" vertical="center"/>
    </xf>
    <xf numFmtId="0" fontId="9" fillId="3" borderId="0" xfId="0" applyFont="1" applyFill="1" applyAlignment="1">
      <alignment horizontal="left" vertical="center" wrapText="1"/>
    </xf>
    <xf numFmtId="0" fontId="9" fillId="4" borderId="0" xfId="0" applyFont="1" applyFill="1" applyAlignment="1">
      <alignment horizontal="left" vertical="center" wrapText="1"/>
    </xf>
    <xf numFmtId="0" fontId="8" fillId="3" borderId="0" xfId="0" applyFont="1" applyFill="1" applyAlignment="1">
      <alignment horizontal="left" vertical="center" wrapText="1"/>
    </xf>
    <xf numFmtId="0" fontId="4" fillId="0" borderId="0" xfId="0" applyFont="1" applyAlignment="1">
      <alignment vertical="center"/>
    </xf>
    <xf numFmtId="0" fontId="3" fillId="0" borderId="0" xfId="0" applyFont="1" applyAlignment="1">
      <alignment horizontal="center" vertical="center"/>
    </xf>
    <xf numFmtId="0" fontId="12" fillId="0" borderId="0" xfId="0" applyFont="1" applyAlignment="1">
      <alignment vertical="center"/>
    </xf>
    <xf numFmtId="0" fontId="4" fillId="0" borderId="2" xfId="0" applyFont="1" applyBorder="1" applyAlignment="1">
      <alignment vertical="center"/>
    </xf>
    <xf numFmtId="0" fontId="4" fillId="0" borderId="11" xfId="0" applyFont="1" applyBorder="1" applyAlignment="1">
      <alignment vertical="center"/>
    </xf>
    <xf numFmtId="0" fontId="3" fillId="0" borderId="3" xfId="0" applyFont="1" applyBorder="1" applyAlignment="1">
      <alignment horizontal="center" vertical="center"/>
    </xf>
    <xf numFmtId="0" fontId="17" fillId="0" borderId="0" xfId="0" applyFont="1" applyAlignment="1">
      <alignment horizontal="center" vertical="center"/>
    </xf>
    <xf numFmtId="166" fontId="3" fillId="0" borderId="0" xfId="0" applyNumberFormat="1" applyFont="1" applyAlignment="1">
      <alignment horizontal="left" vertical="center"/>
    </xf>
    <xf numFmtId="0" fontId="17" fillId="0" borderId="0" xfId="0" applyFont="1" applyAlignment="1">
      <alignment vertical="center"/>
    </xf>
    <xf numFmtId="0" fontId="18" fillId="0" borderId="0" xfId="0" applyFont="1" applyAlignment="1">
      <alignment vertical="center"/>
    </xf>
    <xf numFmtId="0" fontId="9" fillId="2" borderId="9" xfId="0" applyFont="1" applyFill="1" applyBorder="1" applyAlignment="1">
      <alignment vertical="center"/>
    </xf>
    <xf numFmtId="0" fontId="13" fillId="2" borderId="9" xfId="0" applyFont="1" applyFill="1" applyBorder="1" applyAlignment="1">
      <alignment vertical="center"/>
    </xf>
    <xf numFmtId="0" fontId="14" fillId="2" borderId="9" xfId="0" applyFont="1" applyFill="1" applyBorder="1" applyAlignment="1">
      <alignment vertical="center"/>
    </xf>
    <xf numFmtId="0" fontId="15" fillId="2" borderId="9" xfId="0" applyFont="1" applyFill="1" applyBorder="1" applyAlignment="1">
      <alignment vertical="center"/>
    </xf>
    <xf numFmtId="0" fontId="8" fillId="2" borderId="9" xfId="0" applyFont="1" applyFill="1" applyBorder="1" applyAlignment="1">
      <alignment horizontal="center" vertical="center"/>
    </xf>
    <xf numFmtId="0" fontId="16" fillId="2" borderId="0" xfId="0" applyFont="1" applyFill="1" applyAlignment="1">
      <alignment vertical="center"/>
    </xf>
    <xf numFmtId="0" fontId="15" fillId="2" borderId="0" xfId="0" applyFont="1" applyFill="1" applyAlignment="1">
      <alignment vertical="center"/>
    </xf>
    <xf numFmtId="0" fontId="8" fillId="2" borderId="0" xfId="0" applyFont="1" applyFill="1" applyAlignment="1">
      <alignment vertical="top" wrapText="1"/>
    </xf>
    <xf numFmtId="0" fontId="4" fillId="0" borderId="0" xfId="0" applyFont="1"/>
    <xf numFmtId="0" fontId="3" fillId="0" borderId="0" xfId="0" applyFont="1"/>
    <xf numFmtId="0" fontId="3" fillId="5" borderId="0" xfId="0" applyFont="1" applyFill="1" applyAlignment="1">
      <alignment vertical="center" wrapText="1"/>
    </xf>
    <xf numFmtId="0" fontId="3" fillId="5" borderId="0" xfId="0" applyFont="1" applyFill="1" applyAlignment="1">
      <alignment horizontal="left" vertical="center" wrapText="1"/>
    </xf>
    <xf numFmtId="0" fontId="9" fillId="7" borderId="1" xfId="0" applyFont="1" applyFill="1" applyBorder="1" applyAlignment="1">
      <alignment vertical="center"/>
    </xf>
    <xf numFmtId="164" fontId="9" fillId="7" borderId="1" xfId="0" applyNumberFormat="1" applyFont="1" applyFill="1" applyBorder="1" applyAlignment="1">
      <alignment horizontal="left" vertical="center"/>
    </xf>
    <xf numFmtId="4" fontId="9" fillId="7" borderId="1" xfId="0" applyNumberFormat="1" applyFont="1" applyFill="1" applyBorder="1" applyAlignment="1">
      <alignment vertical="center"/>
    </xf>
    <xf numFmtId="1" fontId="9" fillId="7" borderId="1" xfId="0" applyNumberFormat="1" applyFont="1" applyFill="1" applyBorder="1" applyAlignment="1">
      <alignment vertical="center"/>
    </xf>
    <xf numFmtId="165" fontId="9" fillId="7" borderId="1" xfId="0" applyNumberFormat="1" applyFont="1" applyFill="1" applyBorder="1" applyAlignment="1">
      <alignment vertical="center"/>
    </xf>
    <xf numFmtId="0" fontId="9" fillId="6" borderId="1" xfId="0" applyFont="1" applyFill="1" applyBorder="1" applyAlignment="1">
      <alignment vertical="center"/>
    </xf>
    <xf numFmtId="0" fontId="5" fillId="0" borderId="7" xfId="0" applyFont="1" applyBorder="1" applyAlignment="1">
      <alignment horizontal="center" vertical="center" wrapText="1"/>
    </xf>
    <xf numFmtId="0" fontId="5" fillId="0" borderId="4" xfId="0" applyFont="1" applyBorder="1" applyAlignment="1">
      <alignment horizontal="center" vertical="center" wrapText="1"/>
    </xf>
    <xf numFmtId="0" fontId="3" fillId="0" borderId="12" xfId="0" applyFont="1" applyBorder="1" applyAlignment="1">
      <alignment horizontal="center" vertical="center" wrapText="1"/>
    </xf>
    <xf numFmtId="0" fontId="11" fillId="0" borderId="0" xfId="0" applyFont="1" applyAlignment="1">
      <alignment vertical="center"/>
    </xf>
    <xf numFmtId="0" fontId="17" fillId="6" borderId="0" xfId="0" applyFont="1" applyFill="1" applyAlignment="1">
      <alignment vertical="center"/>
    </xf>
    <xf numFmtId="14" fontId="17" fillId="6" borderId="0" xfId="0" applyNumberFormat="1" applyFont="1" applyFill="1" applyAlignment="1">
      <alignment vertical="center"/>
    </xf>
    <xf numFmtId="0" fontId="3" fillId="5" borderId="0" xfId="0" applyFont="1" applyFill="1" applyAlignment="1">
      <alignment vertical="center" wrapText="1"/>
    </xf>
    <xf numFmtId="0" fontId="3" fillId="5" borderId="0" xfId="0" applyFont="1" applyFill="1" applyAlignment="1">
      <alignment horizontal="left" vertical="center" wrapText="1"/>
    </xf>
  </cellXfs>
  <cellStyles count="2">
    <cellStyle name="Hyperlink" xfId="1" builtinId="8"/>
    <cellStyle name="Normal" xfId="0" builtinId="0"/>
  </cellStyles>
  <dxfs count="18">
    <dxf>
      <font>
        <b val="0"/>
        <i val="0"/>
        <color theme="0"/>
      </font>
      <fill>
        <patternFill>
          <bgColor rgb="FFFF0000"/>
        </patternFill>
      </fill>
    </dxf>
    <dxf>
      <font>
        <color theme="0"/>
      </font>
      <fill>
        <patternFill>
          <bgColor rgb="FFFF0000"/>
        </patternFill>
      </fill>
    </dxf>
    <dxf>
      <font>
        <b/>
        <i val="0"/>
        <color theme="0"/>
      </font>
      <fill>
        <patternFill>
          <bgColor rgb="FFFF0000"/>
        </patternFill>
      </fill>
    </dxf>
    <dxf>
      <font>
        <b/>
        <i val="0"/>
        <color theme="0"/>
      </font>
      <fill>
        <patternFill>
          <bgColor rgb="FFFF0000"/>
        </patternFill>
      </fill>
    </dxf>
    <dxf>
      <font>
        <color theme="0"/>
      </font>
    </dxf>
    <dxf>
      <font>
        <b/>
        <i val="0"/>
        <color theme="0"/>
      </font>
      <fill>
        <patternFill>
          <bgColor rgb="FFFF0000"/>
        </patternFill>
      </fill>
    </dxf>
    <dxf>
      <font>
        <b val="0"/>
        <i/>
        <color rgb="FFFF0000"/>
      </font>
      <fill>
        <patternFill patternType="none">
          <bgColor auto="1"/>
        </patternFill>
      </fill>
    </dxf>
    <dxf>
      <font>
        <color theme="0"/>
      </font>
      <fill>
        <patternFill>
          <bgColor rgb="FFFF0000"/>
        </patternFill>
      </fill>
    </dxf>
    <dxf>
      <font>
        <color auto="1"/>
      </font>
      <fill>
        <patternFill>
          <bgColor theme="7" tint="0.79998168889431442"/>
        </patternFill>
      </fill>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theme="0"/>
        </left>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0" indent="0" justifyLastLine="0" shrinkToFit="0" readingOrder="0"/>
      <border diagonalUp="0" diagonalDown="0" outline="0">
        <left/>
        <right/>
        <top style="thin">
          <color theme="0"/>
        </top>
        <bottom/>
      </border>
    </dxf>
    <dxf>
      <font>
        <strike val="0"/>
        <outline val="0"/>
        <shadow val="0"/>
        <vertAlign val="baseline"/>
        <name val="Greycliff CF Regular"/>
        <scheme val="none"/>
      </font>
      <fill>
        <patternFill patternType="none">
          <fgColor indexed="64"/>
          <bgColor auto="1"/>
        </patternFill>
      </fill>
    </dxf>
    <dxf>
      <font>
        <b/>
        <i val="0"/>
        <strike val="0"/>
        <condense val="0"/>
        <extend val="0"/>
        <outline val="0"/>
        <shadow val="0"/>
        <u val="none"/>
        <vertAlign val="baseline"/>
        <sz val="10"/>
        <color theme="0"/>
        <name val="Greycliff CF Regular"/>
        <scheme val="none"/>
      </font>
      <fill>
        <patternFill patternType="solid">
          <fgColor indexed="64"/>
          <bgColor theme="4"/>
        </patternFill>
      </fill>
      <alignment horizontal="general" vertical="center" textRotation="0" wrapText="0" indent="0" justifyLastLine="0" shrinkToFit="0" readingOrder="0"/>
    </dxf>
    <dxf>
      <font>
        <strike val="0"/>
        <outline val="0"/>
        <shadow val="0"/>
        <vertAlign val="baseline"/>
        <color theme="1"/>
        <name val="Greycliff CF Regular"/>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theme="0"/>
        </left>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theme="0"/>
        </left>
        <right style="thin">
          <color theme="0"/>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0" indent="0" justifyLastLine="0" shrinkToFit="0" readingOrder="0"/>
      <border diagonalUp="0" diagonalDown="0" outline="0">
        <left/>
        <right style="thin">
          <color theme="0"/>
        </right>
        <top style="thin">
          <color theme="0"/>
        </top>
        <bottom/>
      </border>
    </dxf>
    <dxf>
      <font>
        <strike val="0"/>
        <outline val="0"/>
        <shadow val="0"/>
        <vertAlign val="baseline"/>
        <name val="Greycliff CF Regular"/>
        <scheme val="none"/>
      </font>
      <fill>
        <patternFill patternType="none">
          <fgColor indexed="64"/>
          <bgColor auto="1"/>
        </patternFill>
      </fill>
    </dxf>
    <dxf>
      <font>
        <b/>
        <i val="0"/>
        <strike val="0"/>
        <condense val="0"/>
        <extend val="0"/>
        <outline val="0"/>
        <shadow val="0"/>
        <u val="none"/>
        <vertAlign val="baseline"/>
        <sz val="10"/>
        <color theme="0"/>
        <name val="Greycliff CF Regular"/>
        <scheme val="none"/>
      </font>
      <fill>
        <patternFill patternType="solid">
          <fgColor indexed="64"/>
          <bgColor rgb="FF78BE1E"/>
        </patternFill>
      </fill>
      <alignment horizontal="general" vertical="center" textRotation="0" wrapText="0" indent="0" justifyLastLine="0" shrinkToFit="0" readingOrder="0"/>
    </dxf>
  </dxfs>
  <tableStyles count="0" defaultTableStyle="TableStyleMedium2" defaultPivotStyle="PivotStyleLight16"/>
  <colors>
    <mruColors>
      <color rgb="FF1F493E"/>
      <color rgb="FF78BE1E"/>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29</xdr:row>
      <xdr:rowOff>0</xdr:rowOff>
    </xdr:from>
    <xdr:to>
      <xdr:col>2</xdr:col>
      <xdr:colOff>2410460</xdr:colOff>
      <xdr:row>30</xdr:row>
      <xdr:rowOff>44</xdr:rowOff>
    </xdr:to>
    <xdr:pic>
      <xdr:nvPicPr>
        <xdr:cNvPr id="2" name="Picture 1">
          <a:extLst>
            <a:ext uri="{FF2B5EF4-FFF2-40B4-BE49-F238E27FC236}">
              <a16:creationId xmlns:a16="http://schemas.microsoft.com/office/drawing/2014/main" id="{F06499FC-AC16-6C48-F638-F9E3254F8F88}"/>
            </a:ext>
          </a:extLst>
        </xdr:cNvPr>
        <xdr:cNvPicPr>
          <a:picLocks noChangeAspect="1"/>
        </xdr:cNvPicPr>
      </xdr:nvPicPr>
      <xdr:blipFill>
        <a:blip xmlns:r="http://schemas.openxmlformats.org/officeDocument/2006/relationships" r:embed="rId1"/>
        <a:stretch>
          <a:fillRect/>
        </a:stretch>
      </xdr:blipFill>
      <xdr:spPr>
        <a:xfrm>
          <a:off x="609600" y="1552575"/>
          <a:ext cx="4553585" cy="314369"/>
        </a:xfrm>
        <a:prstGeom prst="rect">
          <a:avLst/>
        </a:prstGeom>
      </xdr:spPr>
    </xdr:pic>
    <xdr:clientData/>
  </xdr:twoCellAnchor>
  <xdr:twoCellAnchor editAs="oneCell">
    <xdr:from>
      <xdr:col>1</xdr:col>
      <xdr:colOff>48847</xdr:colOff>
      <xdr:row>29</xdr:row>
      <xdr:rowOff>39078</xdr:rowOff>
    </xdr:from>
    <xdr:to>
      <xdr:col>2</xdr:col>
      <xdr:colOff>2598616</xdr:colOff>
      <xdr:row>30</xdr:row>
      <xdr:rowOff>2993</xdr:rowOff>
    </xdr:to>
    <xdr:pic>
      <xdr:nvPicPr>
        <xdr:cNvPr id="3" name="Billede 2">
          <a:extLst>
            <a:ext uri="{FF2B5EF4-FFF2-40B4-BE49-F238E27FC236}">
              <a16:creationId xmlns:a16="http://schemas.microsoft.com/office/drawing/2014/main" id="{FFC6C356-FEC1-A247-A68C-7024AD6DAE2C}"/>
            </a:ext>
          </a:extLst>
        </xdr:cNvPr>
        <xdr:cNvPicPr>
          <a:picLocks noChangeAspect="1"/>
        </xdr:cNvPicPr>
      </xdr:nvPicPr>
      <xdr:blipFill rotWithShape="1">
        <a:blip xmlns:r="http://schemas.openxmlformats.org/officeDocument/2006/relationships" r:embed="rId2"/>
        <a:srcRect l="1894" t="4808" r="361" b="15866"/>
        <a:stretch/>
      </xdr:blipFill>
      <xdr:spPr>
        <a:xfrm>
          <a:off x="391747" y="5169878"/>
          <a:ext cx="4594469" cy="26871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0CC31D0-F3D4-4983-BBCA-53CB5E334A70}" name="tblDataRequiredDescription" displayName="tblDataRequiredDescription" ref="B40:D55" totalsRowShown="0" headerRowDxfId="17" dataDxfId="16">
  <tableColumns count="3">
    <tableColumn id="1" xr3:uid="{DD9C1BED-FB52-462A-A86B-3D8AA0E26508}" name="Column Name" dataDxfId="15"/>
    <tableColumn id="2" xr3:uid="{EA07FBC4-913D-48F2-BE2A-1C75A49183E1}" name="Data Required" dataDxfId="14"/>
    <tableColumn id="3" xr3:uid="{475CA909-3D21-425F-9723-55EEBBD79A99}" name="Mandatory?" dataDxfId="13"/>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41A12DC-D792-4C5F-949F-8F9C8C90F640}" name="tblDataChecksDescription" displayName="tblDataChecksDescription" ref="B77:C92" totalsRowShown="0" headerRowDxfId="12" dataDxfId="11">
  <tableColumns count="2">
    <tableColumn id="1" xr3:uid="{066F007E-CF78-499C-A0C2-1F6AF4B39A88}" name="Column Name" dataDxfId="10"/>
    <tableColumn id="2" xr3:uid="{6A00A425-852F-4E7E-AAD1-8C6C3F9B18AE}" name="Check Performed" dataDxfId="9"/>
  </tableColumns>
  <tableStyleInfo name="TableStyleMedium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table" Target="../tables/table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98BD1-F715-4C18-8A4A-2BF1FAE55467}">
  <sheetPr>
    <tabColor rgb="FF1F493E"/>
    <pageSetUpPr autoPageBreaks="0" fitToPage="1"/>
  </sheetPr>
  <dimension ref="A1:J106"/>
  <sheetViews>
    <sheetView tabSelected="1" workbookViewId="0">
      <pane ySplit="2" topLeftCell="A3" activePane="bottomLeft" state="frozen"/>
      <selection pane="bottomLeft" activeCell="A4" sqref="A4"/>
    </sheetView>
  </sheetViews>
  <sheetFormatPr defaultColWidth="9.109375" defaultRowHeight="13.2"/>
  <cols>
    <col min="1" max="1" width="9.109375" style="3" customWidth="1"/>
    <col min="2" max="2" width="32.109375" style="2" customWidth="1"/>
    <col min="3" max="3" width="79" style="2" customWidth="1"/>
    <col min="4" max="4" width="12" style="2" customWidth="1"/>
    <col min="5" max="5" width="9.109375" style="2"/>
    <col min="6" max="6" width="55.88671875" style="2" customWidth="1"/>
    <col min="7" max="8" width="9.109375" style="2"/>
    <col min="9" max="9" width="9.44140625" style="2" bestFit="1" customWidth="1"/>
    <col min="10" max="10" width="10.5546875" style="2" bestFit="1" customWidth="1"/>
    <col min="11" max="16384" width="9.109375" style="2"/>
  </cols>
  <sheetData>
    <row r="1" spans="1:10" s="9" customFormat="1" ht="21">
      <c r="A1" s="7" t="s">
        <v>161</v>
      </c>
      <c r="B1" s="8"/>
      <c r="C1" s="8"/>
      <c r="D1" s="8"/>
      <c r="E1" s="8"/>
      <c r="F1" s="8"/>
      <c r="H1" s="74" t="s">
        <v>0</v>
      </c>
      <c r="I1" s="74">
        <v>0.4</v>
      </c>
      <c r="J1" s="75">
        <v>45489</v>
      </c>
    </row>
    <row r="3" spans="1:10">
      <c r="A3" s="3" t="s">
        <v>1</v>
      </c>
    </row>
    <row r="4" spans="1:10" ht="25.5" customHeight="1">
      <c r="B4" s="76" t="s">
        <v>162</v>
      </c>
      <c r="C4" s="76"/>
      <c r="D4" s="76"/>
      <c r="E4" s="76"/>
      <c r="F4" s="76"/>
    </row>
    <row r="5" spans="1:10">
      <c r="B5" s="76"/>
      <c r="C5" s="76"/>
      <c r="D5" s="76"/>
      <c r="E5" s="76"/>
      <c r="F5" s="76"/>
    </row>
    <row r="6" spans="1:10">
      <c r="B6" s="76" t="s">
        <v>163</v>
      </c>
      <c r="C6" s="76"/>
      <c r="D6" s="76"/>
      <c r="E6" s="76"/>
      <c r="F6" s="76"/>
    </row>
    <row r="7" spans="1:10">
      <c r="B7" s="1"/>
      <c r="C7" s="1"/>
      <c r="D7" s="1"/>
      <c r="E7" s="62"/>
      <c r="F7" s="1"/>
    </row>
    <row r="8" spans="1:10">
      <c r="B8" s="10" t="s">
        <v>2</v>
      </c>
      <c r="C8" s="11"/>
      <c r="D8" s="10"/>
      <c r="E8" s="63"/>
      <c r="F8" s="10"/>
    </row>
    <row r="9" spans="1:10">
      <c r="B9" s="10" t="s">
        <v>3</v>
      </c>
      <c r="C9" s="10"/>
      <c r="D9" s="10"/>
      <c r="E9" s="63"/>
      <c r="F9" s="10"/>
    </row>
    <row r="10" spans="1:10">
      <c r="B10" s="10" t="s">
        <v>4</v>
      </c>
      <c r="C10" s="11" t="s">
        <v>5</v>
      </c>
      <c r="D10" s="10"/>
      <c r="E10" s="63"/>
      <c r="F10" s="10"/>
    </row>
    <row r="11" spans="1:10">
      <c r="B11" s="10" t="s">
        <v>6</v>
      </c>
      <c r="C11" s="11"/>
      <c r="D11" s="10"/>
      <c r="E11" s="63"/>
      <c r="F11" s="10"/>
    </row>
    <row r="12" spans="1:10">
      <c r="B12" s="10" t="s">
        <v>157</v>
      </c>
      <c r="C12" s="10"/>
      <c r="D12" s="10"/>
      <c r="E12" s="63"/>
      <c r="F12" s="10"/>
    </row>
    <row r="13" spans="1:10">
      <c r="B13" s="77"/>
      <c r="C13" s="77"/>
      <c r="D13" s="77"/>
      <c r="E13" s="77"/>
      <c r="F13" s="77"/>
    </row>
    <row r="14" spans="1:10" ht="24.75" customHeight="1">
      <c r="B14" s="76" t="s">
        <v>158</v>
      </c>
      <c r="C14" s="76"/>
      <c r="D14" s="76"/>
      <c r="E14" s="76"/>
      <c r="F14" s="76"/>
    </row>
    <row r="15" spans="1:10" ht="15" customHeight="1"/>
    <row r="16" spans="1:10">
      <c r="B16" s="2" t="s">
        <v>7</v>
      </c>
    </row>
    <row r="18" spans="1:2">
      <c r="B18" s="2" t="s">
        <v>159</v>
      </c>
    </row>
    <row r="20" spans="1:2">
      <c r="A20" s="3" t="s">
        <v>8</v>
      </c>
    </row>
    <row r="21" spans="1:2">
      <c r="B21" s="12" t="s">
        <v>164</v>
      </c>
    </row>
    <row r="22" spans="1:2">
      <c r="B22" s="12" t="s">
        <v>138</v>
      </c>
    </row>
    <row r="23" spans="1:2">
      <c r="B23" s="2" t="s">
        <v>165</v>
      </c>
    </row>
    <row r="24" spans="1:2">
      <c r="B24" s="2" t="s">
        <v>166</v>
      </c>
    </row>
    <row r="25" spans="1:2">
      <c r="B25" s="2" t="s">
        <v>9</v>
      </c>
    </row>
    <row r="26" spans="1:2">
      <c r="B26" s="2" t="s">
        <v>10</v>
      </c>
    </row>
    <row r="28" spans="1:2">
      <c r="A28" s="3" t="s">
        <v>11</v>
      </c>
    </row>
    <row r="29" spans="1:2">
      <c r="B29" s="2" t="s">
        <v>12</v>
      </c>
    </row>
    <row r="30" spans="1:2" ht="24.75" customHeight="1"/>
    <row r="31" spans="1:2">
      <c r="B31" s="2" t="s">
        <v>13</v>
      </c>
    </row>
    <row r="32" spans="1:2">
      <c r="B32" s="2" t="s">
        <v>167</v>
      </c>
    </row>
    <row r="33" spans="1:6">
      <c r="B33" s="2" t="s">
        <v>14</v>
      </c>
    </row>
    <row r="34" spans="1:6">
      <c r="B34" s="2" t="s">
        <v>15</v>
      </c>
    </row>
    <row r="36" spans="1:6">
      <c r="A36" s="3" t="s">
        <v>16</v>
      </c>
    </row>
    <row r="37" spans="1:6">
      <c r="B37" s="2" t="str">
        <f>"The Upload Data sheet contains " &amp; COLUMNS('Upload Data'!A1:O1) &amp; " columns (A to " &amp; CHAR(COLUMN('Upload Data'!O1) - 1 + CODE("A")) &amp; "). Those columns are listed below."</f>
        <v>The Upload Data sheet contains 15 columns (A to O). Those columns are listed below.</v>
      </c>
    </row>
    <row r="38" spans="1:6">
      <c r="B38" s="2" t="s">
        <v>156</v>
      </c>
    </row>
    <row r="40" spans="1:6" ht="13.8" thickBot="1">
      <c r="B40" s="19" t="s">
        <v>17</v>
      </c>
      <c r="C40" s="20" t="s">
        <v>18</v>
      </c>
      <c r="D40" s="20" t="s">
        <v>139</v>
      </c>
    </row>
    <row r="41" spans="1:6" ht="79.8" thickTop="1">
      <c r="B41" s="13" t="s">
        <v>19</v>
      </c>
      <c r="C41" s="4" t="s">
        <v>168</v>
      </c>
      <c r="D41" s="70" t="s">
        <v>140</v>
      </c>
    </row>
    <row r="42" spans="1:6" ht="39.6">
      <c r="B42" s="14" t="s">
        <v>20</v>
      </c>
      <c r="C42" s="5" t="s">
        <v>21</v>
      </c>
      <c r="D42" s="71" t="s">
        <v>140</v>
      </c>
    </row>
    <row r="43" spans="1:6" ht="26.4">
      <c r="B43" s="14" t="s">
        <v>22</v>
      </c>
      <c r="C43" s="5" t="s">
        <v>23</v>
      </c>
      <c r="D43" s="71" t="s">
        <v>140</v>
      </c>
    </row>
    <row r="44" spans="1:6" ht="66">
      <c r="B44" s="14" t="s">
        <v>24</v>
      </c>
      <c r="C44" s="5" t="s">
        <v>169</v>
      </c>
      <c r="D44" s="71" t="s">
        <v>140</v>
      </c>
      <c r="F44" s="15"/>
    </row>
    <row r="45" spans="1:6" ht="26.4">
      <c r="B45" s="14" t="s">
        <v>25</v>
      </c>
      <c r="C45" s="5" t="s">
        <v>170</v>
      </c>
      <c r="D45" s="71" t="s">
        <v>141</v>
      </c>
    </row>
    <row r="46" spans="1:6" ht="39.6">
      <c r="B46" s="14" t="s">
        <v>26</v>
      </c>
      <c r="C46" s="5" t="s">
        <v>27</v>
      </c>
      <c r="D46" s="71" t="s">
        <v>140</v>
      </c>
    </row>
    <row r="47" spans="1:6" ht="39.6">
      <c r="B47" s="14" t="s">
        <v>28</v>
      </c>
      <c r="C47" s="5" t="s">
        <v>171</v>
      </c>
      <c r="D47" s="71" t="s">
        <v>141</v>
      </c>
    </row>
    <row r="48" spans="1:6" ht="26.4">
      <c r="B48" s="14" t="s">
        <v>29</v>
      </c>
      <c r="C48" s="5" t="s">
        <v>142</v>
      </c>
      <c r="D48" s="71" t="s">
        <v>141</v>
      </c>
    </row>
    <row r="49" spans="1:4" ht="39.6">
      <c r="B49" s="14" t="s">
        <v>30</v>
      </c>
      <c r="C49" s="5" t="s">
        <v>172</v>
      </c>
      <c r="D49" s="71" t="s">
        <v>141</v>
      </c>
    </row>
    <row r="50" spans="1:4" ht="26.4">
      <c r="B50" s="14" t="s">
        <v>31</v>
      </c>
      <c r="C50" s="5" t="s">
        <v>143</v>
      </c>
      <c r="D50" s="71" t="s">
        <v>141</v>
      </c>
    </row>
    <row r="51" spans="1:4" ht="26.4">
      <c r="B51" s="14" t="s">
        <v>32</v>
      </c>
      <c r="C51" s="5" t="s">
        <v>33</v>
      </c>
      <c r="D51" s="71" t="s">
        <v>140</v>
      </c>
    </row>
    <row r="52" spans="1:4" ht="33.6">
      <c r="B52" s="14" t="s">
        <v>34</v>
      </c>
      <c r="C52" s="5" t="s">
        <v>148</v>
      </c>
      <c r="D52" s="72" t="s">
        <v>147</v>
      </c>
    </row>
    <row r="53" spans="1:4">
      <c r="B53" s="16" t="s">
        <v>35</v>
      </c>
      <c r="C53" s="5" t="s">
        <v>144</v>
      </c>
      <c r="D53" s="71" t="s">
        <v>141</v>
      </c>
    </row>
    <row r="54" spans="1:4">
      <c r="B54" s="16" t="s">
        <v>36</v>
      </c>
      <c r="C54" s="5" t="s">
        <v>145</v>
      </c>
      <c r="D54" s="71" t="s">
        <v>141</v>
      </c>
    </row>
    <row r="55" spans="1:4">
      <c r="B55" s="14" t="s">
        <v>37</v>
      </c>
      <c r="C55" s="5" t="s">
        <v>146</v>
      </c>
      <c r="D55" s="71" t="s">
        <v>141</v>
      </c>
    </row>
    <row r="57" spans="1:4">
      <c r="A57" s="3" t="s">
        <v>38</v>
      </c>
    </row>
    <row r="58" spans="1:4">
      <c r="B58" s="2" t="s">
        <v>39</v>
      </c>
    </row>
    <row r="60" spans="1:4">
      <c r="B60" s="2" t="s">
        <v>173</v>
      </c>
    </row>
    <row r="61" spans="1:4">
      <c r="B61" s="2" t="s">
        <v>174</v>
      </c>
    </row>
    <row r="62" spans="1:4">
      <c r="B62" s="2" t="s">
        <v>40</v>
      </c>
    </row>
    <row r="63" spans="1:4">
      <c r="B63" s="2" t="s">
        <v>41</v>
      </c>
    </row>
    <row r="65" spans="2:3">
      <c r="B65" s="2" t="s">
        <v>42</v>
      </c>
    </row>
    <row r="67" spans="2:3">
      <c r="B67" s="2" t="s">
        <v>43</v>
      </c>
    </row>
    <row r="68" spans="2:3">
      <c r="B68" s="2" t="s">
        <v>44</v>
      </c>
    </row>
    <row r="69" spans="2:3">
      <c r="B69" s="2" t="s">
        <v>45</v>
      </c>
    </row>
    <row r="70" spans="2:3">
      <c r="B70" s="2" t="s">
        <v>46</v>
      </c>
    </row>
    <row r="71" spans="2:3">
      <c r="B71" s="2" t="s">
        <v>47</v>
      </c>
    </row>
    <row r="72" spans="2:3">
      <c r="B72" s="2" t="s">
        <v>48</v>
      </c>
    </row>
    <row r="73" spans="2:3">
      <c r="B73" s="2" t="s">
        <v>49</v>
      </c>
    </row>
    <row r="74" spans="2:3">
      <c r="B74" s="2" t="s">
        <v>50</v>
      </c>
    </row>
    <row r="76" spans="2:3" ht="21" customHeight="1">
      <c r="B76" s="2" t="s">
        <v>51</v>
      </c>
    </row>
    <row r="77" spans="2:3" ht="13.8" thickBot="1">
      <c r="B77" s="17" t="s">
        <v>17</v>
      </c>
      <c r="C77" s="18" t="s">
        <v>52</v>
      </c>
    </row>
    <row r="78" spans="2:3" ht="27" thickTop="1">
      <c r="B78" s="13" t="s">
        <v>19</v>
      </c>
      <c r="C78" s="4" t="s">
        <v>53</v>
      </c>
    </row>
    <row r="79" spans="2:3">
      <c r="B79" s="14" t="s">
        <v>20</v>
      </c>
      <c r="C79" s="5" t="s">
        <v>54</v>
      </c>
    </row>
    <row r="80" spans="2:3">
      <c r="B80" s="14" t="s">
        <v>22</v>
      </c>
      <c r="C80" s="5" t="s">
        <v>55</v>
      </c>
    </row>
    <row r="81" spans="1:3">
      <c r="B81" s="14" t="s">
        <v>24</v>
      </c>
      <c r="C81" s="5" t="s">
        <v>54</v>
      </c>
    </row>
    <row r="82" spans="1:3">
      <c r="B82" s="14" t="s">
        <v>25</v>
      </c>
      <c r="C82" s="6" t="s">
        <v>56</v>
      </c>
    </row>
    <row r="83" spans="1:3">
      <c r="B83" s="14" t="s">
        <v>26</v>
      </c>
      <c r="C83" s="5" t="s">
        <v>57</v>
      </c>
    </row>
    <row r="84" spans="1:3">
      <c r="B84" s="14" t="s">
        <v>28</v>
      </c>
      <c r="C84" s="5" t="s">
        <v>58</v>
      </c>
    </row>
    <row r="85" spans="1:3">
      <c r="B85" s="14" t="s">
        <v>29</v>
      </c>
      <c r="C85" s="5" t="s">
        <v>59</v>
      </c>
    </row>
    <row r="86" spans="1:3">
      <c r="B86" s="14" t="s">
        <v>30</v>
      </c>
      <c r="C86" s="5" t="s">
        <v>58</v>
      </c>
    </row>
    <row r="87" spans="1:3" ht="13.35" customHeight="1">
      <c r="B87" s="14" t="s">
        <v>31</v>
      </c>
      <c r="C87" s="5" t="s">
        <v>60</v>
      </c>
    </row>
    <row r="88" spans="1:3">
      <c r="B88" s="14" t="s">
        <v>32</v>
      </c>
      <c r="C88" s="5" t="s">
        <v>61</v>
      </c>
    </row>
    <row r="89" spans="1:3">
      <c r="B89" s="14" t="s">
        <v>34</v>
      </c>
      <c r="C89" s="5" t="s">
        <v>62</v>
      </c>
    </row>
    <row r="90" spans="1:3">
      <c r="B90" s="16" t="s">
        <v>35</v>
      </c>
      <c r="C90" s="5" t="s">
        <v>63</v>
      </c>
    </row>
    <row r="91" spans="1:3">
      <c r="B91" s="16" t="s">
        <v>36</v>
      </c>
      <c r="C91" s="5" t="s">
        <v>63</v>
      </c>
    </row>
    <row r="92" spans="1:3">
      <c r="B92" s="14" t="s">
        <v>37</v>
      </c>
      <c r="C92" s="6" t="s">
        <v>56</v>
      </c>
    </row>
    <row r="94" spans="1:3">
      <c r="A94" s="3" t="s">
        <v>64</v>
      </c>
    </row>
    <row r="95" spans="1:3">
      <c r="B95" s="2" t="s">
        <v>65</v>
      </c>
    </row>
    <row r="96" spans="1:3">
      <c r="B96" s="2" t="s">
        <v>66</v>
      </c>
    </row>
    <row r="97" spans="1:2">
      <c r="B97" s="2" t="s">
        <v>67</v>
      </c>
    </row>
    <row r="98" spans="1:2">
      <c r="B98" s="2" t="s">
        <v>68</v>
      </c>
    </row>
    <row r="99" spans="1:2">
      <c r="B99" s="2" t="s">
        <v>69</v>
      </c>
    </row>
    <row r="100" spans="1:2">
      <c r="B100" s="2" t="s">
        <v>70</v>
      </c>
    </row>
    <row r="101" spans="1:2">
      <c r="B101" s="2" t="s">
        <v>175</v>
      </c>
    </row>
    <row r="103" spans="1:2">
      <c r="A103" s="3" t="s">
        <v>71</v>
      </c>
    </row>
    <row r="104" spans="1:2">
      <c r="B104" s="2" t="s">
        <v>72</v>
      </c>
    </row>
    <row r="105" spans="1:2">
      <c r="B105" s="2" t="s">
        <v>73</v>
      </c>
    </row>
    <row r="106" spans="1:2">
      <c r="B106" s="2" t="s">
        <v>74</v>
      </c>
    </row>
  </sheetData>
  <sheetProtection sheet="1" objects="1" scenarios="1"/>
  <mergeCells count="5">
    <mergeCell ref="B4:F4"/>
    <mergeCell ref="B5:F5"/>
    <mergeCell ref="B6:F6"/>
    <mergeCell ref="B13:F13"/>
    <mergeCell ref="B14:F14"/>
  </mergeCells>
  <pageMargins left="0.7" right="0.7" top="0.75" bottom="0.75" header="0.3" footer="0.3"/>
  <pageSetup fitToHeight="0" orientation="portrait" r:id="rId1"/>
  <drawing r:id="rId2"/>
  <tableParts count="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078D7-AA41-4730-80E7-BAB06A3773A4}">
  <sheetPr>
    <tabColor theme="9"/>
    <outlinePr summaryBelow="0" summaryRight="0"/>
    <pageSetUpPr autoPageBreaks="0" fitToPage="1"/>
  </sheetPr>
  <dimension ref="A1:O7"/>
  <sheetViews>
    <sheetView zoomScaleNormal="100" workbookViewId="0">
      <pane xSplit="3" ySplit="1" topLeftCell="D2" activePane="bottomRight" state="frozen"/>
      <selection pane="topRight" activeCell="D1" sqref="D1"/>
      <selection pane="bottomLeft" activeCell="A2" sqref="A2"/>
      <selection pane="bottomRight" activeCell="A2" sqref="A2"/>
    </sheetView>
  </sheetViews>
  <sheetFormatPr defaultColWidth="12.5546875" defaultRowHeight="15.75" customHeight="1"/>
  <cols>
    <col min="1" max="1" width="19.109375" style="28" bestFit="1" customWidth="1"/>
    <col min="2" max="2" width="19.109375" style="28" customWidth="1"/>
    <col min="3" max="3" width="17.88671875" style="29" customWidth="1"/>
    <col min="4" max="4" width="16" style="28" bestFit="1" customWidth="1"/>
    <col min="5" max="5" width="23" style="30" bestFit="1" customWidth="1"/>
    <col min="6" max="6" width="11.88671875" style="31" customWidth="1"/>
    <col min="7" max="7" width="14.88671875" style="31" bestFit="1" customWidth="1"/>
    <col min="8" max="8" width="14.109375" style="28" bestFit="1" customWidth="1"/>
    <col min="9" max="9" width="14.88671875" style="31" bestFit="1" customWidth="1"/>
    <col min="10" max="10" width="12.88671875" style="28" bestFit="1" customWidth="1"/>
    <col min="11" max="11" width="18" style="28" bestFit="1" customWidth="1"/>
    <col min="12" max="12" width="9.44140625" style="32" customWidth="1"/>
    <col min="13" max="13" width="18.44140625" style="33" bestFit="1" customWidth="1"/>
    <col min="14" max="14" width="17.88671875" style="34" bestFit="1" customWidth="1"/>
    <col min="15" max="15" width="40" style="28" customWidth="1"/>
    <col min="16" max="16384" width="12.5546875" style="12"/>
  </cols>
  <sheetData>
    <row r="1" spans="1:15" s="21" customFormat="1" ht="15" customHeight="1">
      <c r="A1" s="69" t="s">
        <v>150</v>
      </c>
      <c r="B1" s="64" t="s">
        <v>151</v>
      </c>
      <c r="C1" s="65" t="s">
        <v>152</v>
      </c>
      <c r="D1" s="69" t="s">
        <v>153</v>
      </c>
      <c r="E1" s="64" t="s">
        <v>25</v>
      </c>
      <c r="F1" s="66" t="s">
        <v>154</v>
      </c>
      <c r="G1" s="66" t="s">
        <v>28</v>
      </c>
      <c r="H1" s="64" t="s">
        <v>29</v>
      </c>
      <c r="I1" s="66" t="s">
        <v>30</v>
      </c>
      <c r="J1" s="64" t="s">
        <v>31</v>
      </c>
      <c r="K1" s="64" t="s">
        <v>155</v>
      </c>
      <c r="L1" s="67" t="s">
        <v>75</v>
      </c>
      <c r="M1" s="68" t="s">
        <v>35</v>
      </c>
      <c r="N1" s="68" t="s">
        <v>36</v>
      </c>
      <c r="O1" s="64" t="s">
        <v>37</v>
      </c>
    </row>
    <row r="2" spans="1:15" ht="15.75" customHeight="1">
      <c r="A2" s="22" t="s">
        <v>76</v>
      </c>
      <c r="B2" s="22" t="s">
        <v>77</v>
      </c>
      <c r="C2" s="23">
        <v>45161</v>
      </c>
      <c r="D2" s="22" t="s">
        <v>78</v>
      </c>
      <c r="E2" s="24" t="s">
        <v>79</v>
      </c>
      <c r="F2" s="25">
        <v>100</v>
      </c>
      <c r="G2" s="25">
        <v>0.70685834705770345</v>
      </c>
      <c r="H2" s="25" t="s">
        <v>80</v>
      </c>
      <c r="I2" s="25">
        <v>35342.917352885175</v>
      </c>
      <c r="J2" s="22" t="s">
        <v>81</v>
      </c>
      <c r="K2" s="22" t="s">
        <v>82</v>
      </c>
      <c r="L2" s="26">
        <v>99</v>
      </c>
      <c r="M2" s="27">
        <v>45139.416666666664</v>
      </c>
      <c r="N2" s="27">
        <v>45139.625</v>
      </c>
      <c r="O2" s="22"/>
    </row>
    <row r="3" spans="1:15" ht="15.75" customHeight="1">
      <c r="A3" s="22" t="s">
        <v>76</v>
      </c>
      <c r="B3" s="22" t="s">
        <v>83</v>
      </c>
      <c r="C3" s="23">
        <v>45162</v>
      </c>
      <c r="D3" s="22" t="s">
        <v>84</v>
      </c>
      <c r="E3" s="24" t="s">
        <v>85</v>
      </c>
      <c r="F3" s="25">
        <v>50</v>
      </c>
      <c r="G3" s="25">
        <v>4.0212385965949355</v>
      </c>
      <c r="H3" s="25" t="s">
        <v>80</v>
      </c>
      <c r="I3" s="25">
        <v>176934.49825017716</v>
      </c>
      <c r="J3" s="22" t="s">
        <v>81</v>
      </c>
      <c r="K3" s="22" t="s">
        <v>86</v>
      </c>
      <c r="L3" s="26">
        <v>1</v>
      </c>
      <c r="M3" s="27">
        <v>45140.375</v>
      </c>
      <c r="N3" s="27">
        <v>45141.5</v>
      </c>
      <c r="O3" s="22"/>
    </row>
    <row r="4" spans="1:15" ht="15.75" customHeight="1">
      <c r="A4" s="22"/>
      <c r="B4" s="22" t="s">
        <v>87</v>
      </c>
      <c r="C4" s="23" t="s">
        <v>88</v>
      </c>
      <c r="D4" s="22" t="s">
        <v>89</v>
      </c>
      <c r="E4" s="24"/>
      <c r="F4" s="25"/>
      <c r="G4" s="25">
        <v>12</v>
      </c>
      <c r="H4" s="25"/>
      <c r="I4" s="25"/>
      <c r="J4" s="22"/>
      <c r="K4" s="22" t="s">
        <v>90</v>
      </c>
      <c r="L4" s="26">
        <v>72</v>
      </c>
      <c r="M4" s="27"/>
      <c r="N4" s="27"/>
      <c r="O4" s="22"/>
    </row>
    <row r="5" spans="1:15" ht="15.75" customHeight="1">
      <c r="A5" s="22"/>
      <c r="B5" s="22"/>
      <c r="C5" s="23"/>
      <c r="D5" s="22"/>
      <c r="E5" s="24"/>
      <c r="F5" s="25"/>
      <c r="G5" s="25"/>
      <c r="H5" s="25"/>
      <c r="I5" s="25"/>
      <c r="J5" s="22"/>
      <c r="K5" s="22"/>
      <c r="L5" s="26"/>
      <c r="M5" s="27"/>
      <c r="N5" s="27"/>
      <c r="O5" s="22"/>
    </row>
    <row r="6" spans="1:15" ht="15.75" customHeight="1">
      <c r="A6" s="22"/>
      <c r="B6" s="22"/>
      <c r="C6" s="23"/>
      <c r="D6" s="22"/>
      <c r="E6" s="24"/>
      <c r="F6" s="25"/>
      <c r="G6" s="25"/>
      <c r="H6" s="25"/>
      <c r="I6" s="25"/>
      <c r="J6" s="22"/>
      <c r="K6" s="22"/>
      <c r="L6" s="26"/>
      <c r="M6" s="27"/>
      <c r="N6" s="27"/>
      <c r="O6" s="22"/>
    </row>
    <row r="7" spans="1:15" ht="15.75" customHeight="1">
      <c r="A7" s="22"/>
      <c r="B7" s="22"/>
      <c r="C7" s="23"/>
      <c r="D7" s="22"/>
      <c r="E7" s="24"/>
      <c r="F7" s="25"/>
      <c r="G7" s="25"/>
      <c r="H7" s="25"/>
      <c r="I7" s="25"/>
      <c r="J7" s="22"/>
      <c r="K7" s="22"/>
      <c r="L7" s="26"/>
      <c r="M7" s="27"/>
      <c r="N7" s="27"/>
      <c r="O7" s="22"/>
    </row>
  </sheetData>
  <phoneticPr fontId="1" type="noConversion"/>
  <pageMargins left="0" right="0" top="0" bottom="0" header="0" footer="0"/>
  <pageSetup scale="80" fitToHeight="0" orientation="landscape" r:id="rId1"/>
  <extLst>
    <ext xmlns:x14="http://schemas.microsoft.com/office/spreadsheetml/2009/9/main" uri="{78C0D931-6437-407d-A8EE-F0AAD7539E65}">
      <x14:conditionalFormattings>
        <x14:conditionalFormatting xmlns:xm="http://schemas.microsoft.com/office/excel/2006/main">
          <x14:cfRule type="expression" priority="1" stopIfTrue="1" id="{2C17E3D3-D649-404F-8044-82B1FB9DB3C4}">
            <xm:f>AND(Check!$D15, A2 = "", RIGHT(A$1, 2) = " *")</xm:f>
            <x14:dxf>
              <font>
                <color auto="1"/>
              </font>
              <fill>
                <patternFill>
                  <bgColor theme="7" tint="0.79998168889431442"/>
                </patternFill>
              </fill>
            </x14:dxf>
          </x14:cfRule>
          <x14:cfRule type="expression" priority="2" id="{171D5837-0086-41B2-B89D-8269F077B6B0}">
            <xm:f>AND(Check!$D15, Check!H15 = FALSE)</xm:f>
            <x14:dxf>
              <font>
                <color theme="0"/>
              </font>
              <fill>
                <patternFill>
                  <bgColor rgb="FFFF0000"/>
                </patternFill>
              </fill>
            </x14:dxf>
          </x14:cfRule>
          <xm:sqref>A2:O1000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035D7-1532-4123-97B7-6EE24CF2AFBE}">
  <sheetPr>
    <tabColor theme="8"/>
    <pageSetUpPr autoPageBreaks="0" fitToPage="1"/>
  </sheetPr>
  <dimension ref="A1:AH1013"/>
  <sheetViews>
    <sheetView workbookViewId="0">
      <pane xSplit="1" ySplit="13" topLeftCell="D14" activePane="bottomRight" state="frozen"/>
      <selection pane="topRight" activeCell="B1" sqref="B1"/>
      <selection pane="bottomLeft" activeCell="A13" sqref="A13"/>
      <selection pane="bottomRight" activeCell="D15" sqref="D15"/>
    </sheetView>
  </sheetViews>
  <sheetFormatPr defaultColWidth="9.109375" defaultRowHeight="13.2"/>
  <cols>
    <col min="1" max="1" width="21.88671875" style="12" customWidth="1"/>
    <col min="2" max="2" width="7.5546875" style="12" hidden="1" customWidth="1"/>
    <col min="3" max="3" width="6.88671875" style="12" hidden="1" customWidth="1"/>
    <col min="4" max="4" width="9.109375" style="12" bestFit="1" customWidth="1"/>
    <col min="5" max="5" width="10" style="12" hidden="1" customWidth="1"/>
    <col min="6" max="6" width="9" style="12" hidden="1" customWidth="1"/>
    <col min="7" max="7" width="13.44140625" style="12" customWidth="1"/>
    <col min="8" max="8" width="12" style="12" customWidth="1"/>
    <col min="9" max="9" width="13.88671875" style="12" customWidth="1"/>
    <col min="10" max="10" width="11.109375" style="12" customWidth="1"/>
    <col min="11" max="11" width="10" style="12" customWidth="1"/>
    <col min="12" max="12" width="9.109375" style="12"/>
    <col min="13" max="13" width="11.109375" style="12" customWidth="1"/>
    <col min="14" max="14" width="9.5546875" style="12" customWidth="1"/>
    <col min="15" max="15" width="9.109375" style="12" customWidth="1"/>
    <col min="16" max="16" width="9" style="12" customWidth="1"/>
    <col min="17" max="17" width="9.88671875" style="12" customWidth="1"/>
    <col min="18" max="18" width="9" style="12" customWidth="1"/>
    <col min="19" max="21" width="11.109375" style="12" customWidth="1"/>
    <col min="22" max="22" width="11.44140625" style="12" customWidth="1"/>
    <col min="23" max="23" width="9.109375" style="12"/>
    <col min="24" max="34" width="10.44140625" style="12" hidden="1" customWidth="1"/>
    <col min="35" max="16384" width="9.109375" style="12"/>
  </cols>
  <sheetData>
    <row r="1" spans="1:34" s="38" customFormat="1" ht="24.75" customHeight="1">
      <c r="A1" s="35" t="s">
        <v>91</v>
      </c>
      <c r="B1" s="36" t="s">
        <v>92</v>
      </c>
      <c r="C1" s="36" t="s">
        <v>93</v>
      </c>
      <c r="D1" s="35" t="s">
        <v>94</v>
      </c>
      <c r="E1" s="37" t="s">
        <v>95</v>
      </c>
      <c r="F1" s="37" t="s">
        <v>96</v>
      </c>
      <c r="G1" s="35" t="s">
        <v>97</v>
      </c>
      <c r="H1" s="37" t="s">
        <v>19</v>
      </c>
      <c r="I1" s="37" t="s">
        <v>20</v>
      </c>
      <c r="J1" s="37" t="s">
        <v>22</v>
      </c>
      <c r="K1" s="37" t="s">
        <v>24</v>
      </c>
      <c r="L1" s="37" t="s">
        <v>25</v>
      </c>
      <c r="M1" s="37" t="s">
        <v>26</v>
      </c>
      <c r="N1" s="37" t="s">
        <v>28</v>
      </c>
      <c r="O1" s="37" t="s">
        <v>29</v>
      </c>
      <c r="P1" s="37" t="s">
        <v>30</v>
      </c>
      <c r="Q1" s="37" t="s">
        <v>31</v>
      </c>
      <c r="R1" s="37" t="s">
        <v>32</v>
      </c>
      <c r="S1" s="37" t="s">
        <v>75</v>
      </c>
      <c r="T1" s="37" t="s">
        <v>35</v>
      </c>
      <c r="U1" s="37" t="s">
        <v>36</v>
      </c>
      <c r="V1" s="37" t="s">
        <v>37</v>
      </c>
      <c r="X1" s="39" t="s">
        <v>98</v>
      </c>
      <c r="Y1" s="40" t="s">
        <v>19</v>
      </c>
      <c r="Z1" s="41" t="s">
        <v>99</v>
      </c>
      <c r="AA1" s="41" t="s">
        <v>100</v>
      </c>
      <c r="AB1" s="41" t="s">
        <v>101</v>
      </c>
      <c r="AC1" s="41" t="s">
        <v>102</v>
      </c>
      <c r="AD1" s="41" t="s">
        <v>103</v>
      </c>
      <c r="AE1" s="41" t="s">
        <v>104</v>
      </c>
      <c r="AF1" s="41" t="s">
        <v>105</v>
      </c>
      <c r="AG1" s="41" t="s">
        <v>106</v>
      </c>
      <c r="AH1" s="41" t="s">
        <v>107</v>
      </c>
    </row>
    <row r="2" spans="1:34" hidden="1">
      <c r="A2" s="73" t="s">
        <v>149</v>
      </c>
      <c r="B2" s="42"/>
      <c r="C2" s="42"/>
      <c r="D2" s="42"/>
      <c r="E2" s="42"/>
      <c r="F2" s="42"/>
      <c r="G2" s="43"/>
      <c r="H2" s="44" t="str">
        <f ca="1">OFFSET('Upload Data'!$A$1, 0, COLUMN() - COLUMN($H$1))</f>
        <v>Trading Partner ID *</v>
      </c>
      <c r="I2" s="44" t="str">
        <f ca="1">OFFSET('Upload Data'!$A$1, 0, COLUMN() - COLUMN($H$1))</f>
        <v>Sales Document ID *</v>
      </c>
      <c r="J2" s="44" t="str">
        <f ca="1">OFFSET('Upload Data'!$A$1, 0, COLUMN() - COLUMN($H$1))</f>
        <v>Invoice Date *</v>
      </c>
      <c r="K2" s="44" t="str">
        <f ca="1">OFFSET('Upload Data'!$A$1, 0, COLUMN() - COLUMN($H$1))</f>
        <v>Product Code *</v>
      </c>
      <c r="L2" s="44" t="str">
        <f ca="1">OFFSET('Upload Data'!$A$1, 0, COLUMN() - COLUMN($H$1))</f>
        <v>Product Name</v>
      </c>
      <c r="M2" s="44" t="str">
        <f ca="1">OFFSET('Upload Data'!$A$1, 0, COLUMN() - COLUMN($H$1))</f>
        <v>Quantity *</v>
      </c>
      <c r="N2" s="44" t="str">
        <f ca="1">OFFSET('Upload Data'!$A$1, 0, COLUMN() - COLUMN($H$1))</f>
        <v>Total Volume</v>
      </c>
      <c r="O2" s="44" t="str">
        <f ca="1">OFFSET('Upload Data'!$A$1, 0, COLUMN() - COLUMN($H$1))</f>
        <v>Volume Units</v>
      </c>
      <c r="P2" s="44" t="str">
        <f ca="1">OFFSET('Upload Data'!$A$1, 0, COLUMN() - COLUMN($H$1))</f>
        <v>Total Weight</v>
      </c>
      <c r="Q2" s="44" t="str">
        <f ca="1">OFFSET('Upload Data'!$A$1, 0, COLUMN() - COLUMN($H$1))</f>
        <v>Weight Units</v>
      </c>
      <c r="R2" s="44" t="str">
        <f ca="1">OFFSET('Upload Data'!$A$1, 0, COLUMN() - COLUMN($H$1))</f>
        <v>Claim Type *</v>
      </c>
      <c r="S2" s="44" t="str">
        <f ca="1">OFFSET('Upload Data'!$A$1, 0, COLUMN() - COLUMN($H$1))</f>
        <v>Claim %</v>
      </c>
      <c r="T2" s="44" t="str">
        <f ca="1">OFFSET('Upload Data'!$A$1, 0, COLUMN() - COLUMN($H$1))</f>
        <v>Harvest Start Time</v>
      </c>
      <c r="U2" s="44" t="str">
        <f ca="1">OFFSET('Upload Data'!$A$1, 0, COLUMN() - COLUMN($H$1))</f>
        <v>Harvest End Time</v>
      </c>
      <c r="V2" s="44" t="str">
        <f ca="1">OFFSET('Upload Data'!$A$1, 0, COLUMN() - COLUMN($H$1))</f>
        <v>Notes</v>
      </c>
    </row>
    <row r="3" spans="1:34" hidden="1">
      <c r="A3" s="73" t="s">
        <v>109</v>
      </c>
      <c r="B3" s="42"/>
      <c r="C3" s="42"/>
      <c r="D3" s="42"/>
      <c r="E3" s="42"/>
      <c r="F3" s="42"/>
      <c r="G3" s="43"/>
      <c r="H3" s="12" t="b">
        <f t="shared" ref="H3:V3" ca="1" si="0">(H1 = H4)</f>
        <v>1</v>
      </c>
      <c r="I3" s="12" t="b">
        <f t="shared" ca="1" si="0"/>
        <v>1</v>
      </c>
      <c r="J3" s="12" t="b">
        <f t="shared" ca="1" si="0"/>
        <v>1</v>
      </c>
      <c r="K3" s="12" t="b">
        <f t="shared" ca="1" si="0"/>
        <v>1</v>
      </c>
      <c r="L3" s="12" t="b">
        <f t="shared" ca="1" si="0"/>
        <v>1</v>
      </c>
      <c r="M3" s="12" t="b">
        <f t="shared" ca="1" si="0"/>
        <v>1</v>
      </c>
      <c r="N3" s="12" t="b">
        <f t="shared" ca="1" si="0"/>
        <v>1</v>
      </c>
      <c r="O3" s="12" t="b">
        <f t="shared" ca="1" si="0"/>
        <v>1</v>
      </c>
      <c r="P3" s="12" t="b">
        <f t="shared" ca="1" si="0"/>
        <v>1</v>
      </c>
      <c r="Q3" s="12" t="b">
        <f t="shared" ca="1" si="0"/>
        <v>1</v>
      </c>
      <c r="R3" s="12" t="b">
        <f t="shared" ca="1" si="0"/>
        <v>1</v>
      </c>
      <c r="S3" s="12" t="b">
        <f t="shared" ca="1" si="0"/>
        <v>1</v>
      </c>
      <c r="T3" s="12" t="b">
        <f t="shared" ca="1" si="0"/>
        <v>1</v>
      </c>
      <c r="U3" s="12" t="b">
        <f t="shared" ca="1" si="0"/>
        <v>1</v>
      </c>
      <c r="V3" s="12" t="b">
        <f t="shared" ca="1" si="0"/>
        <v>1</v>
      </c>
    </row>
    <row r="4" spans="1:34">
      <c r="A4" s="42" t="s">
        <v>108</v>
      </c>
      <c r="B4" s="42"/>
      <c r="C4" s="42"/>
      <c r="D4" s="42"/>
      <c r="E4" s="42"/>
      <c r="F4" s="42"/>
      <c r="G4" s="43" t="str">
        <f ca="1">IF(AND($H$3:$V$3), "Correct", "Incorrect")</f>
        <v>Correct</v>
      </c>
      <c r="H4" s="44" t="str">
        <f ca="1">IF(RIGHT(H2, 2) = " *", MID(H2, 1, LEN(H2) - 2), H2)</f>
        <v>Trading Partner ID</v>
      </c>
      <c r="I4" s="44" t="str">
        <f t="shared" ref="I4:V4" ca="1" si="1">IF(RIGHT(I2, 2) = " *", MID(I2, 1, LEN(I2) - 2), I2)</f>
        <v>Sales Document ID</v>
      </c>
      <c r="J4" s="44" t="str">
        <f t="shared" ca="1" si="1"/>
        <v>Invoice Date</v>
      </c>
      <c r="K4" s="44" t="str">
        <f t="shared" ca="1" si="1"/>
        <v>Product Code</v>
      </c>
      <c r="L4" s="44" t="str">
        <f t="shared" ca="1" si="1"/>
        <v>Product Name</v>
      </c>
      <c r="M4" s="44" t="str">
        <f t="shared" ca="1" si="1"/>
        <v>Quantity</v>
      </c>
      <c r="N4" s="44" t="str">
        <f t="shared" ca="1" si="1"/>
        <v>Total Volume</v>
      </c>
      <c r="O4" s="44" t="str">
        <f t="shared" ca="1" si="1"/>
        <v>Volume Units</v>
      </c>
      <c r="P4" s="44" t="str">
        <f t="shared" ca="1" si="1"/>
        <v>Total Weight</v>
      </c>
      <c r="Q4" s="44" t="str">
        <f t="shared" ca="1" si="1"/>
        <v>Weight Units</v>
      </c>
      <c r="R4" s="44" t="str">
        <f t="shared" ca="1" si="1"/>
        <v>Claim Type</v>
      </c>
      <c r="S4" s="44" t="str">
        <f t="shared" ca="1" si="1"/>
        <v>Claim %</v>
      </c>
      <c r="T4" s="44" t="str">
        <f t="shared" ca="1" si="1"/>
        <v>Harvest Start Time</v>
      </c>
      <c r="U4" s="44" t="str">
        <f t="shared" ca="1" si="1"/>
        <v>Harvest End Time</v>
      </c>
      <c r="V4" s="44" t="str">
        <f t="shared" ca="1" si="1"/>
        <v>Notes</v>
      </c>
    </row>
    <row r="5" spans="1:34" ht="13.8" thickBot="1"/>
    <row r="6" spans="1:34" ht="13.8" thickBot="1">
      <c r="A6" s="45" t="s">
        <v>110</v>
      </c>
      <c r="B6" s="46"/>
      <c r="C6" s="46"/>
      <c r="D6" s="47">
        <f>MAX(H6:V6)</f>
        <v>3</v>
      </c>
      <c r="E6" s="43"/>
      <c r="F6" s="43"/>
      <c r="G6" s="43" t="str">
        <f>IF(MIN(H6:V6) = D6, "Consistent", "Inconsistent")</f>
        <v>Inconsistent</v>
      </c>
      <c r="H6" s="12">
        <f>COUNTA('Upload Data'!A:A) - 1</f>
        <v>2</v>
      </c>
      <c r="I6" s="12">
        <f>COUNTA('Upload Data'!B:B) - 1</f>
        <v>3</v>
      </c>
      <c r="J6" s="12">
        <f>COUNTA('Upload Data'!C:C) - 1</f>
        <v>3</v>
      </c>
      <c r="K6" s="12">
        <f>COUNTA('Upload Data'!D:D) - 1</f>
        <v>3</v>
      </c>
      <c r="M6" s="12">
        <f>COUNTA('Upload Data'!F:F) - 1</f>
        <v>2</v>
      </c>
      <c r="R6" s="12">
        <f>COUNTA('Upload Data'!K:K) - 1</f>
        <v>3</v>
      </c>
    </row>
    <row r="7" spans="1:34" ht="13.8" thickBot="1">
      <c r="A7" s="45" t="s">
        <v>111</v>
      </c>
      <c r="B7" s="46"/>
      <c r="C7" s="46"/>
      <c r="D7" s="47">
        <f>COUNTIFS($E:$E, "&gt;0")</f>
        <v>0</v>
      </c>
      <c r="E7" s="43"/>
      <c r="F7" s="43"/>
    </row>
    <row r="8" spans="1:34" ht="13.8" thickBot="1">
      <c r="A8" s="45" t="s">
        <v>112</v>
      </c>
      <c r="B8" s="46"/>
      <c r="C8" s="46"/>
      <c r="D8" s="47">
        <f>COUNTIFS($F:$F, "&gt;0")</f>
        <v>3</v>
      </c>
    </row>
    <row r="9" spans="1:34" ht="13.8" thickBot="1">
      <c r="A9" s="42"/>
      <c r="B9" s="42"/>
      <c r="C9" s="42"/>
    </row>
    <row r="10" spans="1:34" ht="13.8" thickBot="1">
      <c r="A10" s="45" t="s">
        <v>113</v>
      </c>
      <c r="B10" s="46"/>
      <c r="C10" s="46"/>
      <c r="D10" s="47">
        <f>MIN(F:F)</f>
        <v>2</v>
      </c>
    </row>
    <row r="12" spans="1:34" ht="13.8" thickBot="1">
      <c r="A12" s="52" t="s">
        <v>114</v>
      </c>
      <c r="B12" s="52"/>
      <c r="C12" s="52"/>
      <c r="D12" s="53"/>
      <c r="E12" s="54"/>
      <c r="F12" s="54"/>
      <c r="G12" s="55"/>
      <c r="H12" s="56" t="str">
        <f>IF(COUNTIFS($D$15:$D1013, TRUE, H$15:H1013, TRUE) = $D$6, "OK", "ERROR")</f>
        <v>ERROR</v>
      </c>
      <c r="I12" s="56" t="str">
        <f>IF(COUNTIFS($D$15:$D1013, TRUE, I$15:I1013, TRUE) = $D$6, "OK", "ERROR")</f>
        <v>OK</v>
      </c>
      <c r="J12" s="56" t="str">
        <f>IF(COUNTIFS($D$15:$D1013, TRUE, J$15:J1013, TRUE) = $D$6, "OK", "ERROR")</f>
        <v>ERROR</v>
      </c>
      <c r="K12" s="56" t="str">
        <f>IF(COUNTIFS($D$15:$D1013, TRUE, K$15:K1013, TRUE) = $D$6, "OK", "ERROR")</f>
        <v>OK</v>
      </c>
      <c r="L12" s="56"/>
      <c r="M12" s="56" t="str">
        <f>IF(COUNTIFS($D$15:$D1013, TRUE, M$15:M1013, TRUE) = $D$6, "OK", "ERROR")</f>
        <v>ERROR</v>
      </c>
      <c r="N12" s="56" t="str">
        <f>IF(COUNTIFS($D$15:$D1013, TRUE, N$15:N1013, TRUE) = $D$6, "OK", "ERROR")</f>
        <v>OK</v>
      </c>
      <c r="O12" s="56" t="str">
        <f>IF(COUNTIFS($D$15:$D1013, TRUE, O$15:O1013, TRUE) = $D$6, "OK", "ERROR")</f>
        <v>ERROR</v>
      </c>
      <c r="P12" s="56" t="str">
        <f>IF(COUNTIFS($D$15:$D1013, TRUE, P$15:P1013, TRUE) = $D$6, "OK", "ERROR")</f>
        <v>OK</v>
      </c>
      <c r="Q12" s="56" t="str">
        <f>IF(COUNTIFS($D$15:$D1013, TRUE, Q$15:Q1013, TRUE) = $D$6, "OK", "ERROR")</f>
        <v>OK</v>
      </c>
      <c r="R12" s="56" t="str">
        <f>IF(COUNTIFS($D$15:$D1013, TRUE, R$15:R1013, TRUE) = $D$6, "OK", "ERROR")</f>
        <v>OK</v>
      </c>
      <c r="S12" s="56" t="str">
        <f>IF(COUNTIFS($D$15:$D1013, TRUE, S$15:S1013, TRUE) = $D$6, "OK", "ERROR")</f>
        <v>ERROR</v>
      </c>
      <c r="T12" s="56" t="str">
        <f>IF(COUNTIFS($D$15:$D1013, TRUE, T$15:T1013, TRUE) = $D$6, "OK", "ERROR")</f>
        <v>OK</v>
      </c>
      <c r="U12" s="56" t="str">
        <f>IF(COUNTIFS($D$15:$D1013, TRUE, U$15:U1013, TRUE) = $D$6, "OK", "ERROR")</f>
        <v>OK</v>
      </c>
      <c r="V12" s="56"/>
    </row>
    <row r="13" spans="1:34" ht="24.75" customHeight="1" thickTop="1">
      <c r="A13" s="57" t="s">
        <v>115</v>
      </c>
      <c r="B13" s="57"/>
      <c r="C13" s="57"/>
      <c r="D13" s="17"/>
      <c r="E13" s="57"/>
      <c r="F13" s="57"/>
      <c r="G13" s="58"/>
      <c r="H13" s="59" t="s">
        <v>19</v>
      </c>
      <c r="I13" s="59" t="s">
        <v>20</v>
      </c>
      <c r="J13" s="59" t="s">
        <v>22</v>
      </c>
      <c r="K13" s="59" t="s">
        <v>24</v>
      </c>
      <c r="L13" s="59" t="s">
        <v>25</v>
      </c>
      <c r="M13" s="59" t="s">
        <v>26</v>
      </c>
      <c r="N13" s="59" t="s">
        <v>28</v>
      </c>
      <c r="O13" s="59" t="s">
        <v>29</v>
      </c>
      <c r="P13" s="59" t="s">
        <v>30</v>
      </c>
      <c r="Q13" s="59" t="s">
        <v>31</v>
      </c>
      <c r="R13" s="59" t="s">
        <v>32</v>
      </c>
      <c r="S13" s="59" t="s">
        <v>75</v>
      </c>
      <c r="T13" s="59" t="s">
        <v>35</v>
      </c>
      <c r="U13" s="59" t="s">
        <v>36</v>
      </c>
      <c r="V13" s="59" t="s">
        <v>37</v>
      </c>
    </row>
    <row r="14" spans="1:34" hidden="1">
      <c r="C14" s="48">
        <v>1</v>
      </c>
    </row>
    <row r="15" spans="1:34">
      <c r="A15" s="49">
        <f>IF(B15, C15, 0)</f>
        <v>2</v>
      </c>
      <c r="B15" s="48" t="b">
        <f>NOT(IFERROR('Upload Data'!A2 = "ERROR", TRUE))</f>
        <v>1</v>
      </c>
      <c r="C15" s="48">
        <f>IF(B15, C14 + 1, C14)</f>
        <v>2</v>
      </c>
      <c r="D15" s="50" t="b">
        <f>IF(B15, ('Upload Data'!A2 &amp; 'Upload Data'!B2 &amp; 'Upload Data'!C2 &amp; 'Upload Data'!D2 &amp; 'Upload Data'!E2 &amp; 'Upload Data'!F2 &amp; 'Upload Data'!G2 &amp; 'Upload Data'!H2 &amp; 'Upload Data'!I2 &amp; 'Upload Data'!J2 &amp; 'Upload Data'!K2 &amp; 'Upload Data'!L2 &amp; 'Upload Data'!M2 &amp; 'Upload Data'!N2) &lt;&gt; "", FALSE)</f>
        <v>1</v>
      </c>
      <c r="E15" s="50" t="str">
        <f>IF(AND(D15, G15), A15, "")</f>
        <v/>
      </c>
      <c r="F15" s="50">
        <f>IF(AND(D15, NOT(G15)), A15, "")</f>
        <v>2</v>
      </c>
      <c r="G15" s="50" t="b">
        <f t="shared" ref="G15:G78" si="2">AND(H15:V15)</f>
        <v>0</v>
      </c>
      <c r="H15" s="50" t="b">
        <f>IFERROR(OR(AND(NOT(D15), 'Upload Data'!$A2 = ""), AND(LEN(AG15) = 6, OR(AND(AH15, LEN(AD15) = 7), IFERROR(MATCH(AD15, listCertificateTypes, 0), FALSE)))), FALSE)</f>
        <v>1</v>
      </c>
      <c r="I15" s="50" t="b">
        <f>IFERROR(OR(NOT($D15), 'Upload Data'!B2 &lt;&gt; ""), FALSE)</f>
        <v>1</v>
      </c>
      <c r="J15" s="50" t="b">
        <f>IFERROR(OR(AND(NOT($D15), 'Upload Data'!C2 = ""), ISNUMBER('Upload Data'!C2), IFERROR(DATEVALUE('Upload Data'!C2) &gt; 0, FALSE)), FALSE)</f>
        <v>1</v>
      </c>
      <c r="K15" s="50" t="b">
        <f>IFERROR(OR(NOT($D15), 'Upload Data'!D2 &lt;&gt; ""), FALSE)</f>
        <v>1</v>
      </c>
      <c r="L15" s="51" t="s">
        <v>116</v>
      </c>
      <c r="M15" s="50" t="b">
        <f>IFERROR(OR(AND(NOT($D15), 'Upload Data'!F2 = ""), IFERROR(_xlfn.NUMBERVALUE('Upload Data'!F2) &gt; 0, FALSE)), FALSE)</f>
        <v>1</v>
      </c>
      <c r="N15" s="50" t="b">
        <f>IFERROR(OR('Upload Data'!G2 = "", IFERROR(_xlfn.NUMBERVALUE('Upload Data'!G2) &gt; 0, FALSE)), FALSE)</f>
        <v>1</v>
      </c>
      <c r="O15" s="50" t="b">
        <f>IFERROR(OR('Upload Data'!G2 = "", IFERROR(MATCH('Upload Data'!H2, listVolumeUnits, 0), FALSE)), FALSE)</f>
        <v>1</v>
      </c>
      <c r="P15" s="50" t="b">
        <f>IFERROR(OR('Upload Data'!I2 = "", IFERROR(_xlfn.NUMBERVALUE('Upload Data'!I2) &gt; 0, FALSE)), FALSE)</f>
        <v>1</v>
      </c>
      <c r="Q15" s="50" t="b">
        <f>IFERROR(OR('Upload Data'!I2 = "", IFERROR(MATCH('Upload Data'!J2, listWeightUnits, 0), FALSE)), FALSE)</f>
        <v>1</v>
      </c>
      <c r="R15" s="50" t="b">
        <f>IFERROR(OR(AND(NOT(D15), 'Upload Data'!K2 = ""), IFERROR(MATCH('Upload Data'!K2, listFscClaimTypes, 0), FALSE)), FALSE)</f>
        <v>1</v>
      </c>
      <c r="S15" s="50" t="b">
        <f>IFERROR(OR(AND('Upload Data'!K2 = refClaimFsc100, OR('Upload Data'!L2 = "", 'Upload Data'!L2 = 100)), AND('Upload Data'!K2 = refClaimFscCW, OR('Upload Data'!L2 = "", 'Upload Data'!L2 = 0)), AND('Upload Data'!K2 = refClaimFscMix, 'Upload Data'!L2 &lt;&gt; "", _xlfn.NUMBERVALUE('Upload Data'!L2) &gt;= 0, _xlfn.NUMBERVALUE('Upload Data'!L2) &lt;= 100), AND('Upload Data'!K2 = refClaimFscMixCredit, OR('Upload Data'!L2 = "", 'Upload Data'!L2 = 100)), AND('Upload Data'!K2 = refClaimFscRecycled, 'Upload Data'!K2 =""), 'Upload Data'!K2 = ""), FALSE)</f>
        <v>0</v>
      </c>
      <c r="T15" s="50" t="b">
        <f>IFERROR(OR('Upload Data'!M2 = "", ISNUMBER('Upload Data'!M2), IFERROR(DATEVALUE('Upload Data'!M2) &gt; 0, FALSE)), FALSE)</f>
        <v>1</v>
      </c>
      <c r="U15" s="50" t="b">
        <f>IFERROR(OR('Upload Data'!N2 = "", ISNUMBER('Upload Data'!N2), IFERROR(DATEVALUE('Upload Data'!N2) &gt; 0, FALSE)), FALSE)</f>
        <v>1</v>
      </c>
      <c r="V15" s="51" t="s">
        <v>116</v>
      </c>
      <c r="W15" s="50"/>
      <c r="X15" s="50"/>
      <c r="Y15" s="50"/>
      <c r="Z15" s="50">
        <f>IFERROR(FIND("-", 'Upload Data'!$A2, 1), 1000)</f>
        <v>4</v>
      </c>
      <c r="AA15" s="50">
        <f>IFERROR(FIND("-", 'Upload Data'!$A2, Z15 + 1), 1000)</f>
        <v>1000</v>
      </c>
      <c r="AB15" s="50">
        <f>IFERROR(FIND("-", 'Upload Data'!$A2, AA15 + 1), 1000)</f>
        <v>1000</v>
      </c>
      <c r="AC15" s="50" t="str">
        <f>IFERROR(LEFT('Upload Data'!$A2, Z15 - 1), "")</f>
        <v>FSC</v>
      </c>
      <c r="AD15" s="50" t="str">
        <f>IFERROR(MID('Upload Data'!$A2, Z15 + 1, AA15 - Z15 - 1), "")</f>
        <v>C000001</v>
      </c>
      <c r="AE15" s="50" t="str">
        <f>IFERROR(MID('Upload Data'!$A2, AA15 + 1, AB15 - AA15 - 1), "")</f>
        <v/>
      </c>
      <c r="AF15" s="50" t="str">
        <f>IFERROR(MID('Upload Data'!$A2, AB15 + 1, 1000), "")</f>
        <v/>
      </c>
      <c r="AG15" s="50" t="str">
        <f>IFERROR(IF(AH15, MID(AD15, 2, 10), AE15), -1)</f>
        <v>000001</v>
      </c>
      <c r="AH15" s="50" t="b">
        <f>(AC15 = "FSC")</f>
        <v>1</v>
      </c>
    </row>
    <row r="16" spans="1:34">
      <c r="A16" s="49">
        <f t="shared" ref="A16:A79" si="3">IF(B16, C16, 0)</f>
        <v>3</v>
      </c>
      <c r="B16" s="48" t="b">
        <f>NOT(IFERROR('Upload Data'!A3 = "ERROR", TRUE))</f>
        <v>1</v>
      </c>
      <c r="C16" s="48">
        <f t="shared" ref="C16:C79" si="4">IF(B16, C15 + 1, C15)</f>
        <v>3</v>
      </c>
      <c r="D16" s="50" t="b">
        <f>IF(B16, ('Upload Data'!A3 &amp; 'Upload Data'!B3 &amp; 'Upload Data'!C3 &amp; 'Upload Data'!D3 &amp; 'Upload Data'!E3 &amp; 'Upload Data'!F3 &amp; 'Upload Data'!G3 &amp; 'Upload Data'!H3 &amp; 'Upload Data'!I3 &amp; 'Upload Data'!J3 &amp; 'Upload Data'!K3 &amp; 'Upload Data'!L3 &amp; 'Upload Data'!M3 &amp; 'Upload Data'!N3) &lt;&gt; "", FALSE)</f>
        <v>1</v>
      </c>
      <c r="E16" s="50" t="str">
        <f t="shared" ref="E16:E38" si="5">IF(AND(D16, G16), A16, "")</f>
        <v/>
      </c>
      <c r="F16" s="50">
        <f t="shared" ref="F16:F38" si="6">IF(AND(D16, NOT(G16)), A16, "")</f>
        <v>3</v>
      </c>
      <c r="G16" s="50" t="b">
        <f t="shared" si="2"/>
        <v>0</v>
      </c>
      <c r="H16" s="50" t="b">
        <f>IFERROR(OR(AND(NOT(D16), 'Upload Data'!$A3 = ""), AND(AG16 &gt; -1, OR(AND(AH16, LEN(AD16) = 7), IFERROR(MATCH(AD16, listCertificateTypes, 0), FALSE)))), FALSE)</f>
        <v>1</v>
      </c>
      <c r="I16" s="50" t="b">
        <f>IFERROR(OR(NOT($D16), 'Upload Data'!B3 &lt;&gt; ""), FALSE)</f>
        <v>1</v>
      </c>
      <c r="J16" s="50" t="b">
        <f>IFERROR(OR(AND(NOT($D16), 'Upload Data'!C3 = ""), ISNUMBER('Upload Data'!C3), IFERROR(DATEVALUE('Upload Data'!C3) &gt; 0, FALSE)), FALSE)</f>
        <v>1</v>
      </c>
      <c r="K16" s="50" t="b">
        <f>IFERROR(OR(NOT($D16), 'Upload Data'!D3 &lt;&gt; ""), FALSE)</f>
        <v>1</v>
      </c>
      <c r="L16" s="51" t="s">
        <v>116</v>
      </c>
      <c r="M16" s="50" t="b">
        <f>IFERROR(OR(AND(NOT($D16), 'Upload Data'!F3 = ""), IFERROR(_xlfn.NUMBERVALUE('Upload Data'!F3) &gt; 0, FALSE)), FALSE)</f>
        <v>1</v>
      </c>
      <c r="N16" s="50" t="b">
        <f>IFERROR(OR('Upload Data'!G3 = "", IFERROR(_xlfn.NUMBERVALUE('Upload Data'!G3) &gt; 0, FALSE)), FALSE)</f>
        <v>1</v>
      </c>
      <c r="O16" s="50" t="b">
        <f>IFERROR(OR('Upload Data'!G3 = "", IFERROR(MATCH('Upload Data'!H3, listVolumeUnits, 0), FALSE)), FALSE)</f>
        <v>1</v>
      </c>
      <c r="P16" s="50" t="b">
        <f>IFERROR(OR('Upload Data'!I3 = "", IFERROR(_xlfn.NUMBERVALUE('Upload Data'!I3) &gt; 0, FALSE)), FALSE)</f>
        <v>1</v>
      </c>
      <c r="Q16" s="50" t="b">
        <f>IFERROR(OR('Upload Data'!I3 = "", IFERROR(MATCH('Upload Data'!J3, listWeightUnits, 0), FALSE)), FALSE)</f>
        <v>1</v>
      </c>
      <c r="R16" s="50" t="b">
        <f>IFERROR(OR(AND(NOT(D16), 'Upload Data'!K3 = ""), IFERROR(MATCH('Upload Data'!K3, listFscClaimTypes, 0), FALSE)), FALSE)</f>
        <v>1</v>
      </c>
      <c r="S16" s="50" t="b">
        <f>IFERROR(OR(AND('Upload Data'!K3 = refClaimFsc100, OR('Upload Data'!L3 = "", 'Upload Data'!L3 = 100)), AND('Upload Data'!K3 = refClaimFscCW, OR('Upload Data'!L3 = "", 'Upload Data'!L3 = 0)), AND('Upload Data'!K3 = refClaimFscMix, 'Upload Data'!L3 &lt;&gt; "", _xlfn.NUMBERVALUE('Upload Data'!L3) &gt;= 0, _xlfn.NUMBERVALUE('Upload Data'!L3) &lt;= 100), AND('Upload Data'!K3 = refClaimFscMixCredit, OR('Upload Data'!L3 = "", 'Upload Data'!L3 = 100)), AND('Upload Data'!K3 = refClaimFscRecycled, 'Upload Data'!K3 =""), 'Upload Data'!K3 = ""), FALSE)</f>
        <v>0</v>
      </c>
      <c r="T16" s="50" t="b">
        <f>IFERROR(OR('Upload Data'!M3 = "", ISNUMBER('Upload Data'!M3), IFERROR(DATEVALUE('Upload Data'!M3) &gt; 0, FALSE)), FALSE)</f>
        <v>1</v>
      </c>
      <c r="U16" s="50" t="b">
        <f>IFERROR(OR('Upload Data'!N3 = "", ISNUMBER('Upload Data'!N3), IFERROR(DATEVALUE('Upload Data'!N3) &gt; 0, FALSE)), FALSE)</f>
        <v>1</v>
      </c>
      <c r="V16" s="51" t="s">
        <v>116</v>
      </c>
      <c r="W16" s="50"/>
      <c r="X16" s="50"/>
      <c r="Y16" s="50"/>
      <c r="Z16" s="50">
        <f>IFERROR(FIND("-", 'Upload Data'!$A3, 1), 1000)</f>
        <v>4</v>
      </c>
      <c r="AA16" s="50">
        <f>IFERROR(FIND("-", 'Upload Data'!$A3, Z16 + 1), 1000)</f>
        <v>1000</v>
      </c>
      <c r="AB16" s="50">
        <f>IFERROR(FIND("-", 'Upload Data'!$A3, AA16 + 1), 1000)</f>
        <v>1000</v>
      </c>
      <c r="AC16" s="50" t="str">
        <f>IFERROR(LEFT('Upload Data'!$A3, Z16 - 1), "")</f>
        <v>FSC</v>
      </c>
      <c r="AD16" s="50" t="str">
        <f>IFERROR(MID('Upload Data'!$A3, Z16 + 1, AA16 - Z16 - 1), "")</f>
        <v>C000001</v>
      </c>
      <c r="AE16" s="50" t="str">
        <f>IFERROR(MID('Upload Data'!$A3, AA16 + 1, AB16 - AA16 - 1), "")</f>
        <v/>
      </c>
      <c r="AF16" s="50" t="str">
        <f>IFERROR(MID('Upload Data'!$A3, AB16 + 1, 1000), "")</f>
        <v/>
      </c>
      <c r="AG16" s="50" t="str">
        <f t="shared" ref="AG16:AG79" si="7">IFERROR(IF(AH16, MID(AD16, 2, 10), AE16), -1)</f>
        <v>000001</v>
      </c>
      <c r="AH16" s="50" t="b">
        <f t="shared" ref="AH16:AH79" si="8">(AC16 = "FSC")</f>
        <v>1</v>
      </c>
    </row>
    <row r="17" spans="1:34">
      <c r="A17" s="49">
        <f t="shared" si="3"/>
        <v>4</v>
      </c>
      <c r="B17" s="48" t="b">
        <f>NOT(IFERROR('Upload Data'!A4 = "ERROR", TRUE))</f>
        <v>1</v>
      </c>
      <c r="C17" s="48">
        <f t="shared" si="4"/>
        <v>4</v>
      </c>
      <c r="D17" s="50" t="b">
        <f>IF(B17, ('Upload Data'!A4 &amp; 'Upload Data'!B4 &amp; 'Upload Data'!C4 &amp; 'Upload Data'!D4 &amp; 'Upload Data'!E4 &amp; 'Upload Data'!F4 &amp; 'Upload Data'!G4 &amp; 'Upload Data'!H4 &amp; 'Upload Data'!I4 &amp; 'Upload Data'!J4 &amp; 'Upload Data'!K4 &amp; 'Upload Data'!L4 &amp; 'Upload Data'!M4 &amp; 'Upload Data'!N4) &lt;&gt; "", FALSE)</f>
        <v>1</v>
      </c>
      <c r="E17" s="50" t="str">
        <f t="shared" si="5"/>
        <v/>
      </c>
      <c r="F17" s="50">
        <f t="shared" si="6"/>
        <v>4</v>
      </c>
      <c r="G17" s="50" t="b">
        <f t="shared" si="2"/>
        <v>0</v>
      </c>
      <c r="H17" s="50" t="b">
        <f>IFERROR(OR(AND(NOT(D17), 'Upload Data'!$A4 = ""), AND(AG17 &gt; -1, OR(AND(AH17, LEN(AD17) = 7), IFERROR(MATCH(AD17, listCertificateTypes, 0), FALSE)))), FALSE)</f>
        <v>0</v>
      </c>
      <c r="I17" s="50" t="b">
        <f>IFERROR(OR(NOT($D17), 'Upload Data'!B4 &lt;&gt; ""), FALSE)</f>
        <v>1</v>
      </c>
      <c r="J17" s="50" t="b">
        <f>IFERROR(OR(AND(NOT($D17), 'Upload Data'!C4 = ""), ISNUMBER('Upload Data'!C4), IFERROR(DATEVALUE('Upload Data'!C4) &gt; 0, FALSE)), FALSE)</f>
        <v>0</v>
      </c>
      <c r="K17" s="50" t="b">
        <f>IFERROR(OR(NOT($D17), 'Upload Data'!D4 &lt;&gt; ""), FALSE)</f>
        <v>1</v>
      </c>
      <c r="L17" s="51" t="s">
        <v>116</v>
      </c>
      <c r="M17" s="50" t="b">
        <f>IFERROR(OR(AND(NOT($D17), 'Upload Data'!F4 = ""), IFERROR(_xlfn.NUMBERVALUE('Upload Data'!F4) &gt; 0, FALSE)), FALSE)</f>
        <v>0</v>
      </c>
      <c r="N17" s="50" t="b">
        <f>IFERROR(OR('Upload Data'!G4 = "", IFERROR(_xlfn.NUMBERVALUE('Upload Data'!G4) &gt; 0, FALSE)), FALSE)</f>
        <v>1</v>
      </c>
      <c r="O17" s="50" t="b">
        <f>IFERROR(OR('Upload Data'!G4 = "", IFERROR(MATCH('Upload Data'!H4, listVolumeUnits, 0), FALSE)), FALSE)</f>
        <v>0</v>
      </c>
      <c r="P17" s="50" t="b">
        <f>IFERROR(OR('Upload Data'!I4 = "", IFERROR(_xlfn.NUMBERVALUE('Upload Data'!I4) &gt; 0, FALSE)), FALSE)</f>
        <v>1</v>
      </c>
      <c r="Q17" s="50" t="b">
        <f>IFERROR(OR('Upload Data'!I4 = "", IFERROR(MATCH('Upload Data'!J4, listWeightUnits, 0), FALSE)), FALSE)</f>
        <v>1</v>
      </c>
      <c r="R17" s="50" t="b">
        <f>IFERROR(OR(AND(NOT(D17), 'Upload Data'!K4 = ""), IFERROR(MATCH('Upload Data'!K4, listFscClaimTypes, 0), FALSE)), FALSE)</f>
        <v>1</v>
      </c>
      <c r="S17" s="50" t="b">
        <f>IFERROR(OR(AND('Upload Data'!K4 = refClaimFsc100, OR('Upload Data'!L4 = "", 'Upload Data'!L4 = 100)), AND('Upload Data'!K4 = refClaimFscCW, OR('Upload Data'!L4 = "", 'Upload Data'!L4 = 0)), AND('Upload Data'!K4 = refClaimFscMix, 'Upload Data'!L4 &lt;&gt; "", _xlfn.NUMBERVALUE('Upload Data'!L4) &gt;= 0, _xlfn.NUMBERVALUE('Upload Data'!L4) &lt;= 100), AND('Upload Data'!K4 = refClaimFscMixCredit, OR('Upload Data'!L4 = "", 'Upload Data'!L4 = 100)), AND('Upload Data'!K4 = refClaimFscRecycled, 'Upload Data'!K4 =""), 'Upload Data'!K4 = ""), FALSE)</f>
        <v>1</v>
      </c>
      <c r="T17" s="50" t="b">
        <f>IFERROR(OR('Upload Data'!M4 = "", ISNUMBER('Upload Data'!M4), IFERROR(DATEVALUE('Upload Data'!M4) &gt; 0, FALSE)), FALSE)</f>
        <v>1</v>
      </c>
      <c r="U17" s="50" t="b">
        <f>IFERROR(OR('Upload Data'!N4 = "", ISNUMBER('Upload Data'!N4), IFERROR(DATEVALUE('Upload Data'!N4) &gt; 0, FALSE)), FALSE)</f>
        <v>1</v>
      </c>
      <c r="V17" s="51" t="s">
        <v>116</v>
      </c>
      <c r="W17" s="50"/>
      <c r="X17" s="50"/>
      <c r="Y17" s="50"/>
      <c r="Z17" s="50">
        <f>IFERROR(FIND("-", 'Upload Data'!$A4, 1), 1000)</f>
        <v>1000</v>
      </c>
      <c r="AA17" s="50">
        <f>IFERROR(FIND("-", 'Upload Data'!$A4, Z17 + 1), 1000)</f>
        <v>1000</v>
      </c>
      <c r="AB17" s="50">
        <f>IFERROR(FIND("-", 'Upload Data'!$A4, AA17 + 1), 1000)</f>
        <v>1000</v>
      </c>
      <c r="AC17" s="50" t="str">
        <f>IFERROR(LEFT('Upload Data'!$A4, Z17 - 1), "")</f>
        <v/>
      </c>
      <c r="AD17" s="50" t="str">
        <f>IFERROR(MID('Upload Data'!$A4, Z17 + 1, AA17 - Z17 - 1), "")</f>
        <v/>
      </c>
      <c r="AE17" s="50" t="str">
        <f>IFERROR(MID('Upload Data'!$A4, AA17 + 1, AB17 - AA17 - 1), "")</f>
        <v/>
      </c>
      <c r="AF17" s="50" t="str">
        <f>IFERROR(MID('Upload Data'!$A4, AB17 + 1, 1000), "")</f>
        <v/>
      </c>
      <c r="AG17" s="50" t="str">
        <f t="shared" si="7"/>
        <v/>
      </c>
      <c r="AH17" s="50" t="b">
        <f t="shared" si="8"/>
        <v>0</v>
      </c>
    </row>
    <row r="18" spans="1:34">
      <c r="A18" s="49">
        <f t="shared" si="3"/>
        <v>5</v>
      </c>
      <c r="B18" s="48" t="b">
        <f>NOT(IFERROR('Upload Data'!A5 = "ERROR", TRUE))</f>
        <v>1</v>
      </c>
      <c r="C18" s="48">
        <f t="shared" si="4"/>
        <v>5</v>
      </c>
      <c r="D18" s="50" t="b">
        <f>IF(B18, ('Upload Data'!A5 &amp; 'Upload Data'!B5 &amp; 'Upload Data'!C5 &amp; 'Upload Data'!D5 &amp; 'Upload Data'!E5 &amp; 'Upload Data'!F5 &amp; 'Upload Data'!G5 &amp; 'Upload Data'!H5 &amp; 'Upload Data'!I5 &amp; 'Upload Data'!J5 &amp; 'Upload Data'!K5 &amp; 'Upload Data'!L5 &amp; 'Upload Data'!M5 &amp; 'Upload Data'!N5) &lt;&gt; "", FALSE)</f>
        <v>0</v>
      </c>
      <c r="E18" s="50" t="str">
        <f t="shared" si="5"/>
        <v/>
      </c>
      <c r="F18" s="50" t="str">
        <f t="shared" si="6"/>
        <v/>
      </c>
      <c r="G18" s="50" t="b">
        <f t="shared" si="2"/>
        <v>1</v>
      </c>
      <c r="H18" s="50" t="b">
        <f>IFERROR(OR(AND(NOT(D18), 'Upload Data'!$A5 = ""), AND(AG18 &gt; -1, OR(AND(AH18, LEN(AD18) = 7), IFERROR(MATCH(AD18, listCertificateTypes, 0), FALSE)))), FALSE)</f>
        <v>1</v>
      </c>
      <c r="I18" s="50" t="b">
        <f>IFERROR(OR(NOT($D18), 'Upload Data'!B5 &lt;&gt; ""), FALSE)</f>
        <v>1</v>
      </c>
      <c r="J18" s="50" t="b">
        <f>IFERROR(OR(AND(NOT($D18), 'Upload Data'!C5 = ""), ISNUMBER('Upload Data'!C5), IFERROR(DATEVALUE('Upload Data'!C5) &gt; 0, FALSE)), FALSE)</f>
        <v>1</v>
      </c>
      <c r="K18" s="50" t="b">
        <f>IFERROR(OR(NOT($D18), 'Upload Data'!D5 &lt;&gt; ""), FALSE)</f>
        <v>1</v>
      </c>
      <c r="L18" s="51" t="s">
        <v>116</v>
      </c>
      <c r="M18" s="50" t="b">
        <f>IFERROR(OR(AND(NOT($D18), 'Upload Data'!F5 = ""), IFERROR(_xlfn.NUMBERVALUE('Upload Data'!F5) &gt; 0, FALSE)), FALSE)</f>
        <v>1</v>
      </c>
      <c r="N18" s="50" t="b">
        <f>IFERROR(OR('Upload Data'!G5 = "", IFERROR(_xlfn.NUMBERVALUE('Upload Data'!G5) &gt; 0, FALSE)), FALSE)</f>
        <v>1</v>
      </c>
      <c r="O18" s="50" t="b">
        <f>IFERROR(OR('Upload Data'!G5 = "", IFERROR(MATCH('Upload Data'!H5, listVolumeUnits, 0), FALSE)), FALSE)</f>
        <v>1</v>
      </c>
      <c r="P18" s="50" t="b">
        <f>IFERROR(OR('Upload Data'!I5 = "", IFERROR(_xlfn.NUMBERVALUE('Upload Data'!I5) &gt; 0, FALSE)), FALSE)</f>
        <v>1</v>
      </c>
      <c r="Q18" s="50" t="b">
        <f>IFERROR(OR('Upload Data'!I5 = "", IFERROR(MATCH('Upload Data'!J5, listWeightUnits, 0), FALSE)), FALSE)</f>
        <v>1</v>
      </c>
      <c r="R18" s="50" t="b">
        <f>IFERROR(OR(AND(NOT(D18), 'Upload Data'!K5 = ""), IFERROR(MATCH('Upload Data'!K5, listFscClaimTypes, 0), FALSE)), FALSE)</f>
        <v>1</v>
      </c>
      <c r="S18" s="50" t="b">
        <f>IFERROR(OR(AND('Upload Data'!K5 = refClaimFsc100, OR('Upload Data'!L5 = "", 'Upload Data'!L5 = 100)), AND('Upload Data'!K5 = refClaimFscCW, OR('Upload Data'!L5 = "", 'Upload Data'!L5 = 0)), AND('Upload Data'!K5 = refClaimFscMix, 'Upload Data'!L5 &lt;&gt; "", _xlfn.NUMBERVALUE('Upload Data'!L5) &gt;= 0, _xlfn.NUMBERVALUE('Upload Data'!L5) &lt;= 100), AND('Upload Data'!K5 = refClaimFscMixCredit, OR('Upload Data'!L5 = "", 'Upload Data'!L5 = 100)), AND('Upload Data'!K5 = refClaimFscRecycled, 'Upload Data'!K5 =""), 'Upload Data'!K5 = ""), FALSE)</f>
        <v>1</v>
      </c>
      <c r="T18" s="50" t="b">
        <f>IFERROR(OR('Upload Data'!M5 = "", ISNUMBER('Upload Data'!M5), IFERROR(DATEVALUE('Upload Data'!M5) &gt; 0, FALSE)), FALSE)</f>
        <v>1</v>
      </c>
      <c r="U18" s="50" t="b">
        <f>IFERROR(OR('Upload Data'!N5 = "", ISNUMBER('Upload Data'!N5), IFERROR(DATEVALUE('Upload Data'!N5) &gt; 0, FALSE)), FALSE)</f>
        <v>1</v>
      </c>
      <c r="V18" s="51" t="s">
        <v>116</v>
      </c>
      <c r="W18" s="50"/>
      <c r="X18" s="50"/>
      <c r="Y18" s="50"/>
      <c r="Z18" s="50">
        <f>IFERROR(FIND("-", 'Upload Data'!$A5, 1), 1000)</f>
        <v>1000</v>
      </c>
      <c r="AA18" s="50">
        <f>IFERROR(FIND("-", 'Upload Data'!$A5, Z18 + 1), 1000)</f>
        <v>1000</v>
      </c>
      <c r="AB18" s="50">
        <f>IFERROR(FIND("-", 'Upload Data'!$A5, AA18 + 1), 1000)</f>
        <v>1000</v>
      </c>
      <c r="AC18" s="50" t="str">
        <f>IFERROR(LEFT('Upload Data'!$A5, Z18 - 1), "")</f>
        <v/>
      </c>
      <c r="AD18" s="50" t="str">
        <f>IFERROR(MID('Upload Data'!$A5, Z18 + 1, AA18 - Z18 - 1), "")</f>
        <v/>
      </c>
      <c r="AE18" s="50" t="str">
        <f>IFERROR(MID('Upload Data'!$A5, AA18 + 1, AB18 - AA18 - 1), "")</f>
        <v/>
      </c>
      <c r="AF18" s="50" t="str">
        <f>IFERROR(MID('Upload Data'!$A5, AB18 + 1, 1000), "")</f>
        <v/>
      </c>
      <c r="AG18" s="50" t="str">
        <f t="shared" si="7"/>
        <v/>
      </c>
      <c r="AH18" s="50" t="b">
        <f t="shared" si="8"/>
        <v>0</v>
      </c>
    </row>
    <row r="19" spans="1:34">
      <c r="A19" s="49">
        <f t="shared" si="3"/>
        <v>6</v>
      </c>
      <c r="B19" s="48" t="b">
        <f>NOT(IFERROR('Upload Data'!A6 = "ERROR", TRUE))</f>
        <v>1</v>
      </c>
      <c r="C19" s="48">
        <f t="shared" si="4"/>
        <v>6</v>
      </c>
      <c r="D19" s="50" t="b">
        <f>IF(B19, ('Upload Data'!A6 &amp; 'Upload Data'!B6 &amp; 'Upload Data'!C6 &amp; 'Upload Data'!D6 &amp; 'Upload Data'!E6 &amp; 'Upload Data'!F6 &amp; 'Upload Data'!G6 &amp; 'Upload Data'!H6 &amp; 'Upload Data'!I6 &amp; 'Upload Data'!J6 &amp; 'Upload Data'!K6 &amp; 'Upload Data'!L6 &amp; 'Upload Data'!M6 &amp; 'Upload Data'!N6) &lt;&gt; "", FALSE)</f>
        <v>0</v>
      </c>
      <c r="E19" s="50" t="str">
        <f t="shared" si="5"/>
        <v/>
      </c>
      <c r="F19" s="50" t="str">
        <f t="shared" si="6"/>
        <v/>
      </c>
      <c r="G19" s="50" t="b">
        <f t="shared" si="2"/>
        <v>1</v>
      </c>
      <c r="H19" s="50" t="b">
        <f>IFERROR(OR(AND(NOT(D19), 'Upload Data'!$A6 = ""), AND(AG19 &gt; -1, OR(AND(AH19, LEN(AD19) = 7), IFERROR(MATCH(AD19, listCertificateTypes, 0), FALSE)))), FALSE)</f>
        <v>1</v>
      </c>
      <c r="I19" s="50" t="b">
        <f>IFERROR(OR(NOT($D19), 'Upload Data'!B6 &lt;&gt; ""), FALSE)</f>
        <v>1</v>
      </c>
      <c r="J19" s="50" t="b">
        <f>IFERROR(OR(AND(NOT($D19), 'Upload Data'!C6 = ""), ISNUMBER('Upload Data'!C6), IFERROR(DATEVALUE('Upload Data'!C6) &gt; 0, FALSE)), FALSE)</f>
        <v>1</v>
      </c>
      <c r="K19" s="50" t="b">
        <f>IFERROR(OR(NOT($D19), 'Upload Data'!D6 &lt;&gt; ""), FALSE)</f>
        <v>1</v>
      </c>
      <c r="L19" s="51" t="s">
        <v>116</v>
      </c>
      <c r="M19" s="50" t="b">
        <f>IFERROR(OR(AND(NOT($D19), 'Upload Data'!F6 = ""), IFERROR(_xlfn.NUMBERVALUE('Upload Data'!F6) &gt; 0, FALSE)), FALSE)</f>
        <v>1</v>
      </c>
      <c r="N19" s="50" t="b">
        <f>IFERROR(OR('Upload Data'!G6 = "", IFERROR(_xlfn.NUMBERVALUE('Upload Data'!G6) &gt; 0, FALSE)), FALSE)</f>
        <v>1</v>
      </c>
      <c r="O19" s="50" t="b">
        <f>IFERROR(OR('Upload Data'!G6 = "", IFERROR(MATCH('Upload Data'!H6, listVolumeUnits, 0), FALSE)), FALSE)</f>
        <v>1</v>
      </c>
      <c r="P19" s="50" t="b">
        <f>IFERROR(OR('Upload Data'!I6 = "", IFERROR(_xlfn.NUMBERVALUE('Upload Data'!I6) &gt; 0, FALSE)), FALSE)</f>
        <v>1</v>
      </c>
      <c r="Q19" s="50" t="b">
        <f>IFERROR(OR('Upload Data'!I6 = "", IFERROR(MATCH('Upload Data'!J6, listWeightUnits, 0), FALSE)), FALSE)</f>
        <v>1</v>
      </c>
      <c r="R19" s="50" t="b">
        <f>IFERROR(OR(AND(NOT(D19), 'Upload Data'!K6 = ""), IFERROR(MATCH('Upload Data'!K6, listFscClaimTypes, 0), FALSE)), FALSE)</f>
        <v>1</v>
      </c>
      <c r="S19" s="50" t="b">
        <f>IFERROR(OR(AND('Upload Data'!K6 = refClaimFsc100, OR('Upload Data'!L6 = "", 'Upload Data'!L6 = 100)), AND('Upload Data'!K6 = refClaimFscCW, OR('Upload Data'!L6 = "", 'Upload Data'!L6 = 0)), AND('Upload Data'!K6 = refClaimFscMix, 'Upload Data'!L6 &lt;&gt; "", _xlfn.NUMBERVALUE('Upload Data'!L6) &gt;= 0, _xlfn.NUMBERVALUE('Upload Data'!L6) &lt;= 100), AND('Upload Data'!K6 = refClaimFscMixCredit, OR('Upload Data'!L6 = "", 'Upload Data'!L6 = 100)), AND('Upload Data'!K6 = refClaimFscRecycled, 'Upload Data'!K6 =""), 'Upload Data'!K6 = ""), FALSE)</f>
        <v>1</v>
      </c>
      <c r="T19" s="50" t="b">
        <f>IFERROR(OR('Upload Data'!M6 = "", ISNUMBER('Upload Data'!M6), IFERROR(DATEVALUE('Upload Data'!M6) &gt; 0, FALSE)), FALSE)</f>
        <v>1</v>
      </c>
      <c r="U19" s="50" t="b">
        <f>IFERROR(OR('Upload Data'!N6 = "", ISNUMBER('Upload Data'!N6), IFERROR(DATEVALUE('Upload Data'!N6) &gt; 0, FALSE)), FALSE)</f>
        <v>1</v>
      </c>
      <c r="V19" s="51" t="s">
        <v>116</v>
      </c>
      <c r="W19" s="50"/>
      <c r="X19" s="50"/>
      <c r="Y19" s="50"/>
      <c r="Z19" s="50">
        <f>IFERROR(FIND("-", 'Upload Data'!$A6, 1), 1000)</f>
        <v>1000</v>
      </c>
      <c r="AA19" s="50">
        <f>IFERROR(FIND("-", 'Upload Data'!$A6, Z19 + 1), 1000)</f>
        <v>1000</v>
      </c>
      <c r="AB19" s="50">
        <f>IFERROR(FIND("-", 'Upload Data'!$A6, AA19 + 1), 1000)</f>
        <v>1000</v>
      </c>
      <c r="AC19" s="50" t="str">
        <f>IFERROR(LEFT('Upload Data'!$A6, Z19 - 1), "")</f>
        <v/>
      </c>
      <c r="AD19" s="50" t="str">
        <f>IFERROR(MID('Upload Data'!$A6, Z19 + 1, AA19 - Z19 - 1), "")</f>
        <v/>
      </c>
      <c r="AE19" s="50" t="str">
        <f>IFERROR(MID('Upload Data'!$A6, AA19 + 1, AB19 - AA19 - 1), "")</f>
        <v/>
      </c>
      <c r="AF19" s="50" t="str">
        <f>IFERROR(MID('Upload Data'!$A6, AB19 + 1, 1000), "")</f>
        <v/>
      </c>
      <c r="AG19" s="50" t="str">
        <f t="shared" si="7"/>
        <v/>
      </c>
      <c r="AH19" s="50" t="b">
        <f t="shared" si="8"/>
        <v>0</v>
      </c>
    </row>
    <row r="20" spans="1:34">
      <c r="A20" s="49">
        <f t="shared" si="3"/>
        <v>7</v>
      </c>
      <c r="B20" s="48" t="b">
        <f>NOT(IFERROR('Upload Data'!A7 = "ERROR", TRUE))</f>
        <v>1</v>
      </c>
      <c r="C20" s="48">
        <f t="shared" si="4"/>
        <v>7</v>
      </c>
      <c r="D20" s="50" t="b">
        <f>IF(B20, ('Upload Data'!A7 &amp; 'Upload Data'!B7 &amp; 'Upload Data'!C7 &amp; 'Upload Data'!D7 &amp; 'Upload Data'!E7 &amp; 'Upload Data'!F7 &amp; 'Upload Data'!G7 &amp; 'Upload Data'!H7 &amp; 'Upload Data'!I7 &amp; 'Upload Data'!J7 &amp; 'Upload Data'!K7 &amp; 'Upload Data'!L7 &amp; 'Upload Data'!M7 &amp; 'Upload Data'!N7) &lt;&gt; "", FALSE)</f>
        <v>0</v>
      </c>
      <c r="E20" s="50" t="str">
        <f t="shared" si="5"/>
        <v/>
      </c>
      <c r="F20" s="50" t="str">
        <f t="shared" si="6"/>
        <v/>
      </c>
      <c r="G20" s="50" t="b">
        <f t="shared" si="2"/>
        <v>1</v>
      </c>
      <c r="H20" s="50" t="b">
        <f>IFERROR(OR(AND(NOT(D20), 'Upload Data'!$A7 = ""), AND(AG20 &gt; -1, OR(AND(AH20, LEN(AD20) = 7), IFERROR(MATCH(AD20, listCertificateTypes, 0), FALSE)))), FALSE)</f>
        <v>1</v>
      </c>
      <c r="I20" s="50" t="b">
        <f>IFERROR(OR(NOT($D20), 'Upload Data'!B7 &lt;&gt; ""), FALSE)</f>
        <v>1</v>
      </c>
      <c r="J20" s="50" t="b">
        <f>IFERROR(OR(AND(NOT($D20), 'Upload Data'!C7 = ""), ISNUMBER('Upload Data'!C7), IFERROR(DATEVALUE('Upload Data'!C7) &gt; 0, FALSE)), FALSE)</f>
        <v>1</v>
      </c>
      <c r="K20" s="50" t="b">
        <f>IFERROR(OR(NOT($D20), 'Upload Data'!D7 &lt;&gt; ""), FALSE)</f>
        <v>1</v>
      </c>
      <c r="L20" s="51" t="s">
        <v>116</v>
      </c>
      <c r="M20" s="50" t="b">
        <f>IFERROR(OR(AND(NOT($D20), 'Upload Data'!F7 = ""), IFERROR(_xlfn.NUMBERVALUE('Upload Data'!F7) &gt; 0, FALSE)), FALSE)</f>
        <v>1</v>
      </c>
      <c r="N20" s="50" t="b">
        <f>IFERROR(OR('Upload Data'!G7 = "", IFERROR(_xlfn.NUMBERVALUE('Upload Data'!G7) &gt; 0, FALSE)), FALSE)</f>
        <v>1</v>
      </c>
      <c r="O20" s="50" t="b">
        <f>IFERROR(OR('Upload Data'!G7 = "", IFERROR(MATCH('Upload Data'!H7, listVolumeUnits, 0), FALSE)), FALSE)</f>
        <v>1</v>
      </c>
      <c r="P20" s="50" t="b">
        <f>IFERROR(OR('Upload Data'!I7 = "", IFERROR(_xlfn.NUMBERVALUE('Upload Data'!I7) &gt; 0, FALSE)), FALSE)</f>
        <v>1</v>
      </c>
      <c r="Q20" s="50" t="b">
        <f>IFERROR(OR('Upload Data'!I7 = "", IFERROR(MATCH('Upload Data'!J7, listWeightUnits, 0), FALSE)), FALSE)</f>
        <v>1</v>
      </c>
      <c r="R20" s="50" t="b">
        <f>IFERROR(OR(AND(NOT(D20), 'Upload Data'!K7 = ""), IFERROR(MATCH('Upload Data'!K7, listFscClaimTypes, 0), FALSE)), FALSE)</f>
        <v>1</v>
      </c>
      <c r="S20" s="50" t="b">
        <f>IFERROR(OR(AND('Upload Data'!K7 = refClaimFsc100, OR('Upload Data'!L7 = "", 'Upload Data'!L7 = 100)), AND('Upload Data'!K7 = refClaimFscCW, OR('Upload Data'!L7 = "", 'Upload Data'!L7 = 0)), AND('Upload Data'!K7 = refClaimFscMix, 'Upload Data'!L7 &lt;&gt; "", _xlfn.NUMBERVALUE('Upload Data'!L7) &gt;= 0, _xlfn.NUMBERVALUE('Upload Data'!L7) &lt;= 100), AND('Upload Data'!K7 = refClaimFscMixCredit, OR('Upload Data'!L7 = "", 'Upload Data'!L7 = 100)), AND('Upload Data'!K7 = refClaimFscRecycled, 'Upload Data'!K7 =""), 'Upload Data'!K7 = ""), FALSE)</f>
        <v>1</v>
      </c>
      <c r="T20" s="50" t="b">
        <f>IFERROR(OR('Upload Data'!M7 = "", ISNUMBER('Upload Data'!M7), IFERROR(DATEVALUE('Upload Data'!M7) &gt; 0, FALSE)), FALSE)</f>
        <v>1</v>
      </c>
      <c r="U20" s="50" t="b">
        <f>IFERROR(OR('Upload Data'!N7 = "", ISNUMBER('Upload Data'!N7), IFERROR(DATEVALUE('Upload Data'!N7) &gt; 0, FALSE)), FALSE)</f>
        <v>1</v>
      </c>
      <c r="V20" s="51" t="s">
        <v>116</v>
      </c>
      <c r="W20" s="50"/>
      <c r="X20" s="50"/>
      <c r="Y20" s="50"/>
      <c r="Z20" s="50">
        <f>IFERROR(FIND("-", 'Upload Data'!$A7, 1), 1000)</f>
        <v>1000</v>
      </c>
      <c r="AA20" s="50">
        <f>IFERROR(FIND("-", 'Upload Data'!$A7, Z20 + 1), 1000)</f>
        <v>1000</v>
      </c>
      <c r="AB20" s="50">
        <f>IFERROR(FIND("-", 'Upload Data'!$A7, AA20 + 1), 1000)</f>
        <v>1000</v>
      </c>
      <c r="AC20" s="50" t="str">
        <f>IFERROR(LEFT('Upload Data'!$A7, Z20 - 1), "")</f>
        <v/>
      </c>
      <c r="AD20" s="50" t="str">
        <f>IFERROR(MID('Upload Data'!$A7, Z20 + 1, AA20 - Z20 - 1), "")</f>
        <v/>
      </c>
      <c r="AE20" s="50" t="str">
        <f>IFERROR(MID('Upload Data'!$A7, AA20 + 1, AB20 - AA20 - 1), "")</f>
        <v/>
      </c>
      <c r="AF20" s="50" t="str">
        <f>IFERROR(MID('Upload Data'!$A7, AB20 + 1, 1000), "")</f>
        <v/>
      </c>
      <c r="AG20" s="50" t="str">
        <f t="shared" si="7"/>
        <v/>
      </c>
      <c r="AH20" s="50" t="b">
        <f t="shared" si="8"/>
        <v>0</v>
      </c>
    </row>
    <row r="21" spans="1:34">
      <c r="A21" s="49">
        <f t="shared" si="3"/>
        <v>8</v>
      </c>
      <c r="B21" s="48" t="b">
        <f>NOT(IFERROR('Upload Data'!A8 = "ERROR", TRUE))</f>
        <v>1</v>
      </c>
      <c r="C21" s="48">
        <f t="shared" si="4"/>
        <v>8</v>
      </c>
      <c r="D21" s="50" t="b">
        <f>IF(B21, ('Upload Data'!A8 &amp; 'Upload Data'!B8 &amp; 'Upload Data'!C8 &amp; 'Upload Data'!D8 &amp; 'Upload Data'!E8 &amp; 'Upload Data'!F8 &amp; 'Upload Data'!G8 &amp; 'Upload Data'!H8 &amp; 'Upload Data'!I8 &amp; 'Upload Data'!J8 &amp; 'Upload Data'!K8 &amp; 'Upload Data'!L8 &amp; 'Upload Data'!M8 &amp; 'Upload Data'!N8) &lt;&gt; "", FALSE)</f>
        <v>0</v>
      </c>
      <c r="E21" s="50" t="str">
        <f t="shared" si="5"/>
        <v/>
      </c>
      <c r="F21" s="50" t="str">
        <f t="shared" si="6"/>
        <v/>
      </c>
      <c r="G21" s="50" t="b">
        <f t="shared" si="2"/>
        <v>1</v>
      </c>
      <c r="H21" s="50" t="b">
        <f>IFERROR(OR(AND(NOT(D21), 'Upload Data'!$A8 = ""), AND(AG21 &gt; -1, OR(AND(AH21, LEN(AD21) = 7), IFERROR(MATCH(AD21, listCertificateTypes, 0), FALSE)))), FALSE)</f>
        <v>1</v>
      </c>
      <c r="I21" s="50" t="b">
        <f>IFERROR(OR(NOT($D21), 'Upload Data'!B8 &lt;&gt; ""), FALSE)</f>
        <v>1</v>
      </c>
      <c r="J21" s="50" t="b">
        <f>IFERROR(OR(AND(NOT($D21), 'Upload Data'!C8 = ""), ISNUMBER('Upload Data'!C8), IFERROR(DATEVALUE('Upload Data'!C8) &gt; 0, FALSE)), FALSE)</f>
        <v>1</v>
      </c>
      <c r="K21" s="50" t="b">
        <f>IFERROR(OR(NOT($D21), 'Upload Data'!D8 &lt;&gt; ""), FALSE)</f>
        <v>1</v>
      </c>
      <c r="L21" s="51" t="s">
        <v>116</v>
      </c>
      <c r="M21" s="50" t="b">
        <f>IFERROR(OR(AND(NOT($D21), 'Upload Data'!F8 = ""), IFERROR(_xlfn.NUMBERVALUE('Upload Data'!F8) &gt; 0, FALSE)), FALSE)</f>
        <v>1</v>
      </c>
      <c r="N21" s="50" t="b">
        <f>IFERROR(OR('Upload Data'!G8 = "", IFERROR(_xlfn.NUMBERVALUE('Upload Data'!G8) &gt; 0, FALSE)), FALSE)</f>
        <v>1</v>
      </c>
      <c r="O21" s="50" t="b">
        <f>IFERROR(OR('Upload Data'!G8 = "", IFERROR(MATCH('Upload Data'!H8, listVolumeUnits, 0), FALSE)), FALSE)</f>
        <v>1</v>
      </c>
      <c r="P21" s="50" t="b">
        <f>IFERROR(OR('Upload Data'!I8 = "", IFERROR(_xlfn.NUMBERVALUE('Upload Data'!I8) &gt; 0, FALSE)), FALSE)</f>
        <v>1</v>
      </c>
      <c r="Q21" s="50" t="b">
        <f>IFERROR(OR('Upload Data'!I8 = "", IFERROR(MATCH('Upload Data'!J8, listWeightUnits, 0), FALSE)), FALSE)</f>
        <v>1</v>
      </c>
      <c r="R21" s="50" t="b">
        <f>IFERROR(OR(AND(NOT(D21), 'Upload Data'!K8 = ""), IFERROR(MATCH('Upload Data'!K8, listFscClaimTypes, 0), FALSE)), FALSE)</f>
        <v>1</v>
      </c>
      <c r="S21" s="50" t="b">
        <f>IFERROR(OR(AND('Upload Data'!K8 = refClaimFsc100, OR('Upload Data'!L8 = "", 'Upload Data'!L8 = 100)), AND('Upload Data'!K8 = refClaimFscCW, OR('Upload Data'!L8 = "", 'Upload Data'!L8 = 0)), AND('Upload Data'!K8 = refClaimFscMix, 'Upload Data'!L8 &lt;&gt; "", _xlfn.NUMBERVALUE('Upload Data'!L8) &gt;= 0, _xlfn.NUMBERVALUE('Upload Data'!L8) &lt;= 100), AND('Upload Data'!K8 = refClaimFscMixCredit, OR('Upload Data'!L8 = "", 'Upload Data'!L8 = 100)), AND('Upload Data'!K8 = refClaimFscRecycled, 'Upload Data'!K8 =""), 'Upload Data'!K8 = ""), FALSE)</f>
        <v>1</v>
      </c>
      <c r="T21" s="50" t="b">
        <f>IFERROR(OR('Upload Data'!M8 = "", ISNUMBER('Upload Data'!M8), IFERROR(DATEVALUE('Upload Data'!M8) &gt; 0, FALSE)), FALSE)</f>
        <v>1</v>
      </c>
      <c r="U21" s="50" t="b">
        <f>IFERROR(OR('Upload Data'!N8 = "", ISNUMBER('Upload Data'!N8), IFERROR(DATEVALUE('Upload Data'!N8) &gt; 0, FALSE)), FALSE)</f>
        <v>1</v>
      </c>
      <c r="V21" s="51" t="s">
        <v>116</v>
      </c>
      <c r="W21" s="50"/>
      <c r="X21" s="50"/>
      <c r="Y21" s="50"/>
      <c r="Z21" s="50">
        <f>IFERROR(FIND("-", 'Upload Data'!$A8, 1), 1000)</f>
        <v>1000</v>
      </c>
      <c r="AA21" s="50">
        <f>IFERROR(FIND("-", 'Upload Data'!$A8, Z21 + 1), 1000)</f>
        <v>1000</v>
      </c>
      <c r="AB21" s="50">
        <f>IFERROR(FIND("-", 'Upload Data'!$A8, AA21 + 1), 1000)</f>
        <v>1000</v>
      </c>
      <c r="AC21" s="50" t="str">
        <f>IFERROR(LEFT('Upload Data'!$A8, Z21 - 1), "")</f>
        <v/>
      </c>
      <c r="AD21" s="50" t="str">
        <f>IFERROR(MID('Upload Data'!$A8, Z21 + 1, AA21 - Z21 - 1), "")</f>
        <v/>
      </c>
      <c r="AE21" s="50" t="str">
        <f>IFERROR(MID('Upload Data'!$A8, AA21 + 1, AB21 - AA21 - 1), "")</f>
        <v/>
      </c>
      <c r="AF21" s="50" t="str">
        <f>IFERROR(MID('Upload Data'!$A8, AB21 + 1, 1000), "")</f>
        <v/>
      </c>
      <c r="AG21" s="50" t="str">
        <f t="shared" si="7"/>
        <v/>
      </c>
      <c r="AH21" s="50" t="b">
        <f t="shared" si="8"/>
        <v>0</v>
      </c>
    </row>
    <row r="22" spans="1:34">
      <c r="A22" s="49">
        <f t="shared" si="3"/>
        <v>9</v>
      </c>
      <c r="B22" s="48" t="b">
        <f>NOT(IFERROR('Upload Data'!A9 = "ERROR", TRUE))</f>
        <v>1</v>
      </c>
      <c r="C22" s="48">
        <f t="shared" si="4"/>
        <v>9</v>
      </c>
      <c r="D22" s="50" t="b">
        <f>IF(B22, ('Upload Data'!A9 &amp; 'Upload Data'!B9 &amp; 'Upload Data'!C9 &amp; 'Upload Data'!D9 &amp; 'Upload Data'!E9 &amp; 'Upload Data'!F9 &amp; 'Upload Data'!G9 &amp; 'Upload Data'!H9 &amp; 'Upload Data'!I9 &amp; 'Upload Data'!J9 &amp; 'Upload Data'!K9 &amp; 'Upload Data'!L9 &amp; 'Upload Data'!M9 &amp; 'Upload Data'!N9) &lt;&gt; "", FALSE)</f>
        <v>0</v>
      </c>
      <c r="E22" s="50" t="str">
        <f t="shared" si="5"/>
        <v/>
      </c>
      <c r="F22" s="50" t="str">
        <f t="shared" si="6"/>
        <v/>
      </c>
      <c r="G22" s="50" t="b">
        <f t="shared" si="2"/>
        <v>1</v>
      </c>
      <c r="H22" s="50" t="b">
        <f>IFERROR(OR(AND(NOT(D22), 'Upload Data'!$A9 = ""), AND(AG22 &gt; -1, OR(AND(AH22, LEN(AD22) = 7), IFERROR(MATCH(AD22, listCertificateTypes, 0), FALSE)))), FALSE)</f>
        <v>1</v>
      </c>
      <c r="I22" s="50" t="b">
        <f>IFERROR(OR(NOT($D22), 'Upload Data'!B9 &lt;&gt; ""), FALSE)</f>
        <v>1</v>
      </c>
      <c r="J22" s="50" t="b">
        <f>IFERROR(OR(AND(NOT($D22), 'Upload Data'!C9 = ""), ISNUMBER('Upload Data'!C9), IFERROR(DATEVALUE('Upload Data'!C9) &gt; 0, FALSE)), FALSE)</f>
        <v>1</v>
      </c>
      <c r="K22" s="50" t="b">
        <f>IFERROR(OR(NOT($D22), 'Upload Data'!D9 &lt;&gt; ""), FALSE)</f>
        <v>1</v>
      </c>
      <c r="L22" s="51" t="s">
        <v>116</v>
      </c>
      <c r="M22" s="50" t="b">
        <f>IFERROR(OR(AND(NOT($D22), 'Upload Data'!F9 = ""), IFERROR(_xlfn.NUMBERVALUE('Upload Data'!F9) &gt; 0, FALSE)), FALSE)</f>
        <v>1</v>
      </c>
      <c r="N22" s="50" t="b">
        <f>IFERROR(OR('Upload Data'!G9 = "", IFERROR(_xlfn.NUMBERVALUE('Upload Data'!G9) &gt; 0, FALSE)), FALSE)</f>
        <v>1</v>
      </c>
      <c r="O22" s="50" t="b">
        <f>IFERROR(OR('Upload Data'!G9 = "", IFERROR(MATCH('Upload Data'!H9, listVolumeUnits, 0), FALSE)), FALSE)</f>
        <v>1</v>
      </c>
      <c r="P22" s="50" t="b">
        <f>IFERROR(OR('Upload Data'!I9 = "", IFERROR(_xlfn.NUMBERVALUE('Upload Data'!I9) &gt; 0, FALSE)), FALSE)</f>
        <v>1</v>
      </c>
      <c r="Q22" s="50" t="b">
        <f>IFERROR(OR('Upload Data'!I9 = "", IFERROR(MATCH('Upload Data'!J9, listWeightUnits, 0), FALSE)), FALSE)</f>
        <v>1</v>
      </c>
      <c r="R22" s="50" t="b">
        <f>IFERROR(OR(AND(NOT(D22), 'Upload Data'!K9 = ""), IFERROR(MATCH('Upload Data'!K9, listFscClaimTypes, 0), FALSE)), FALSE)</f>
        <v>1</v>
      </c>
      <c r="S22" s="50" t="b">
        <f>IFERROR(OR(AND('Upload Data'!K9 = refClaimFsc100, OR('Upload Data'!L9 = "", 'Upload Data'!L9 = 100)), AND('Upload Data'!K9 = refClaimFscCW, OR('Upload Data'!L9 = "", 'Upload Data'!L9 = 0)), AND('Upload Data'!K9 = refClaimFscMix, 'Upload Data'!L9 &lt;&gt; "", _xlfn.NUMBERVALUE('Upload Data'!L9) &gt;= 0, _xlfn.NUMBERVALUE('Upload Data'!L9) &lt;= 100), AND('Upload Data'!K9 = refClaimFscMixCredit, OR('Upload Data'!L9 = "", 'Upload Data'!L9 = 100)), AND('Upload Data'!K9 = refClaimFscRecycled, 'Upload Data'!K9 =""), 'Upload Data'!K9 = ""), FALSE)</f>
        <v>1</v>
      </c>
      <c r="T22" s="50" t="b">
        <f>IFERROR(OR('Upload Data'!M9 = "", ISNUMBER('Upload Data'!M9), IFERROR(DATEVALUE('Upload Data'!M9) &gt; 0, FALSE)), FALSE)</f>
        <v>1</v>
      </c>
      <c r="U22" s="50" t="b">
        <f>IFERROR(OR('Upload Data'!N9 = "", ISNUMBER('Upload Data'!N9), IFERROR(DATEVALUE('Upload Data'!N9) &gt; 0, FALSE)), FALSE)</f>
        <v>1</v>
      </c>
      <c r="V22" s="51" t="s">
        <v>116</v>
      </c>
      <c r="W22" s="50"/>
      <c r="X22" s="50"/>
      <c r="Y22" s="50"/>
      <c r="Z22" s="50">
        <f>IFERROR(FIND("-", 'Upload Data'!$A9, 1), 1000)</f>
        <v>1000</v>
      </c>
      <c r="AA22" s="50">
        <f>IFERROR(FIND("-", 'Upload Data'!$A9, Z22 + 1), 1000)</f>
        <v>1000</v>
      </c>
      <c r="AB22" s="50">
        <f>IFERROR(FIND("-", 'Upload Data'!$A9, AA22 + 1), 1000)</f>
        <v>1000</v>
      </c>
      <c r="AC22" s="50" t="str">
        <f>IFERROR(LEFT('Upload Data'!$A9, Z22 - 1), "")</f>
        <v/>
      </c>
      <c r="AD22" s="50" t="str">
        <f>IFERROR(MID('Upload Data'!$A9, Z22 + 1, AA22 - Z22 - 1), "")</f>
        <v/>
      </c>
      <c r="AE22" s="50" t="str">
        <f>IFERROR(MID('Upload Data'!$A9, AA22 + 1, AB22 - AA22 - 1), "")</f>
        <v/>
      </c>
      <c r="AF22" s="50" t="str">
        <f>IFERROR(MID('Upload Data'!$A9, AB22 + 1, 1000), "")</f>
        <v/>
      </c>
      <c r="AG22" s="50" t="str">
        <f t="shared" si="7"/>
        <v/>
      </c>
      <c r="AH22" s="50" t="b">
        <f t="shared" si="8"/>
        <v>0</v>
      </c>
    </row>
    <row r="23" spans="1:34">
      <c r="A23" s="49">
        <f t="shared" si="3"/>
        <v>10</v>
      </c>
      <c r="B23" s="48" t="b">
        <f>NOT(IFERROR('Upload Data'!A10 = "ERROR", TRUE))</f>
        <v>1</v>
      </c>
      <c r="C23" s="48">
        <f t="shared" si="4"/>
        <v>10</v>
      </c>
      <c r="D23" s="50" t="b">
        <f>IF(B23, ('Upload Data'!A10 &amp; 'Upload Data'!B10 &amp; 'Upload Data'!C10 &amp; 'Upload Data'!D10 &amp; 'Upload Data'!E10 &amp; 'Upload Data'!F10 &amp; 'Upload Data'!G10 &amp; 'Upload Data'!H10 &amp; 'Upload Data'!I10 &amp; 'Upload Data'!J10 &amp; 'Upload Data'!K10 &amp; 'Upload Data'!L10 &amp; 'Upload Data'!M10 &amp; 'Upload Data'!N10) &lt;&gt; "", FALSE)</f>
        <v>0</v>
      </c>
      <c r="E23" s="50" t="str">
        <f t="shared" si="5"/>
        <v/>
      </c>
      <c r="F23" s="50" t="str">
        <f t="shared" si="6"/>
        <v/>
      </c>
      <c r="G23" s="50" t="b">
        <f t="shared" si="2"/>
        <v>1</v>
      </c>
      <c r="H23" s="50" t="b">
        <f>IFERROR(OR(AND(NOT(D23), 'Upload Data'!$A10 = ""), AND(AG23 &gt; -1, OR(AND(AH23, LEN(AD23) = 7), IFERROR(MATCH(AD23, listCertificateTypes, 0), FALSE)))), FALSE)</f>
        <v>1</v>
      </c>
      <c r="I23" s="50" t="b">
        <f>IFERROR(OR(NOT($D23), 'Upload Data'!B10 &lt;&gt; ""), FALSE)</f>
        <v>1</v>
      </c>
      <c r="J23" s="50" t="b">
        <f>IFERROR(OR(AND(NOT($D23), 'Upload Data'!C10 = ""), ISNUMBER('Upload Data'!C10), IFERROR(DATEVALUE('Upload Data'!C10) &gt; 0, FALSE)), FALSE)</f>
        <v>1</v>
      </c>
      <c r="K23" s="50" t="b">
        <f>IFERROR(OR(NOT($D23), 'Upload Data'!D10 &lt;&gt; ""), FALSE)</f>
        <v>1</v>
      </c>
      <c r="L23" s="51" t="s">
        <v>116</v>
      </c>
      <c r="M23" s="50" t="b">
        <f>IFERROR(OR(AND(NOT($D23), 'Upload Data'!F10 = ""), IFERROR(_xlfn.NUMBERVALUE('Upload Data'!F10) &gt; 0, FALSE)), FALSE)</f>
        <v>1</v>
      </c>
      <c r="N23" s="50" t="b">
        <f>IFERROR(OR('Upload Data'!G10 = "", IFERROR(_xlfn.NUMBERVALUE('Upload Data'!G10) &gt; 0, FALSE)), FALSE)</f>
        <v>1</v>
      </c>
      <c r="O23" s="50" t="b">
        <f>IFERROR(OR('Upload Data'!G10 = "", IFERROR(MATCH('Upload Data'!H10, listVolumeUnits, 0), FALSE)), FALSE)</f>
        <v>1</v>
      </c>
      <c r="P23" s="50" t="b">
        <f>IFERROR(OR('Upload Data'!I10 = "", IFERROR(_xlfn.NUMBERVALUE('Upload Data'!I10) &gt; 0, FALSE)), FALSE)</f>
        <v>1</v>
      </c>
      <c r="Q23" s="50" t="b">
        <f>IFERROR(OR('Upload Data'!I10 = "", IFERROR(MATCH('Upload Data'!J10, listWeightUnits, 0), FALSE)), FALSE)</f>
        <v>1</v>
      </c>
      <c r="R23" s="50" t="b">
        <f>IFERROR(OR(AND(NOT(D23), 'Upload Data'!K10 = ""), IFERROR(MATCH('Upload Data'!K10, listFscClaimTypes, 0), FALSE)), FALSE)</f>
        <v>1</v>
      </c>
      <c r="S23" s="50" t="b">
        <f>IFERROR(OR(AND('Upload Data'!K10 = refClaimFsc100, OR('Upload Data'!L10 = "", 'Upload Data'!L10 = 100)), AND('Upload Data'!K10 = refClaimFscCW, OR('Upload Data'!L10 = "", 'Upload Data'!L10 = 0)), AND('Upload Data'!K10 = refClaimFscMix, 'Upload Data'!L10 &lt;&gt; "", _xlfn.NUMBERVALUE('Upload Data'!L10) &gt;= 0, _xlfn.NUMBERVALUE('Upload Data'!L10) &lt;= 100), AND('Upload Data'!K10 = refClaimFscMixCredit, OR('Upload Data'!L10 = "", 'Upload Data'!L10 = 100)), AND('Upload Data'!K10 = refClaimFscRecycled, 'Upload Data'!K10 =""), 'Upload Data'!K10 = ""), FALSE)</f>
        <v>1</v>
      </c>
      <c r="T23" s="50" t="b">
        <f>IFERROR(OR('Upload Data'!M10 = "", ISNUMBER('Upload Data'!M10), IFERROR(DATEVALUE('Upload Data'!M10) &gt; 0, FALSE)), FALSE)</f>
        <v>1</v>
      </c>
      <c r="U23" s="50" t="b">
        <f>IFERROR(OR('Upload Data'!N10 = "", ISNUMBER('Upload Data'!N10), IFERROR(DATEVALUE('Upload Data'!N10) &gt; 0, FALSE)), FALSE)</f>
        <v>1</v>
      </c>
      <c r="V23" s="51" t="s">
        <v>116</v>
      </c>
      <c r="W23" s="50"/>
      <c r="X23" s="50"/>
      <c r="Y23" s="50"/>
      <c r="Z23" s="50">
        <f>IFERROR(FIND("-", 'Upload Data'!$A10, 1), 1000)</f>
        <v>1000</v>
      </c>
      <c r="AA23" s="50">
        <f>IFERROR(FIND("-", 'Upload Data'!$A10, Z23 + 1), 1000)</f>
        <v>1000</v>
      </c>
      <c r="AB23" s="50">
        <f>IFERROR(FIND("-", 'Upload Data'!$A10, AA23 + 1), 1000)</f>
        <v>1000</v>
      </c>
      <c r="AC23" s="50" t="str">
        <f>IFERROR(LEFT('Upload Data'!$A10, Z23 - 1), "")</f>
        <v/>
      </c>
      <c r="AD23" s="50" t="str">
        <f>IFERROR(MID('Upload Data'!$A10, Z23 + 1, AA23 - Z23 - 1), "")</f>
        <v/>
      </c>
      <c r="AE23" s="50" t="str">
        <f>IFERROR(MID('Upload Data'!$A10, AA23 + 1, AB23 - AA23 - 1), "")</f>
        <v/>
      </c>
      <c r="AF23" s="50" t="str">
        <f>IFERROR(MID('Upload Data'!$A10, AB23 + 1, 1000), "")</f>
        <v/>
      </c>
      <c r="AG23" s="50" t="str">
        <f t="shared" si="7"/>
        <v/>
      </c>
      <c r="AH23" s="50" t="b">
        <f t="shared" si="8"/>
        <v>0</v>
      </c>
    </row>
    <row r="24" spans="1:34">
      <c r="A24" s="49">
        <f t="shared" si="3"/>
        <v>11</v>
      </c>
      <c r="B24" s="48" t="b">
        <f>NOT(IFERROR('Upload Data'!A11 = "ERROR", TRUE))</f>
        <v>1</v>
      </c>
      <c r="C24" s="48">
        <f t="shared" si="4"/>
        <v>11</v>
      </c>
      <c r="D24" s="50" t="b">
        <f>IF(B24, ('Upload Data'!A11 &amp; 'Upload Data'!B11 &amp; 'Upload Data'!C11 &amp; 'Upload Data'!D11 &amp; 'Upload Data'!E11 &amp; 'Upload Data'!F11 &amp; 'Upload Data'!G11 &amp; 'Upload Data'!H11 &amp; 'Upload Data'!I11 &amp; 'Upload Data'!J11 &amp; 'Upload Data'!K11 &amp; 'Upload Data'!L11 &amp; 'Upload Data'!M11 &amp; 'Upload Data'!N11) &lt;&gt; "", FALSE)</f>
        <v>0</v>
      </c>
      <c r="E24" s="50" t="str">
        <f t="shared" si="5"/>
        <v/>
      </c>
      <c r="F24" s="50" t="str">
        <f t="shared" si="6"/>
        <v/>
      </c>
      <c r="G24" s="50" t="b">
        <f t="shared" si="2"/>
        <v>1</v>
      </c>
      <c r="H24" s="50" t="b">
        <f>IFERROR(OR(AND(NOT(D24), 'Upload Data'!$A11 = ""), AND(AG24 &gt; -1, OR(AND(AH24, LEN(AD24) = 7), IFERROR(MATCH(AD24, listCertificateTypes, 0), FALSE)))), FALSE)</f>
        <v>1</v>
      </c>
      <c r="I24" s="50" t="b">
        <f>IFERROR(OR(NOT($D24), 'Upload Data'!B11 &lt;&gt; ""), FALSE)</f>
        <v>1</v>
      </c>
      <c r="J24" s="50" t="b">
        <f>IFERROR(OR(AND(NOT($D24), 'Upload Data'!C11 = ""), ISNUMBER('Upload Data'!C11), IFERROR(DATEVALUE('Upload Data'!C11) &gt; 0, FALSE)), FALSE)</f>
        <v>1</v>
      </c>
      <c r="K24" s="50" t="b">
        <f>IFERROR(OR(NOT($D24), 'Upload Data'!D11 &lt;&gt; ""), FALSE)</f>
        <v>1</v>
      </c>
      <c r="L24" s="51" t="s">
        <v>116</v>
      </c>
      <c r="M24" s="50" t="b">
        <f>IFERROR(OR(AND(NOT($D24), 'Upload Data'!F11 = ""), IFERROR(_xlfn.NUMBERVALUE('Upload Data'!F11) &gt; 0, FALSE)), FALSE)</f>
        <v>1</v>
      </c>
      <c r="N24" s="50" t="b">
        <f>IFERROR(OR('Upload Data'!G11 = "", IFERROR(_xlfn.NUMBERVALUE('Upload Data'!G11) &gt; 0, FALSE)), FALSE)</f>
        <v>1</v>
      </c>
      <c r="O24" s="50" t="b">
        <f>IFERROR(OR('Upload Data'!G11 = "", IFERROR(MATCH('Upload Data'!H11, listVolumeUnits, 0), FALSE)), FALSE)</f>
        <v>1</v>
      </c>
      <c r="P24" s="50" t="b">
        <f>IFERROR(OR('Upload Data'!I11 = "", IFERROR(_xlfn.NUMBERVALUE('Upload Data'!I11) &gt; 0, FALSE)), FALSE)</f>
        <v>1</v>
      </c>
      <c r="Q24" s="50" t="b">
        <f>IFERROR(OR('Upload Data'!I11 = "", IFERROR(MATCH('Upload Data'!J11, listWeightUnits, 0), FALSE)), FALSE)</f>
        <v>1</v>
      </c>
      <c r="R24" s="50" t="b">
        <f>IFERROR(OR(AND(NOT(D24), 'Upload Data'!K11 = ""), IFERROR(MATCH('Upload Data'!K11, listFscClaimTypes, 0), FALSE)), FALSE)</f>
        <v>1</v>
      </c>
      <c r="S24" s="50" t="b">
        <f>IFERROR(OR(AND('Upload Data'!K11 = refClaimFsc100, OR('Upload Data'!L11 = "", 'Upload Data'!L11 = 100)), AND('Upload Data'!K11 = refClaimFscCW, OR('Upload Data'!L11 = "", 'Upload Data'!L11 = 0)), AND('Upload Data'!K11 = refClaimFscMix, 'Upload Data'!L11 &lt;&gt; "", _xlfn.NUMBERVALUE('Upload Data'!L11) &gt;= 0, _xlfn.NUMBERVALUE('Upload Data'!L11) &lt;= 100), AND('Upload Data'!K11 = refClaimFscMixCredit, OR('Upload Data'!L11 = "", 'Upload Data'!L11 = 100)), AND('Upload Data'!K11 = refClaimFscRecycled, 'Upload Data'!K11 =""), 'Upload Data'!K11 = ""), FALSE)</f>
        <v>1</v>
      </c>
      <c r="T24" s="50" t="b">
        <f>IFERROR(OR('Upload Data'!M11 = "", ISNUMBER('Upload Data'!M11), IFERROR(DATEVALUE('Upload Data'!M11) &gt; 0, FALSE)), FALSE)</f>
        <v>1</v>
      </c>
      <c r="U24" s="50" t="b">
        <f>IFERROR(OR('Upload Data'!N11 = "", ISNUMBER('Upload Data'!N11), IFERROR(DATEVALUE('Upload Data'!N11) &gt; 0, FALSE)), FALSE)</f>
        <v>1</v>
      </c>
      <c r="V24" s="51" t="s">
        <v>116</v>
      </c>
      <c r="W24" s="50"/>
      <c r="X24" s="50"/>
      <c r="Y24" s="50"/>
      <c r="Z24" s="50">
        <f>IFERROR(FIND("-", 'Upload Data'!$A11, 1), 1000)</f>
        <v>1000</v>
      </c>
      <c r="AA24" s="50">
        <f>IFERROR(FIND("-", 'Upload Data'!$A11, Z24 + 1), 1000)</f>
        <v>1000</v>
      </c>
      <c r="AB24" s="50">
        <f>IFERROR(FIND("-", 'Upload Data'!$A11, AA24 + 1), 1000)</f>
        <v>1000</v>
      </c>
      <c r="AC24" s="50" t="str">
        <f>IFERROR(LEFT('Upload Data'!$A11, Z24 - 1), "")</f>
        <v/>
      </c>
      <c r="AD24" s="50" t="str">
        <f>IFERROR(MID('Upload Data'!$A11, Z24 + 1, AA24 - Z24 - 1), "")</f>
        <v/>
      </c>
      <c r="AE24" s="50" t="str">
        <f>IFERROR(MID('Upload Data'!$A11, AA24 + 1, AB24 - AA24 - 1), "")</f>
        <v/>
      </c>
      <c r="AF24" s="50" t="str">
        <f>IFERROR(MID('Upload Data'!$A11, AB24 + 1, 1000), "")</f>
        <v/>
      </c>
      <c r="AG24" s="50" t="str">
        <f t="shared" si="7"/>
        <v/>
      </c>
      <c r="AH24" s="50" t="b">
        <f t="shared" si="8"/>
        <v>0</v>
      </c>
    </row>
    <row r="25" spans="1:34">
      <c r="A25" s="49">
        <f t="shared" si="3"/>
        <v>12</v>
      </c>
      <c r="B25" s="48" t="b">
        <f>NOT(IFERROR('Upload Data'!A12 = "ERROR", TRUE))</f>
        <v>1</v>
      </c>
      <c r="C25" s="48">
        <f t="shared" si="4"/>
        <v>12</v>
      </c>
      <c r="D25" s="50" t="b">
        <f>IF(B25, ('Upload Data'!A12 &amp; 'Upload Data'!B12 &amp; 'Upload Data'!C12 &amp; 'Upload Data'!D12 &amp; 'Upload Data'!E12 &amp; 'Upload Data'!F12 &amp; 'Upload Data'!G12 &amp; 'Upload Data'!H12 &amp; 'Upload Data'!I12 &amp; 'Upload Data'!J12 &amp; 'Upload Data'!K12 &amp; 'Upload Data'!L12 &amp; 'Upload Data'!M12 &amp; 'Upload Data'!N12) &lt;&gt; "", FALSE)</f>
        <v>0</v>
      </c>
      <c r="E25" s="50" t="str">
        <f t="shared" si="5"/>
        <v/>
      </c>
      <c r="F25" s="50" t="str">
        <f t="shared" si="6"/>
        <v/>
      </c>
      <c r="G25" s="50" t="b">
        <f t="shared" si="2"/>
        <v>1</v>
      </c>
      <c r="H25" s="50" t="b">
        <f>IFERROR(OR(AND(NOT(D25), 'Upload Data'!$A12 = ""), AND(AG25 &gt; -1, OR(AND(AH25, LEN(AD25) = 7), IFERROR(MATCH(AD25, listCertificateTypes, 0), FALSE)))), FALSE)</f>
        <v>1</v>
      </c>
      <c r="I25" s="50" t="b">
        <f>IFERROR(OR(NOT($D25), 'Upload Data'!B12 &lt;&gt; ""), FALSE)</f>
        <v>1</v>
      </c>
      <c r="J25" s="50" t="b">
        <f>IFERROR(OR(AND(NOT($D25), 'Upload Data'!C12 = ""), ISNUMBER('Upload Data'!C12), IFERROR(DATEVALUE('Upload Data'!C12) &gt; 0, FALSE)), FALSE)</f>
        <v>1</v>
      </c>
      <c r="K25" s="50" t="b">
        <f>IFERROR(OR(NOT($D25), 'Upload Data'!D12 &lt;&gt; ""), FALSE)</f>
        <v>1</v>
      </c>
      <c r="L25" s="51" t="s">
        <v>116</v>
      </c>
      <c r="M25" s="50" t="b">
        <f>IFERROR(OR(AND(NOT($D25), 'Upload Data'!F12 = ""), IFERROR(_xlfn.NUMBERVALUE('Upload Data'!F12) &gt; 0, FALSE)), FALSE)</f>
        <v>1</v>
      </c>
      <c r="N25" s="50" t="b">
        <f>IFERROR(OR('Upload Data'!G12 = "", IFERROR(_xlfn.NUMBERVALUE('Upload Data'!G12) &gt; 0, FALSE)), FALSE)</f>
        <v>1</v>
      </c>
      <c r="O25" s="50" t="b">
        <f>IFERROR(OR('Upload Data'!G12 = "", IFERROR(MATCH('Upload Data'!H12, listVolumeUnits, 0), FALSE)), FALSE)</f>
        <v>1</v>
      </c>
      <c r="P25" s="50" t="b">
        <f>IFERROR(OR('Upload Data'!I12 = "", IFERROR(_xlfn.NUMBERVALUE('Upload Data'!I12) &gt; 0, FALSE)), FALSE)</f>
        <v>1</v>
      </c>
      <c r="Q25" s="50" t="b">
        <f>IFERROR(OR('Upload Data'!I12 = "", IFERROR(MATCH('Upload Data'!J12, listWeightUnits, 0), FALSE)), FALSE)</f>
        <v>1</v>
      </c>
      <c r="R25" s="50" t="b">
        <f>IFERROR(OR(AND(NOT(D25), 'Upload Data'!K12 = ""), IFERROR(MATCH('Upload Data'!K12, listFscClaimTypes, 0), FALSE)), FALSE)</f>
        <v>1</v>
      </c>
      <c r="S25" s="50" t="b">
        <f>IFERROR(OR(AND('Upload Data'!K12 = refClaimFsc100, OR('Upload Data'!L12 = "", 'Upload Data'!L12 = 100)), AND('Upload Data'!K12 = refClaimFscCW, OR('Upload Data'!L12 = "", 'Upload Data'!L12 = 0)), AND('Upload Data'!K12 = refClaimFscMix, 'Upload Data'!L12 &lt;&gt; "", _xlfn.NUMBERVALUE('Upload Data'!L12) &gt;= 0, _xlfn.NUMBERVALUE('Upload Data'!L12) &lt;= 100), AND('Upload Data'!K12 = refClaimFscMixCredit, OR('Upload Data'!L12 = "", 'Upload Data'!L12 = 100)), AND('Upload Data'!K12 = refClaimFscRecycled, 'Upload Data'!K12 =""), 'Upload Data'!K12 = ""), FALSE)</f>
        <v>1</v>
      </c>
      <c r="T25" s="50" t="b">
        <f>IFERROR(OR('Upload Data'!M12 = "", ISNUMBER('Upload Data'!M12), IFERROR(DATEVALUE('Upload Data'!M12) &gt; 0, FALSE)), FALSE)</f>
        <v>1</v>
      </c>
      <c r="U25" s="50" t="b">
        <f>IFERROR(OR('Upload Data'!N12 = "", ISNUMBER('Upload Data'!N12), IFERROR(DATEVALUE('Upload Data'!N12) &gt; 0, FALSE)), FALSE)</f>
        <v>1</v>
      </c>
      <c r="V25" s="51" t="s">
        <v>116</v>
      </c>
      <c r="W25" s="50"/>
      <c r="X25" s="50"/>
      <c r="Y25" s="50"/>
      <c r="Z25" s="50">
        <f>IFERROR(FIND("-", 'Upload Data'!$A12, 1), 1000)</f>
        <v>1000</v>
      </c>
      <c r="AA25" s="50">
        <f>IFERROR(FIND("-", 'Upload Data'!$A12, Z25 + 1), 1000)</f>
        <v>1000</v>
      </c>
      <c r="AB25" s="50">
        <f>IFERROR(FIND("-", 'Upload Data'!$A12, AA25 + 1), 1000)</f>
        <v>1000</v>
      </c>
      <c r="AC25" s="50" t="str">
        <f>IFERROR(LEFT('Upload Data'!$A12, Z25 - 1), "")</f>
        <v/>
      </c>
      <c r="AD25" s="50" t="str">
        <f>IFERROR(MID('Upload Data'!$A12, Z25 + 1, AA25 - Z25 - 1), "")</f>
        <v/>
      </c>
      <c r="AE25" s="50" t="str">
        <f>IFERROR(MID('Upload Data'!$A12, AA25 + 1, AB25 - AA25 - 1), "")</f>
        <v/>
      </c>
      <c r="AF25" s="50" t="str">
        <f>IFERROR(MID('Upload Data'!$A12, AB25 + 1, 1000), "")</f>
        <v/>
      </c>
      <c r="AG25" s="50" t="str">
        <f t="shared" si="7"/>
        <v/>
      </c>
      <c r="AH25" s="50" t="b">
        <f t="shared" si="8"/>
        <v>0</v>
      </c>
    </row>
    <row r="26" spans="1:34">
      <c r="A26" s="49">
        <f t="shared" si="3"/>
        <v>13</v>
      </c>
      <c r="B26" s="48" t="b">
        <f>NOT(IFERROR('Upload Data'!A13 = "ERROR", TRUE))</f>
        <v>1</v>
      </c>
      <c r="C26" s="48">
        <f t="shared" si="4"/>
        <v>13</v>
      </c>
      <c r="D26" s="50" t="b">
        <f>IF(B26, ('Upload Data'!A13 &amp; 'Upload Data'!B13 &amp; 'Upload Data'!C13 &amp; 'Upload Data'!D13 &amp; 'Upload Data'!E13 &amp; 'Upload Data'!F13 &amp; 'Upload Data'!G13 &amp; 'Upload Data'!H13 &amp; 'Upload Data'!I13 &amp; 'Upload Data'!J13 &amp; 'Upload Data'!K13 &amp; 'Upload Data'!L13 &amp; 'Upload Data'!M13 &amp; 'Upload Data'!N13) &lt;&gt; "", FALSE)</f>
        <v>0</v>
      </c>
      <c r="E26" s="50" t="str">
        <f t="shared" si="5"/>
        <v/>
      </c>
      <c r="F26" s="50" t="str">
        <f t="shared" si="6"/>
        <v/>
      </c>
      <c r="G26" s="50" t="b">
        <f t="shared" si="2"/>
        <v>1</v>
      </c>
      <c r="H26" s="50" t="b">
        <f>IFERROR(OR(AND(NOT(D26), 'Upload Data'!$A13 = ""), AND(AG26 &gt; -1, OR(AND(AH26, LEN(AD26) = 7), IFERROR(MATCH(AD26, listCertificateTypes, 0), FALSE)))), FALSE)</f>
        <v>1</v>
      </c>
      <c r="I26" s="50" t="b">
        <f>IFERROR(OR(NOT($D26), 'Upload Data'!B13 &lt;&gt; ""), FALSE)</f>
        <v>1</v>
      </c>
      <c r="J26" s="50" t="b">
        <f>IFERROR(OR(AND(NOT($D26), 'Upload Data'!C13 = ""), ISNUMBER('Upload Data'!C13), IFERROR(DATEVALUE('Upload Data'!C13) &gt; 0, FALSE)), FALSE)</f>
        <v>1</v>
      </c>
      <c r="K26" s="50" t="b">
        <f>IFERROR(OR(NOT($D26), 'Upload Data'!D13 &lt;&gt; ""), FALSE)</f>
        <v>1</v>
      </c>
      <c r="L26" s="51" t="s">
        <v>116</v>
      </c>
      <c r="M26" s="50" t="b">
        <f>IFERROR(OR(AND(NOT($D26), 'Upload Data'!F13 = ""), IFERROR(_xlfn.NUMBERVALUE('Upload Data'!F13) &gt; 0, FALSE)), FALSE)</f>
        <v>1</v>
      </c>
      <c r="N26" s="50" t="b">
        <f>IFERROR(OR('Upload Data'!G13 = "", IFERROR(_xlfn.NUMBERVALUE('Upload Data'!G13) &gt; 0, FALSE)), FALSE)</f>
        <v>1</v>
      </c>
      <c r="O26" s="50" t="b">
        <f>IFERROR(OR('Upload Data'!G13 = "", IFERROR(MATCH('Upload Data'!H13, listVolumeUnits, 0), FALSE)), FALSE)</f>
        <v>1</v>
      </c>
      <c r="P26" s="50" t="b">
        <f>IFERROR(OR('Upload Data'!I13 = "", IFERROR(_xlfn.NUMBERVALUE('Upload Data'!I13) &gt; 0, FALSE)), FALSE)</f>
        <v>1</v>
      </c>
      <c r="Q26" s="50" t="b">
        <f>IFERROR(OR('Upload Data'!I13 = "", IFERROR(MATCH('Upload Data'!J13, listWeightUnits, 0), FALSE)), FALSE)</f>
        <v>1</v>
      </c>
      <c r="R26" s="50" t="b">
        <f>IFERROR(OR(AND(NOT(D26), 'Upload Data'!K13 = ""), IFERROR(MATCH('Upload Data'!K13, listFscClaimTypes, 0), FALSE)), FALSE)</f>
        <v>1</v>
      </c>
      <c r="S26" s="50" t="b">
        <f>IFERROR(OR(AND('Upload Data'!K13 = refClaimFsc100, OR('Upload Data'!L13 = "", 'Upload Data'!L13 = 100)), AND('Upload Data'!K13 = refClaimFscCW, OR('Upload Data'!L13 = "", 'Upload Data'!L13 = 0)), AND('Upload Data'!K13 = refClaimFscMix, 'Upload Data'!L13 &lt;&gt; "", _xlfn.NUMBERVALUE('Upload Data'!L13) &gt;= 0, _xlfn.NUMBERVALUE('Upload Data'!L13) &lt;= 100), AND('Upload Data'!K13 = refClaimFscMixCredit, OR('Upload Data'!L13 = "", 'Upload Data'!L13 = 100)), AND('Upload Data'!K13 = refClaimFscRecycled, 'Upload Data'!K13 =""), 'Upload Data'!K13 = ""), FALSE)</f>
        <v>1</v>
      </c>
      <c r="T26" s="50" t="b">
        <f>IFERROR(OR('Upload Data'!M13 = "", ISNUMBER('Upload Data'!M13), IFERROR(DATEVALUE('Upload Data'!M13) &gt; 0, FALSE)), FALSE)</f>
        <v>1</v>
      </c>
      <c r="U26" s="50" t="b">
        <f>IFERROR(OR('Upload Data'!N13 = "", ISNUMBER('Upload Data'!N13), IFERROR(DATEVALUE('Upload Data'!N13) &gt; 0, FALSE)), FALSE)</f>
        <v>1</v>
      </c>
      <c r="V26" s="51" t="s">
        <v>116</v>
      </c>
      <c r="W26" s="50"/>
      <c r="X26" s="50"/>
      <c r="Y26" s="50"/>
      <c r="Z26" s="50">
        <f>IFERROR(FIND("-", 'Upload Data'!$A13, 1), 1000)</f>
        <v>1000</v>
      </c>
      <c r="AA26" s="50">
        <f>IFERROR(FIND("-", 'Upload Data'!$A13, Z26 + 1), 1000)</f>
        <v>1000</v>
      </c>
      <c r="AB26" s="50">
        <f>IFERROR(FIND("-", 'Upload Data'!$A13, AA26 + 1), 1000)</f>
        <v>1000</v>
      </c>
      <c r="AC26" s="50" t="str">
        <f>IFERROR(LEFT('Upload Data'!$A13, Z26 - 1), "")</f>
        <v/>
      </c>
      <c r="AD26" s="50" t="str">
        <f>IFERROR(MID('Upload Data'!$A13, Z26 + 1, AA26 - Z26 - 1), "")</f>
        <v/>
      </c>
      <c r="AE26" s="50" t="str">
        <f>IFERROR(MID('Upload Data'!$A13, AA26 + 1, AB26 - AA26 - 1), "")</f>
        <v/>
      </c>
      <c r="AF26" s="50" t="str">
        <f>IFERROR(MID('Upload Data'!$A13, AB26 + 1, 1000), "")</f>
        <v/>
      </c>
      <c r="AG26" s="50" t="str">
        <f t="shared" si="7"/>
        <v/>
      </c>
      <c r="AH26" s="50" t="b">
        <f t="shared" si="8"/>
        <v>0</v>
      </c>
    </row>
    <row r="27" spans="1:34">
      <c r="A27" s="49">
        <f t="shared" si="3"/>
        <v>14</v>
      </c>
      <c r="B27" s="48" t="b">
        <f>NOT(IFERROR('Upload Data'!A14 = "ERROR", TRUE))</f>
        <v>1</v>
      </c>
      <c r="C27" s="48">
        <f t="shared" si="4"/>
        <v>14</v>
      </c>
      <c r="D27" s="50" t="b">
        <f>IF(B27, ('Upload Data'!A14 &amp; 'Upload Data'!B14 &amp; 'Upload Data'!C14 &amp; 'Upload Data'!D14 &amp; 'Upload Data'!E14 &amp; 'Upload Data'!F14 &amp; 'Upload Data'!G14 &amp; 'Upload Data'!H14 &amp; 'Upload Data'!I14 &amp; 'Upload Data'!J14 &amp; 'Upload Data'!K14 &amp; 'Upload Data'!L14 &amp; 'Upload Data'!M14 &amp; 'Upload Data'!N14) &lt;&gt; "", FALSE)</f>
        <v>0</v>
      </c>
      <c r="E27" s="50" t="str">
        <f t="shared" si="5"/>
        <v/>
      </c>
      <c r="F27" s="50" t="str">
        <f t="shared" si="6"/>
        <v/>
      </c>
      <c r="G27" s="50" t="b">
        <f t="shared" si="2"/>
        <v>1</v>
      </c>
      <c r="H27" s="50" t="b">
        <f>IFERROR(OR(AND(NOT(D27), 'Upload Data'!$A14 = ""), AND(AG27 &gt; -1, OR(AND(AH27, LEN(AD27) = 7), IFERROR(MATCH(AD27, listCertificateTypes, 0), FALSE)))), FALSE)</f>
        <v>1</v>
      </c>
      <c r="I27" s="50" t="b">
        <f>IFERROR(OR(NOT($D27), 'Upload Data'!B14 &lt;&gt; ""), FALSE)</f>
        <v>1</v>
      </c>
      <c r="J27" s="50" t="b">
        <f>IFERROR(OR(AND(NOT($D27), 'Upload Data'!C14 = ""), ISNUMBER('Upload Data'!C14), IFERROR(DATEVALUE('Upload Data'!C14) &gt; 0, FALSE)), FALSE)</f>
        <v>1</v>
      </c>
      <c r="K27" s="50" t="b">
        <f>IFERROR(OR(NOT($D27), 'Upload Data'!D14 &lt;&gt; ""), FALSE)</f>
        <v>1</v>
      </c>
      <c r="L27" s="51" t="s">
        <v>116</v>
      </c>
      <c r="M27" s="50" t="b">
        <f>IFERROR(OR(AND(NOT($D27), 'Upload Data'!F14 = ""), IFERROR(_xlfn.NUMBERVALUE('Upload Data'!F14) &gt; 0, FALSE)), FALSE)</f>
        <v>1</v>
      </c>
      <c r="N27" s="50" t="b">
        <f>IFERROR(OR('Upload Data'!G14 = "", IFERROR(_xlfn.NUMBERVALUE('Upload Data'!G14) &gt; 0, FALSE)), FALSE)</f>
        <v>1</v>
      </c>
      <c r="O27" s="50" t="b">
        <f>IFERROR(OR('Upload Data'!G14 = "", IFERROR(MATCH('Upload Data'!H14, listVolumeUnits, 0), FALSE)), FALSE)</f>
        <v>1</v>
      </c>
      <c r="P27" s="50" t="b">
        <f>IFERROR(OR('Upload Data'!I14 = "", IFERROR(_xlfn.NUMBERVALUE('Upload Data'!I14) &gt; 0, FALSE)), FALSE)</f>
        <v>1</v>
      </c>
      <c r="Q27" s="50" t="b">
        <f>IFERROR(OR('Upload Data'!I14 = "", IFERROR(MATCH('Upload Data'!J14, listWeightUnits, 0), FALSE)), FALSE)</f>
        <v>1</v>
      </c>
      <c r="R27" s="50" t="b">
        <f>IFERROR(OR(AND(NOT(D27), 'Upload Data'!K14 = ""), IFERROR(MATCH('Upload Data'!K14, listFscClaimTypes, 0), FALSE)), FALSE)</f>
        <v>1</v>
      </c>
      <c r="S27" s="50" t="b">
        <f>IFERROR(OR(AND('Upload Data'!K14 = refClaimFsc100, OR('Upload Data'!L14 = "", 'Upload Data'!L14 = 100)), AND('Upload Data'!K14 = refClaimFscCW, OR('Upload Data'!L14 = "", 'Upload Data'!L14 = 0)), AND('Upload Data'!K14 = refClaimFscMix, 'Upload Data'!L14 &lt;&gt; "", _xlfn.NUMBERVALUE('Upload Data'!L14) &gt;= 0, _xlfn.NUMBERVALUE('Upload Data'!L14) &lt;= 100), AND('Upload Data'!K14 = refClaimFscMixCredit, OR('Upload Data'!L14 = "", 'Upload Data'!L14 = 100)), AND('Upload Data'!K14 = refClaimFscRecycled, 'Upload Data'!K14 =""), 'Upload Data'!K14 = ""), FALSE)</f>
        <v>1</v>
      </c>
      <c r="T27" s="50" t="b">
        <f>IFERROR(OR('Upload Data'!M14 = "", ISNUMBER('Upload Data'!M14), IFERROR(DATEVALUE('Upload Data'!M14) &gt; 0, FALSE)), FALSE)</f>
        <v>1</v>
      </c>
      <c r="U27" s="50" t="b">
        <f>IFERROR(OR('Upload Data'!N14 = "", ISNUMBER('Upload Data'!N14), IFERROR(DATEVALUE('Upload Data'!N14) &gt; 0, FALSE)), FALSE)</f>
        <v>1</v>
      </c>
      <c r="V27" s="51" t="s">
        <v>116</v>
      </c>
      <c r="W27" s="50"/>
      <c r="X27" s="50"/>
      <c r="Y27" s="50"/>
      <c r="Z27" s="50">
        <f>IFERROR(FIND("-", 'Upload Data'!$A14, 1), 1000)</f>
        <v>1000</v>
      </c>
      <c r="AA27" s="50">
        <f>IFERROR(FIND("-", 'Upload Data'!$A14, Z27 + 1), 1000)</f>
        <v>1000</v>
      </c>
      <c r="AB27" s="50">
        <f>IFERROR(FIND("-", 'Upload Data'!$A14, AA27 + 1), 1000)</f>
        <v>1000</v>
      </c>
      <c r="AC27" s="50" t="str">
        <f>IFERROR(LEFT('Upload Data'!$A14, Z27 - 1), "")</f>
        <v/>
      </c>
      <c r="AD27" s="50" t="str">
        <f>IFERROR(MID('Upload Data'!$A14, Z27 + 1, AA27 - Z27 - 1), "")</f>
        <v/>
      </c>
      <c r="AE27" s="50" t="str">
        <f>IFERROR(MID('Upload Data'!$A14, AA27 + 1, AB27 - AA27 - 1), "")</f>
        <v/>
      </c>
      <c r="AF27" s="50" t="str">
        <f>IFERROR(MID('Upload Data'!$A14, AB27 + 1, 1000), "")</f>
        <v/>
      </c>
      <c r="AG27" s="50" t="str">
        <f t="shared" si="7"/>
        <v/>
      </c>
      <c r="AH27" s="50" t="b">
        <f t="shared" si="8"/>
        <v>0</v>
      </c>
    </row>
    <row r="28" spans="1:34">
      <c r="A28" s="49">
        <f t="shared" si="3"/>
        <v>15</v>
      </c>
      <c r="B28" s="48" t="b">
        <f>NOT(IFERROR('Upload Data'!A15 = "ERROR", TRUE))</f>
        <v>1</v>
      </c>
      <c r="C28" s="48">
        <f t="shared" si="4"/>
        <v>15</v>
      </c>
      <c r="D28" s="50" t="b">
        <f>IF(B28, ('Upload Data'!A15 &amp; 'Upload Data'!B15 &amp; 'Upload Data'!C15 &amp; 'Upload Data'!D15 &amp; 'Upload Data'!E15 &amp; 'Upload Data'!F15 &amp; 'Upload Data'!G15 &amp; 'Upload Data'!H15 &amp; 'Upload Data'!I15 &amp; 'Upload Data'!J15 &amp; 'Upload Data'!K15 &amp; 'Upload Data'!L15 &amp; 'Upload Data'!M15 &amp; 'Upload Data'!N15) &lt;&gt; "", FALSE)</f>
        <v>0</v>
      </c>
      <c r="E28" s="50" t="str">
        <f t="shared" si="5"/>
        <v/>
      </c>
      <c r="F28" s="50" t="str">
        <f t="shared" si="6"/>
        <v/>
      </c>
      <c r="G28" s="50" t="b">
        <f t="shared" si="2"/>
        <v>1</v>
      </c>
      <c r="H28" s="50" t="b">
        <f>IFERROR(OR(AND(NOT(D28), 'Upload Data'!$A15 = ""), AND(AG28 &gt; -1, OR(AND(AH28, LEN(AD28) = 7), IFERROR(MATCH(AD28, listCertificateTypes, 0), FALSE)))), FALSE)</f>
        <v>1</v>
      </c>
      <c r="I28" s="50" t="b">
        <f>IFERROR(OR(NOT($D28), 'Upload Data'!B15 &lt;&gt; ""), FALSE)</f>
        <v>1</v>
      </c>
      <c r="J28" s="50" t="b">
        <f>IFERROR(OR(AND(NOT($D28), 'Upload Data'!C15 = ""), ISNUMBER('Upload Data'!C15), IFERROR(DATEVALUE('Upload Data'!C15) &gt; 0, FALSE)), FALSE)</f>
        <v>1</v>
      </c>
      <c r="K28" s="50" t="b">
        <f>IFERROR(OR(NOT($D28), 'Upload Data'!D15 &lt;&gt; ""), FALSE)</f>
        <v>1</v>
      </c>
      <c r="L28" s="51" t="s">
        <v>116</v>
      </c>
      <c r="M28" s="50" t="b">
        <f>IFERROR(OR(AND(NOT($D28), 'Upload Data'!F15 = ""), IFERROR(_xlfn.NUMBERVALUE('Upload Data'!F15) &gt; 0, FALSE)), FALSE)</f>
        <v>1</v>
      </c>
      <c r="N28" s="50" t="b">
        <f>IFERROR(OR('Upload Data'!G15 = "", IFERROR(_xlfn.NUMBERVALUE('Upload Data'!G15) &gt; 0, FALSE)), FALSE)</f>
        <v>1</v>
      </c>
      <c r="O28" s="50" t="b">
        <f>IFERROR(OR('Upload Data'!G15 = "", IFERROR(MATCH('Upload Data'!H15, listVolumeUnits, 0), FALSE)), FALSE)</f>
        <v>1</v>
      </c>
      <c r="P28" s="50" t="b">
        <f>IFERROR(OR('Upload Data'!I15 = "", IFERROR(_xlfn.NUMBERVALUE('Upload Data'!I15) &gt; 0, FALSE)), FALSE)</f>
        <v>1</v>
      </c>
      <c r="Q28" s="50" t="b">
        <f>IFERROR(OR('Upload Data'!I15 = "", IFERROR(MATCH('Upload Data'!J15, listWeightUnits, 0), FALSE)), FALSE)</f>
        <v>1</v>
      </c>
      <c r="R28" s="50" t="b">
        <f>IFERROR(OR(AND(NOT(D28), 'Upload Data'!K15 = ""), IFERROR(MATCH('Upload Data'!K15, listFscClaimTypes, 0), FALSE)), FALSE)</f>
        <v>1</v>
      </c>
      <c r="S28" s="50" t="b">
        <f>IFERROR(OR(AND('Upload Data'!K15 = refClaimFsc100, OR('Upload Data'!L15 = "", 'Upload Data'!L15 = 100)), AND('Upload Data'!K15 = refClaimFscCW, OR('Upload Data'!L15 = "", 'Upload Data'!L15 = 0)), AND('Upload Data'!K15 = refClaimFscMix, 'Upload Data'!L15 &lt;&gt; "", _xlfn.NUMBERVALUE('Upload Data'!L15) &gt;= 0, _xlfn.NUMBERVALUE('Upload Data'!L15) &lt;= 100), AND('Upload Data'!K15 = refClaimFscMixCredit, OR('Upload Data'!L15 = "", 'Upload Data'!L15 = 100)), AND('Upload Data'!K15 = refClaimFscRecycled, 'Upload Data'!K15 =""), 'Upload Data'!K15 = ""), FALSE)</f>
        <v>1</v>
      </c>
      <c r="T28" s="50" t="b">
        <f>IFERROR(OR('Upload Data'!M15 = "", ISNUMBER('Upload Data'!M15), IFERROR(DATEVALUE('Upload Data'!M15) &gt; 0, FALSE)), FALSE)</f>
        <v>1</v>
      </c>
      <c r="U28" s="50" t="b">
        <f>IFERROR(OR('Upload Data'!N15 = "", ISNUMBER('Upload Data'!N15), IFERROR(DATEVALUE('Upload Data'!N15) &gt; 0, FALSE)), FALSE)</f>
        <v>1</v>
      </c>
      <c r="V28" s="51" t="s">
        <v>116</v>
      </c>
      <c r="W28" s="50"/>
      <c r="X28" s="50"/>
      <c r="Y28" s="50"/>
      <c r="Z28" s="50">
        <f>IFERROR(FIND("-", 'Upload Data'!$A15, 1), 1000)</f>
        <v>1000</v>
      </c>
      <c r="AA28" s="50">
        <f>IFERROR(FIND("-", 'Upload Data'!$A15, Z28 + 1), 1000)</f>
        <v>1000</v>
      </c>
      <c r="AB28" s="50">
        <f>IFERROR(FIND("-", 'Upload Data'!$A15, AA28 + 1), 1000)</f>
        <v>1000</v>
      </c>
      <c r="AC28" s="50" t="str">
        <f>IFERROR(LEFT('Upload Data'!$A15, Z28 - 1), "")</f>
        <v/>
      </c>
      <c r="AD28" s="50" t="str">
        <f>IFERROR(MID('Upload Data'!$A15, Z28 + 1, AA28 - Z28 - 1), "")</f>
        <v/>
      </c>
      <c r="AE28" s="50" t="str">
        <f>IFERROR(MID('Upload Data'!$A15, AA28 + 1, AB28 - AA28 - 1), "")</f>
        <v/>
      </c>
      <c r="AF28" s="50" t="str">
        <f>IFERROR(MID('Upload Data'!$A15, AB28 + 1, 1000), "")</f>
        <v/>
      </c>
      <c r="AG28" s="50" t="str">
        <f t="shared" si="7"/>
        <v/>
      </c>
      <c r="AH28" s="50" t="b">
        <f t="shared" si="8"/>
        <v>0</v>
      </c>
    </row>
    <row r="29" spans="1:34">
      <c r="A29" s="49">
        <f t="shared" si="3"/>
        <v>16</v>
      </c>
      <c r="B29" s="48" t="b">
        <f>NOT(IFERROR('Upload Data'!A16 = "ERROR", TRUE))</f>
        <v>1</v>
      </c>
      <c r="C29" s="48">
        <f t="shared" si="4"/>
        <v>16</v>
      </c>
      <c r="D29" s="50" t="b">
        <f>IF(B29, ('Upload Data'!A16 &amp; 'Upload Data'!B16 &amp; 'Upload Data'!C16 &amp; 'Upload Data'!D16 &amp; 'Upload Data'!E16 &amp; 'Upload Data'!F16 &amp; 'Upload Data'!G16 &amp; 'Upload Data'!H16 &amp; 'Upload Data'!I16 &amp; 'Upload Data'!J16 &amp; 'Upload Data'!K16 &amp; 'Upload Data'!L16 &amp; 'Upload Data'!M16 &amp; 'Upload Data'!N16) &lt;&gt; "", FALSE)</f>
        <v>0</v>
      </c>
      <c r="E29" s="50" t="str">
        <f t="shared" si="5"/>
        <v/>
      </c>
      <c r="F29" s="50" t="str">
        <f t="shared" si="6"/>
        <v/>
      </c>
      <c r="G29" s="50" t="b">
        <f t="shared" si="2"/>
        <v>1</v>
      </c>
      <c r="H29" s="50" t="b">
        <f>IFERROR(OR(AND(NOT(D29), 'Upload Data'!$A16 = ""), AND(AG29 &gt; -1, OR(AND(AH29, LEN(AD29) = 7), IFERROR(MATCH(AD29, listCertificateTypes, 0), FALSE)))), FALSE)</f>
        <v>1</v>
      </c>
      <c r="I29" s="50" t="b">
        <f>IFERROR(OR(NOT($D29), 'Upload Data'!B16 &lt;&gt; ""), FALSE)</f>
        <v>1</v>
      </c>
      <c r="J29" s="50" t="b">
        <f>IFERROR(OR(AND(NOT($D29), 'Upload Data'!C16 = ""), ISNUMBER('Upload Data'!C16), IFERROR(DATEVALUE('Upload Data'!C16) &gt; 0, FALSE)), FALSE)</f>
        <v>1</v>
      </c>
      <c r="K29" s="50" t="b">
        <f>IFERROR(OR(NOT($D29), 'Upload Data'!D16 &lt;&gt; ""), FALSE)</f>
        <v>1</v>
      </c>
      <c r="L29" s="51" t="s">
        <v>116</v>
      </c>
      <c r="M29" s="50" t="b">
        <f>IFERROR(OR(AND(NOT($D29), 'Upload Data'!F16 = ""), IFERROR(_xlfn.NUMBERVALUE('Upload Data'!F16) &gt; 0, FALSE)), FALSE)</f>
        <v>1</v>
      </c>
      <c r="N29" s="50" t="b">
        <f>IFERROR(OR('Upload Data'!G16 = "", IFERROR(_xlfn.NUMBERVALUE('Upload Data'!G16) &gt; 0, FALSE)), FALSE)</f>
        <v>1</v>
      </c>
      <c r="O29" s="50" t="b">
        <f>IFERROR(OR('Upload Data'!G16 = "", IFERROR(MATCH('Upload Data'!H16, listVolumeUnits, 0), FALSE)), FALSE)</f>
        <v>1</v>
      </c>
      <c r="P29" s="50" t="b">
        <f>IFERROR(OR('Upload Data'!I16 = "", IFERROR(_xlfn.NUMBERVALUE('Upload Data'!I16) &gt; 0, FALSE)), FALSE)</f>
        <v>1</v>
      </c>
      <c r="Q29" s="50" t="b">
        <f>IFERROR(OR('Upload Data'!I16 = "", IFERROR(MATCH('Upload Data'!J16, listWeightUnits, 0), FALSE)), FALSE)</f>
        <v>1</v>
      </c>
      <c r="R29" s="50" t="b">
        <f>IFERROR(OR(AND(NOT(D29), 'Upload Data'!K16 = ""), IFERROR(MATCH('Upload Data'!K16, listFscClaimTypes, 0), FALSE)), FALSE)</f>
        <v>1</v>
      </c>
      <c r="S29" s="50" t="b">
        <f>IFERROR(OR(AND('Upload Data'!K16 = refClaimFsc100, OR('Upload Data'!L16 = "", 'Upload Data'!L16 = 100)), AND('Upload Data'!K16 = refClaimFscCW, OR('Upload Data'!L16 = "", 'Upload Data'!L16 = 0)), AND('Upload Data'!K16 = refClaimFscMix, 'Upload Data'!L16 &lt;&gt; "", _xlfn.NUMBERVALUE('Upload Data'!L16) &gt;= 0, _xlfn.NUMBERVALUE('Upload Data'!L16) &lt;= 100), AND('Upload Data'!K16 = refClaimFscMixCredit, OR('Upload Data'!L16 = "", 'Upload Data'!L16 = 100)), AND('Upload Data'!K16 = refClaimFscRecycled, 'Upload Data'!K16 =""), 'Upload Data'!K16 = ""), FALSE)</f>
        <v>1</v>
      </c>
      <c r="T29" s="50" t="b">
        <f>IFERROR(OR('Upload Data'!M16 = "", ISNUMBER('Upload Data'!M16), IFERROR(DATEVALUE('Upload Data'!M16) &gt; 0, FALSE)), FALSE)</f>
        <v>1</v>
      </c>
      <c r="U29" s="50" t="b">
        <f>IFERROR(OR('Upload Data'!N16 = "", ISNUMBER('Upload Data'!N16), IFERROR(DATEVALUE('Upload Data'!N16) &gt; 0, FALSE)), FALSE)</f>
        <v>1</v>
      </c>
      <c r="V29" s="51" t="s">
        <v>116</v>
      </c>
      <c r="W29" s="50"/>
      <c r="X29" s="50"/>
      <c r="Y29" s="50"/>
      <c r="Z29" s="50">
        <f>IFERROR(FIND("-", 'Upload Data'!$A16, 1), 1000)</f>
        <v>1000</v>
      </c>
      <c r="AA29" s="50">
        <f>IFERROR(FIND("-", 'Upload Data'!$A16, Z29 + 1), 1000)</f>
        <v>1000</v>
      </c>
      <c r="AB29" s="50">
        <f>IFERROR(FIND("-", 'Upload Data'!$A16, AA29 + 1), 1000)</f>
        <v>1000</v>
      </c>
      <c r="AC29" s="50" t="str">
        <f>IFERROR(LEFT('Upload Data'!$A16, Z29 - 1), "")</f>
        <v/>
      </c>
      <c r="AD29" s="50" t="str">
        <f>IFERROR(MID('Upload Data'!$A16, Z29 + 1, AA29 - Z29 - 1), "")</f>
        <v/>
      </c>
      <c r="AE29" s="50" t="str">
        <f>IFERROR(MID('Upload Data'!$A16, AA29 + 1, AB29 - AA29 - 1), "")</f>
        <v/>
      </c>
      <c r="AF29" s="50" t="str">
        <f>IFERROR(MID('Upload Data'!$A16, AB29 + 1, 1000), "")</f>
        <v/>
      </c>
      <c r="AG29" s="50" t="str">
        <f t="shared" si="7"/>
        <v/>
      </c>
      <c r="AH29" s="50" t="b">
        <f t="shared" si="8"/>
        <v>0</v>
      </c>
    </row>
    <row r="30" spans="1:34">
      <c r="A30" s="49">
        <f t="shared" si="3"/>
        <v>17</v>
      </c>
      <c r="B30" s="48" t="b">
        <f>NOT(IFERROR('Upload Data'!A17 = "ERROR", TRUE))</f>
        <v>1</v>
      </c>
      <c r="C30" s="48">
        <f t="shared" si="4"/>
        <v>17</v>
      </c>
      <c r="D30" s="50" t="b">
        <f>IF(B30, ('Upload Data'!A17 &amp; 'Upload Data'!B17 &amp; 'Upload Data'!C17 &amp; 'Upload Data'!D17 &amp; 'Upload Data'!E17 &amp; 'Upload Data'!F17 &amp; 'Upload Data'!G17 &amp; 'Upload Data'!H17 &amp; 'Upload Data'!I17 &amp; 'Upload Data'!J17 &amp; 'Upload Data'!K17 &amp; 'Upload Data'!L17 &amp; 'Upload Data'!M17 &amp; 'Upload Data'!N17) &lt;&gt; "", FALSE)</f>
        <v>0</v>
      </c>
      <c r="E30" s="50" t="str">
        <f t="shared" si="5"/>
        <v/>
      </c>
      <c r="F30" s="50" t="str">
        <f t="shared" si="6"/>
        <v/>
      </c>
      <c r="G30" s="50" t="b">
        <f t="shared" si="2"/>
        <v>1</v>
      </c>
      <c r="H30" s="50" t="b">
        <f>IFERROR(OR(AND(NOT(D30), 'Upload Data'!$A17 = ""), AND(AG30 &gt; -1, OR(AND(AH30, LEN(AD30) = 7), IFERROR(MATCH(AD30, listCertificateTypes, 0), FALSE)))), FALSE)</f>
        <v>1</v>
      </c>
      <c r="I30" s="50" t="b">
        <f>IFERROR(OR(NOT($D30), 'Upload Data'!B17 &lt;&gt; ""), FALSE)</f>
        <v>1</v>
      </c>
      <c r="J30" s="50" t="b">
        <f>IFERROR(OR(AND(NOT($D30), 'Upload Data'!C17 = ""), ISNUMBER('Upload Data'!C17), IFERROR(DATEVALUE('Upload Data'!C17) &gt; 0, FALSE)), FALSE)</f>
        <v>1</v>
      </c>
      <c r="K30" s="50" t="b">
        <f>IFERROR(OR(NOT($D30), 'Upload Data'!D17 &lt;&gt; ""), FALSE)</f>
        <v>1</v>
      </c>
      <c r="L30" s="51" t="s">
        <v>116</v>
      </c>
      <c r="M30" s="50" t="b">
        <f>IFERROR(OR(AND(NOT($D30), 'Upload Data'!F17 = ""), IFERROR(_xlfn.NUMBERVALUE('Upload Data'!F17) &gt; 0, FALSE)), FALSE)</f>
        <v>1</v>
      </c>
      <c r="N30" s="50" t="b">
        <f>IFERROR(OR('Upload Data'!G17 = "", IFERROR(_xlfn.NUMBERVALUE('Upload Data'!G17) &gt; 0, FALSE)), FALSE)</f>
        <v>1</v>
      </c>
      <c r="O30" s="50" t="b">
        <f>IFERROR(OR('Upload Data'!G17 = "", IFERROR(MATCH('Upload Data'!H17, listVolumeUnits, 0), FALSE)), FALSE)</f>
        <v>1</v>
      </c>
      <c r="P30" s="50" t="b">
        <f>IFERROR(OR('Upload Data'!I17 = "", IFERROR(_xlfn.NUMBERVALUE('Upload Data'!I17) &gt; 0, FALSE)), FALSE)</f>
        <v>1</v>
      </c>
      <c r="Q30" s="50" t="b">
        <f>IFERROR(OR('Upload Data'!I17 = "", IFERROR(MATCH('Upload Data'!J17, listWeightUnits, 0), FALSE)), FALSE)</f>
        <v>1</v>
      </c>
      <c r="R30" s="50" t="b">
        <f>IFERROR(OR(AND(NOT(D30), 'Upload Data'!K17 = ""), IFERROR(MATCH('Upload Data'!K17, listFscClaimTypes, 0), FALSE)), FALSE)</f>
        <v>1</v>
      </c>
      <c r="S30" s="50" t="b">
        <f>IFERROR(OR(AND('Upload Data'!K17 = refClaimFsc100, OR('Upload Data'!L17 = "", 'Upload Data'!L17 = 100)), AND('Upload Data'!K17 = refClaimFscCW, OR('Upload Data'!L17 = "", 'Upload Data'!L17 = 0)), AND('Upload Data'!K17 = refClaimFscMix, 'Upload Data'!L17 &lt;&gt; "", _xlfn.NUMBERVALUE('Upload Data'!L17) &gt;= 0, _xlfn.NUMBERVALUE('Upload Data'!L17) &lt;= 100), AND('Upload Data'!K17 = refClaimFscMixCredit, OR('Upload Data'!L17 = "", 'Upload Data'!L17 = 100)), AND('Upload Data'!K17 = refClaimFscRecycled, 'Upload Data'!K17 =""), 'Upload Data'!K17 = ""), FALSE)</f>
        <v>1</v>
      </c>
      <c r="T30" s="50" t="b">
        <f>IFERROR(OR('Upload Data'!M17 = "", ISNUMBER('Upload Data'!M17), IFERROR(DATEVALUE('Upload Data'!M17) &gt; 0, FALSE)), FALSE)</f>
        <v>1</v>
      </c>
      <c r="U30" s="50" t="b">
        <f>IFERROR(OR('Upload Data'!N17 = "", ISNUMBER('Upload Data'!N17), IFERROR(DATEVALUE('Upload Data'!N17) &gt; 0, FALSE)), FALSE)</f>
        <v>1</v>
      </c>
      <c r="V30" s="51" t="s">
        <v>116</v>
      </c>
      <c r="W30" s="50"/>
      <c r="X30" s="50"/>
      <c r="Y30" s="50"/>
      <c r="Z30" s="50">
        <f>IFERROR(FIND("-", 'Upload Data'!$A17, 1), 1000)</f>
        <v>1000</v>
      </c>
      <c r="AA30" s="50">
        <f>IFERROR(FIND("-", 'Upload Data'!$A17, Z30 + 1), 1000)</f>
        <v>1000</v>
      </c>
      <c r="AB30" s="50">
        <f>IFERROR(FIND("-", 'Upload Data'!$A17, AA30 + 1), 1000)</f>
        <v>1000</v>
      </c>
      <c r="AC30" s="50" t="str">
        <f>IFERROR(LEFT('Upload Data'!$A17, Z30 - 1), "")</f>
        <v/>
      </c>
      <c r="AD30" s="50" t="str">
        <f>IFERROR(MID('Upload Data'!$A17, Z30 + 1, AA30 - Z30 - 1), "")</f>
        <v/>
      </c>
      <c r="AE30" s="50" t="str">
        <f>IFERROR(MID('Upload Data'!$A17, AA30 + 1, AB30 - AA30 - 1), "")</f>
        <v/>
      </c>
      <c r="AF30" s="50" t="str">
        <f>IFERROR(MID('Upload Data'!$A17, AB30 + 1, 1000), "")</f>
        <v/>
      </c>
      <c r="AG30" s="50" t="str">
        <f t="shared" si="7"/>
        <v/>
      </c>
      <c r="AH30" s="50" t="b">
        <f t="shared" si="8"/>
        <v>0</v>
      </c>
    </row>
    <row r="31" spans="1:34">
      <c r="A31" s="49">
        <f t="shared" si="3"/>
        <v>18</v>
      </c>
      <c r="B31" s="48" t="b">
        <f>NOT(IFERROR('Upload Data'!A18 = "ERROR", TRUE))</f>
        <v>1</v>
      </c>
      <c r="C31" s="48">
        <f t="shared" si="4"/>
        <v>18</v>
      </c>
      <c r="D31" s="50" t="b">
        <f>IF(B31, ('Upload Data'!A18 &amp; 'Upload Data'!B18 &amp; 'Upload Data'!C18 &amp; 'Upload Data'!D18 &amp; 'Upload Data'!E18 &amp; 'Upload Data'!F18 &amp; 'Upload Data'!G18 &amp; 'Upload Data'!H18 &amp; 'Upload Data'!I18 &amp; 'Upload Data'!J18 &amp; 'Upload Data'!K18 &amp; 'Upload Data'!L18 &amp; 'Upload Data'!M18 &amp; 'Upload Data'!N18) &lt;&gt; "", FALSE)</f>
        <v>0</v>
      </c>
      <c r="E31" s="50" t="str">
        <f t="shared" si="5"/>
        <v/>
      </c>
      <c r="F31" s="50" t="str">
        <f t="shared" si="6"/>
        <v/>
      </c>
      <c r="G31" s="50" t="b">
        <f t="shared" si="2"/>
        <v>1</v>
      </c>
      <c r="H31" s="50" t="b">
        <f>IFERROR(OR(AND(NOT(D31), 'Upload Data'!$A18 = ""), AND(AG31 &gt; -1, OR(AND(AH31, LEN(AD31) = 7), IFERROR(MATCH(AD31, listCertificateTypes, 0), FALSE)))), FALSE)</f>
        <v>1</v>
      </c>
      <c r="I31" s="50" t="b">
        <f>IFERROR(OR(NOT($D31), 'Upload Data'!B18 &lt;&gt; ""), FALSE)</f>
        <v>1</v>
      </c>
      <c r="J31" s="50" t="b">
        <f>IFERROR(OR(AND(NOT($D31), 'Upload Data'!C18 = ""), ISNUMBER('Upload Data'!C18), IFERROR(DATEVALUE('Upload Data'!C18) &gt; 0, FALSE)), FALSE)</f>
        <v>1</v>
      </c>
      <c r="K31" s="50" t="b">
        <f>IFERROR(OR(NOT($D31), 'Upload Data'!D18 &lt;&gt; ""), FALSE)</f>
        <v>1</v>
      </c>
      <c r="L31" s="51" t="s">
        <v>116</v>
      </c>
      <c r="M31" s="50" t="b">
        <f>IFERROR(OR(AND(NOT($D31), 'Upload Data'!F18 = ""), IFERROR(_xlfn.NUMBERVALUE('Upload Data'!F18) &gt; 0, FALSE)), FALSE)</f>
        <v>1</v>
      </c>
      <c r="N31" s="50" t="b">
        <f>IFERROR(OR('Upload Data'!G18 = "", IFERROR(_xlfn.NUMBERVALUE('Upload Data'!G18) &gt; 0, FALSE)), FALSE)</f>
        <v>1</v>
      </c>
      <c r="O31" s="50" t="b">
        <f>IFERROR(OR('Upload Data'!G18 = "", IFERROR(MATCH('Upload Data'!H18, listVolumeUnits, 0), FALSE)), FALSE)</f>
        <v>1</v>
      </c>
      <c r="P31" s="50" t="b">
        <f>IFERROR(OR('Upload Data'!I18 = "", IFERROR(_xlfn.NUMBERVALUE('Upload Data'!I18) &gt; 0, FALSE)), FALSE)</f>
        <v>1</v>
      </c>
      <c r="Q31" s="50" t="b">
        <f>IFERROR(OR('Upload Data'!I18 = "", IFERROR(MATCH('Upload Data'!J18, listWeightUnits, 0), FALSE)), FALSE)</f>
        <v>1</v>
      </c>
      <c r="R31" s="50" t="b">
        <f>IFERROR(OR(AND(NOT(D31), 'Upload Data'!K18 = ""), IFERROR(MATCH('Upload Data'!K18, listFscClaimTypes, 0), FALSE)), FALSE)</f>
        <v>1</v>
      </c>
      <c r="S31" s="50" t="b">
        <f>IFERROR(OR(AND('Upload Data'!K18 = refClaimFsc100, OR('Upload Data'!L18 = "", 'Upload Data'!L18 = 100)), AND('Upload Data'!K18 = refClaimFscCW, OR('Upload Data'!L18 = "", 'Upload Data'!L18 = 0)), AND('Upload Data'!K18 = refClaimFscMix, 'Upload Data'!L18 &lt;&gt; "", _xlfn.NUMBERVALUE('Upload Data'!L18) &gt;= 0, _xlfn.NUMBERVALUE('Upload Data'!L18) &lt;= 100), AND('Upload Data'!K18 = refClaimFscMixCredit, OR('Upload Data'!L18 = "", 'Upload Data'!L18 = 100)), AND('Upload Data'!K18 = refClaimFscRecycled, 'Upload Data'!K18 =""), 'Upload Data'!K18 = ""), FALSE)</f>
        <v>1</v>
      </c>
      <c r="T31" s="50" t="b">
        <f>IFERROR(OR('Upload Data'!M18 = "", ISNUMBER('Upload Data'!M18), IFERROR(DATEVALUE('Upload Data'!M18) &gt; 0, FALSE)), FALSE)</f>
        <v>1</v>
      </c>
      <c r="U31" s="50" t="b">
        <f>IFERROR(OR('Upload Data'!N18 = "", ISNUMBER('Upload Data'!N18), IFERROR(DATEVALUE('Upload Data'!N18) &gt; 0, FALSE)), FALSE)</f>
        <v>1</v>
      </c>
      <c r="V31" s="51" t="s">
        <v>116</v>
      </c>
      <c r="W31" s="50"/>
      <c r="X31" s="50"/>
      <c r="Y31" s="50"/>
      <c r="Z31" s="50">
        <f>IFERROR(FIND("-", 'Upload Data'!$A18, 1), 1000)</f>
        <v>1000</v>
      </c>
      <c r="AA31" s="50">
        <f>IFERROR(FIND("-", 'Upload Data'!$A18, Z31 + 1), 1000)</f>
        <v>1000</v>
      </c>
      <c r="AB31" s="50">
        <f>IFERROR(FIND("-", 'Upload Data'!$A18, AA31 + 1), 1000)</f>
        <v>1000</v>
      </c>
      <c r="AC31" s="50" t="str">
        <f>IFERROR(LEFT('Upload Data'!$A18, Z31 - 1), "")</f>
        <v/>
      </c>
      <c r="AD31" s="50" t="str">
        <f>IFERROR(MID('Upload Data'!$A18, Z31 + 1, AA31 - Z31 - 1), "")</f>
        <v/>
      </c>
      <c r="AE31" s="50" t="str">
        <f>IFERROR(MID('Upload Data'!$A18, AA31 + 1, AB31 - AA31 - 1), "")</f>
        <v/>
      </c>
      <c r="AF31" s="50" t="str">
        <f>IFERROR(MID('Upload Data'!$A18, AB31 + 1, 1000), "")</f>
        <v/>
      </c>
      <c r="AG31" s="50" t="str">
        <f t="shared" si="7"/>
        <v/>
      </c>
      <c r="AH31" s="50" t="b">
        <f t="shared" si="8"/>
        <v>0</v>
      </c>
    </row>
    <row r="32" spans="1:34">
      <c r="A32" s="49">
        <f t="shared" si="3"/>
        <v>19</v>
      </c>
      <c r="B32" s="48" t="b">
        <f>NOT(IFERROR('Upload Data'!A19 = "ERROR", TRUE))</f>
        <v>1</v>
      </c>
      <c r="C32" s="48">
        <f t="shared" si="4"/>
        <v>19</v>
      </c>
      <c r="D32" s="50" t="b">
        <f>IF(B32, ('Upload Data'!A19 &amp; 'Upload Data'!B19 &amp; 'Upload Data'!C19 &amp; 'Upload Data'!D19 &amp; 'Upload Data'!E19 &amp; 'Upload Data'!F19 &amp; 'Upload Data'!G19 &amp; 'Upload Data'!H19 &amp; 'Upload Data'!I19 &amp; 'Upload Data'!J19 &amp; 'Upload Data'!K19 &amp; 'Upload Data'!L19 &amp; 'Upload Data'!M19 &amp; 'Upload Data'!N19) &lt;&gt; "", FALSE)</f>
        <v>0</v>
      </c>
      <c r="E32" s="50" t="str">
        <f t="shared" si="5"/>
        <v/>
      </c>
      <c r="F32" s="50" t="str">
        <f t="shared" si="6"/>
        <v/>
      </c>
      <c r="G32" s="50" t="b">
        <f t="shared" si="2"/>
        <v>1</v>
      </c>
      <c r="H32" s="50" t="b">
        <f>IFERROR(OR(AND(NOT(D32), 'Upload Data'!$A19 = ""), AND(AG32 &gt; -1, OR(AND(AH32, LEN(AD32) = 7), IFERROR(MATCH(AD32, listCertificateTypes, 0), FALSE)))), FALSE)</f>
        <v>1</v>
      </c>
      <c r="I32" s="50" t="b">
        <f>IFERROR(OR(NOT($D32), 'Upload Data'!B19 &lt;&gt; ""), FALSE)</f>
        <v>1</v>
      </c>
      <c r="J32" s="50" t="b">
        <f>IFERROR(OR(AND(NOT($D32), 'Upload Data'!C19 = ""), ISNUMBER('Upload Data'!C19), IFERROR(DATEVALUE('Upload Data'!C19) &gt; 0, FALSE)), FALSE)</f>
        <v>1</v>
      </c>
      <c r="K32" s="50" t="b">
        <f>IFERROR(OR(NOT($D32), 'Upload Data'!D19 &lt;&gt; ""), FALSE)</f>
        <v>1</v>
      </c>
      <c r="L32" s="51" t="s">
        <v>116</v>
      </c>
      <c r="M32" s="50" t="b">
        <f>IFERROR(OR(AND(NOT($D32), 'Upload Data'!F19 = ""), IFERROR(_xlfn.NUMBERVALUE('Upload Data'!F19) &gt; 0, FALSE)), FALSE)</f>
        <v>1</v>
      </c>
      <c r="N32" s="50" t="b">
        <f>IFERROR(OR('Upload Data'!G19 = "", IFERROR(_xlfn.NUMBERVALUE('Upload Data'!G19) &gt; 0, FALSE)), FALSE)</f>
        <v>1</v>
      </c>
      <c r="O32" s="50" t="b">
        <f>IFERROR(OR('Upload Data'!G19 = "", IFERROR(MATCH('Upload Data'!H19, listVolumeUnits, 0), FALSE)), FALSE)</f>
        <v>1</v>
      </c>
      <c r="P32" s="50" t="b">
        <f>IFERROR(OR('Upload Data'!I19 = "", IFERROR(_xlfn.NUMBERVALUE('Upload Data'!I19) &gt; 0, FALSE)), FALSE)</f>
        <v>1</v>
      </c>
      <c r="Q32" s="50" t="b">
        <f>IFERROR(OR('Upload Data'!I19 = "", IFERROR(MATCH('Upload Data'!J19, listWeightUnits, 0), FALSE)), FALSE)</f>
        <v>1</v>
      </c>
      <c r="R32" s="50" t="b">
        <f>IFERROR(OR(AND(NOT(D32), 'Upload Data'!K19 = ""), IFERROR(MATCH('Upload Data'!K19, listFscClaimTypes, 0), FALSE)), FALSE)</f>
        <v>1</v>
      </c>
      <c r="S32" s="50" t="b">
        <f>IFERROR(OR(AND('Upload Data'!K19 = refClaimFsc100, OR('Upload Data'!L19 = "", 'Upload Data'!L19 = 100)), AND('Upload Data'!K19 = refClaimFscCW, OR('Upload Data'!L19 = "", 'Upload Data'!L19 = 0)), AND('Upload Data'!K19 = refClaimFscMix, 'Upload Data'!L19 &lt;&gt; "", _xlfn.NUMBERVALUE('Upload Data'!L19) &gt;= 0, _xlfn.NUMBERVALUE('Upload Data'!L19) &lt;= 100), AND('Upload Data'!K19 = refClaimFscMixCredit, OR('Upload Data'!L19 = "", 'Upload Data'!L19 = 100)), AND('Upload Data'!K19 = refClaimFscRecycled, 'Upload Data'!K19 =""), 'Upload Data'!K19 = ""), FALSE)</f>
        <v>1</v>
      </c>
      <c r="T32" s="50" t="b">
        <f>IFERROR(OR('Upload Data'!M19 = "", ISNUMBER('Upload Data'!M19), IFERROR(DATEVALUE('Upload Data'!M19) &gt; 0, FALSE)), FALSE)</f>
        <v>1</v>
      </c>
      <c r="U32" s="50" t="b">
        <f>IFERROR(OR('Upload Data'!N19 = "", ISNUMBER('Upload Data'!N19), IFERROR(DATEVALUE('Upload Data'!N19) &gt; 0, FALSE)), FALSE)</f>
        <v>1</v>
      </c>
      <c r="V32" s="51" t="s">
        <v>116</v>
      </c>
      <c r="W32" s="50"/>
      <c r="X32" s="50"/>
      <c r="Y32" s="50"/>
      <c r="Z32" s="50">
        <f>IFERROR(FIND("-", 'Upload Data'!$A19, 1), 1000)</f>
        <v>1000</v>
      </c>
      <c r="AA32" s="50">
        <f>IFERROR(FIND("-", 'Upload Data'!$A19, Z32 + 1), 1000)</f>
        <v>1000</v>
      </c>
      <c r="AB32" s="50">
        <f>IFERROR(FIND("-", 'Upload Data'!$A19, AA32 + 1), 1000)</f>
        <v>1000</v>
      </c>
      <c r="AC32" s="50" t="str">
        <f>IFERROR(LEFT('Upload Data'!$A19, Z32 - 1), "")</f>
        <v/>
      </c>
      <c r="AD32" s="50" t="str">
        <f>IFERROR(MID('Upload Data'!$A19, Z32 + 1, AA32 - Z32 - 1), "")</f>
        <v/>
      </c>
      <c r="AE32" s="50" t="str">
        <f>IFERROR(MID('Upload Data'!$A19, AA32 + 1, AB32 - AA32 - 1), "")</f>
        <v/>
      </c>
      <c r="AF32" s="50" t="str">
        <f>IFERROR(MID('Upload Data'!$A19, AB32 + 1, 1000), "")</f>
        <v/>
      </c>
      <c r="AG32" s="50" t="str">
        <f t="shared" si="7"/>
        <v/>
      </c>
      <c r="AH32" s="50" t="b">
        <f t="shared" si="8"/>
        <v>0</v>
      </c>
    </row>
    <row r="33" spans="1:34">
      <c r="A33" s="49">
        <f t="shared" si="3"/>
        <v>20</v>
      </c>
      <c r="B33" s="48" t="b">
        <f>NOT(IFERROR('Upload Data'!A20 = "ERROR", TRUE))</f>
        <v>1</v>
      </c>
      <c r="C33" s="48">
        <f t="shared" si="4"/>
        <v>20</v>
      </c>
      <c r="D33" s="50" t="b">
        <f>IF(B33, ('Upload Data'!A20 &amp; 'Upload Data'!B20 &amp; 'Upload Data'!C20 &amp; 'Upload Data'!D20 &amp; 'Upload Data'!E20 &amp; 'Upload Data'!F20 &amp; 'Upload Data'!G20 &amp; 'Upload Data'!H20 &amp; 'Upload Data'!I20 &amp; 'Upload Data'!J20 &amp; 'Upload Data'!K20 &amp; 'Upload Data'!L20 &amp; 'Upload Data'!M20 &amp; 'Upload Data'!N20) &lt;&gt; "", FALSE)</f>
        <v>0</v>
      </c>
      <c r="E33" s="50" t="str">
        <f t="shared" si="5"/>
        <v/>
      </c>
      <c r="F33" s="50" t="str">
        <f t="shared" si="6"/>
        <v/>
      </c>
      <c r="G33" s="50" t="b">
        <f t="shared" si="2"/>
        <v>1</v>
      </c>
      <c r="H33" s="50" t="b">
        <f>IFERROR(OR(AND(NOT(D33), 'Upload Data'!$A20 = ""), AND(AG33 &gt; -1, OR(AND(AH33, LEN(AD33) = 7), IFERROR(MATCH(AD33, listCertificateTypes, 0), FALSE)))), FALSE)</f>
        <v>1</v>
      </c>
      <c r="I33" s="50" t="b">
        <f>IFERROR(OR(NOT($D33), 'Upload Data'!B20 &lt;&gt; ""), FALSE)</f>
        <v>1</v>
      </c>
      <c r="J33" s="50" t="b">
        <f>IFERROR(OR(AND(NOT($D33), 'Upload Data'!C20 = ""), ISNUMBER('Upload Data'!C20), IFERROR(DATEVALUE('Upload Data'!C20) &gt; 0, FALSE)), FALSE)</f>
        <v>1</v>
      </c>
      <c r="K33" s="50" t="b">
        <f>IFERROR(OR(NOT($D33), 'Upload Data'!D20 &lt;&gt; ""), FALSE)</f>
        <v>1</v>
      </c>
      <c r="L33" s="51" t="s">
        <v>116</v>
      </c>
      <c r="M33" s="50" t="b">
        <f>IFERROR(OR(AND(NOT($D33), 'Upload Data'!F20 = ""), IFERROR(_xlfn.NUMBERVALUE('Upload Data'!F20) &gt; 0, FALSE)), FALSE)</f>
        <v>1</v>
      </c>
      <c r="N33" s="50" t="b">
        <f>IFERROR(OR('Upload Data'!G20 = "", IFERROR(_xlfn.NUMBERVALUE('Upload Data'!G20) &gt; 0, FALSE)), FALSE)</f>
        <v>1</v>
      </c>
      <c r="O33" s="50" t="b">
        <f>IFERROR(OR('Upload Data'!G20 = "", IFERROR(MATCH('Upload Data'!H20, listVolumeUnits, 0), FALSE)), FALSE)</f>
        <v>1</v>
      </c>
      <c r="P33" s="50" t="b">
        <f>IFERROR(OR('Upload Data'!I20 = "", IFERROR(_xlfn.NUMBERVALUE('Upload Data'!I20) &gt; 0, FALSE)), FALSE)</f>
        <v>1</v>
      </c>
      <c r="Q33" s="50" t="b">
        <f>IFERROR(OR('Upload Data'!I20 = "", IFERROR(MATCH('Upload Data'!J20, listWeightUnits, 0), FALSE)), FALSE)</f>
        <v>1</v>
      </c>
      <c r="R33" s="50" t="b">
        <f>IFERROR(OR(AND(NOT(D33), 'Upload Data'!K20 = ""), IFERROR(MATCH('Upload Data'!K20, listFscClaimTypes, 0), FALSE)), FALSE)</f>
        <v>1</v>
      </c>
      <c r="S33" s="50" t="b">
        <f>IFERROR(OR(AND('Upload Data'!K20 = refClaimFsc100, OR('Upload Data'!L20 = "", 'Upload Data'!L20 = 100)), AND('Upload Data'!K20 = refClaimFscCW, OR('Upload Data'!L20 = "", 'Upload Data'!L20 = 0)), AND('Upload Data'!K20 = refClaimFscMix, 'Upload Data'!L20 &lt;&gt; "", _xlfn.NUMBERVALUE('Upload Data'!L20) &gt;= 0, _xlfn.NUMBERVALUE('Upload Data'!L20) &lt;= 100), AND('Upload Data'!K20 = refClaimFscMixCredit, OR('Upload Data'!L20 = "", 'Upload Data'!L20 = 100)), AND('Upload Data'!K20 = refClaimFscRecycled, 'Upload Data'!K20 =""), 'Upload Data'!K20 = ""), FALSE)</f>
        <v>1</v>
      </c>
      <c r="T33" s="50" t="b">
        <f>IFERROR(OR('Upload Data'!M20 = "", ISNUMBER('Upload Data'!M20), IFERROR(DATEVALUE('Upload Data'!M20) &gt; 0, FALSE)), FALSE)</f>
        <v>1</v>
      </c>
      <c r="U33" s="50" t="b">
        <f>IFERROR(OR('Upload Data'!N20 = "", ISNUMBER('Upload Data'!N20), IFERROR(DATEVALUE('Upload Data'!N20) &gt; 0, FALSE)), FALSE)</f>
        <v>1</v>
      </c>
      <c r="V33" s="51" t="s">
        <v>116</v>
      </c>
      <c r="W33" s="50"/>
      <c r="X33" s="50"/>
      <c r="Y33" s="50"/>
      <c r="Z33" s="50">
        <f>IFERROR(FIND("-", 'Upload Data'!$A20, 1), 1000)</f>
        <v>1000</v>
      </c>
      <c r="AA33" s="50">
        <f>IFERROR(FIND("-", 'Upload Data'!$A20, Z33 + 1), 1000)</f>
        <v>1000</v>
      </c>
      <c r="AB33" s="50">
        <f>IFERROR(FIND("-", 'Upload Data'!$A20, AA33 + 1), 1000)</f>
        <v>1000</v>
      </c>
      <c r="AC33" s="50" t="str">
        <f>IFERROR(LEFT('Upload Data'!$A20, Z33 - 1), "")</f>
        <v/>
      </c>
      <c r="AD33" s="50" t="str">
        <f>IFERROR(MID('Upload Data'!$A20, Z33 + 1, AA33 - Z33 - 1), "")</f>
        <v/>
      </c>
      <c r="AE33" s="50" t="str">
        <f>IFERROR(MID('Upload Data'!$A20, AA33 + 1, AB33 - AA33 - 1), "")</f>
        <v/>
      </c>
      <c r="AF33" s="50" t="str">
        <f>IFERROR(MID('Upload Data'!$A20, AB33 + 1, 1000), "")</f>
        <v/>
      </c>
      <c r="AG33" s="50" t="str">
        <f t="shared" si="7"/>
        <v/>
      </c>
      <c r="AH33" s="50" t="b">
        <f t="shared" si="8"/>
        <v>0</v>
      </c>
    </row>
    <row r="34" spans="1:34">
      <c r="A34" s="49">
        <f t="shared" si="3"/>
        <v>21</v>
      </c>
      <c r="B34" s="48" t="b">
        <f>NOT(IFERROR('Upload Data'!A21 = "ERROR", TRUE))</f>
        <v>1</v>
      </c>
      <c r="C34" s="48">
        <f t="shared" si="4"/>
        <v>21</v>
      </c>
      <c r="D34" s="50" t="b">
        <f>IF(B34, ('Upload Data'!A21 &amp; 'Upload Data'!B21 &amp; 'Upload Data'!C21 &amp; 'Upload Data'!D21 &amp; 'Upload Data'!E21 &amp; 'Upload Data'!F21 &amp; 'Upload Data'!G21 &amp; 'Upload Data'!H21 &amp; 'Upload Data'!I21 &amp; 'Upload Data'!J21 &amp; 'Upload Data'!K21 &amp; 'Upload Data'!L21 &amp; 'Upload Data'!M21 &amp; 'Upload Data'!N21) &lt;&gt; "", FALSE)</f>
        <v>0</v>
      </c>
      <c r="E34" s="50" t="str">
        <f t="shared" si="5"/>
        <v/>
      </c>
      <c r="F34" s="50" t="str">
        <f t="shared" si="6"/>
        <v/>
      </c>
      <c r="G34" s="50" t="b">
        <f t="shared" si="2"/>
        <v>1</v>
      </c>
      <c r="H34" s="50" t="b">
        <f>IFERROR(OR(AND(NOT(D34), 'Upload Data'!$A21 = ""), AND(AG34 &gt; -1, OR(AND(AH34, LEN(AD34) = 7), IFERROR(MATCH(AD34, listCertificateTypes, 0), FALSE)))), FALSE)</f>
        <v>1</v>
      </c>
      <c r="I34" s="50" t="b">
        <f>IFERROR(OR(NOT($D34), 'Upload Data'!B21 &lt;&gt; ""), FALSE)</f>
        <v>1</v>
      </c>
      <c r="J34" s="50" t="b">
        <f>IFERROR(OR(AND(NOT($D34), 'Upload Data'!C21 = ""), ISNUMBER('Upload Data'!C21), IFERROR(DATEVALUE('Upload Data'!C21) &gt; 0, FALSE)), FALSE)</f>
        <v>1</v>
      </c>
      <c r="K34" s="50" t="b">
        <f>IFERROR(OR(NOT($D34), 'Upload Data'!D21 &lt;&gt; ""), FALSE)</f>
        <v>1</v>
      </c>
      <c r="L34" s="51" t="s">
        <v>116</v>
      </c>
      <c r="M34" s="50" t="b">
        <f>IFERROR(OR(AND(NOT($D34), 'Upload Data'!F21 = ""), IFERROR(_xlfn.NUMBERVALUE('Upload Data'!F21) &gt; 0, FALSE)), FALSE)</f>
        <v>1</v>
      </c>
      <c r="N34" s="50" t="b">
        <f>IFERROR(OR('Upload Data'!G21 = "", IFERROR(_xlfn.NUMBERVALUE('Upload Data'!G21) &gt; 0, FALSE)), FALSE)</f>
        <v>1</v>
      </c>
      <c r="O34" s="50" t="b">
        <f>IFERROR(OR('Upload Data'!G21 = "", IFERROR(MATCH('Upload Data'!H21, listVolumeUnits, 0), FALSE)), FALSE)</f>
        <v>1</v>
      </c>
      <c r="P34" s="50" t="b">
        <f>IFERROR(OR('Upload Data'!I21 = "", IFERROR(_xlfn.NUMBERVALUE('Upload Data'!I21) &gt; 0, FALSE)), FALSE)</f>
        <v>1</v>
      </c>
      <c r="Q34" s="50" t="b">
        <f>IFERROR(OR('Upload Data'!I21 = "", IFERROR(MATCH('Upload Data'!J21, listWeightUnits, 0), FALSE)), FALSE)</f>
        <v>1</v>
      </c>
      <c r="R34" s="50" t="b">
        <f>IFERROR(OR(AND(NOT(D34), 'Upload Data'!K21 = ""), IFERROR(MATCH('Upload Data'!K21, listFscClaimTypes, 0), FALSE)), FALSE)</f>
        <v>1</v>
      </c>
      <c r="S34" s="50" t="b">
        <f>IFERROR(OR(AND('Upload Data'!K21 = refClaimFsc100, OR('Upload Data'!L21 = "", 'Upload Data'!L21 = 100)), AND('Upload Data'!K21 = refClaimFscCW, OR('Upload Data'!L21 = "", 'Upload Data'!L21 = 0)), AND('Upload Data'!K21 = refClaimFscMix, 'Upload Data'!L21 &lt;&gt; "", _xlfn.NUMBERVALUE('Upload Data'!L21) &gt;= 0, _xlfn.NUMBERVALUE('Upload Data'!L21) &lt;= 100), AND('Upload Data'!K21 = refClaimFscMixCredit, OR('Upload Data'!L21 = "", 'Upload Data'!L21 = 100)), AND('Upload Data'!K21 = refClaimFscRecycled, 'Upload Data'!K21 =""), 'Upload Data'!K21 = ""), FALSE)</f>
        <v>1</v>
      </c>
      <c r="T34" s="50" t="b">
        <f>IFERROR(OR('Upload Data'!M21 = "", ISNUMBER('Upload Data'!M21), IFERROR(DATEVALUE('Upload Data'!M21) &gt; 0, FALSE)), FALSE)</f>
        <v>1</v>
      </c>
      <c r="U34" s="50" t="b">
        <f>IFERROR(OR('Upload Data'!N21 = "", ISNUMBER('Upload Data'!N21), IFERROR(DATEVALUE('Upload Data'!N21) &gt; 0, FALSE)), FALSE)</f>
        <v>1</v>
      </c>
      <c r="V34" s="51" t="s">
        <v>116</v>
      </c>
      <c r="W34" s="50"/>
      <c r="X34" s="50"/>
      <c r="Y34" s="50"/>
      <c r="Z34" s="50">
        <f>IFERROR(FIND("-", 'Upload Data'!$A21, 1), 1000)</f>
        <v>1000</v>
      </c>
      <c r="AA34" s="50">
        <f>IFERROR(FIND("-", 'Upload Data'!$A21, Z34 + 1), 1000)</f>
        <v>1000</v>
      </c>
      <c r="AB34" s="50">
        <f>IFERROR(FIND("-", 'Upload Data'!$A21, AA34 + 1), 1000)</f>
        <v>1000</v>
      </c>
      <c r="AC34" s="50" t="str">
        <f>IFERROR(LEFT('Upload Data'!$A21, Z34 - 1), "")</f>
        <v/>
      </c>
      <c r="AD34" s="50" t="str">
        <f>IFERROR(MID('Upload Data'!$A21, Z34 + 1, AA34 - Z34 - 1), "")</f>
        <v/>
      </c>
      <c r="AE34" s="50" t="str">
        <f>IFERROR(MID('Upload Data'!$A21, AA34 + 1, AB34 - AA34 - 1), "")</f>
        <v/>
      </c>
      <c r="AF34" s="50" t="str">
        <f>IFERROR(MID('Upload Data'!$A21, AB34 + 1, 1000), "")</f>
        <v/>
      </c>
      <c r="AG34" s="50" t="str">
        <f t="shared" si="7"/>
        <v/>
      </c>
      <c r="AH34" s="50" t="b">
        <f t="shared" si="8"/>
        <v>0</v>
      </c>
    </row>
    <row r="35" spans="1:34">
      <c r="A35" s="49">
        <f t="shared" si="3"/>
        <v>22</v>
      </c>
      <c r="B35" s="48" t="b">
        <f>NOT(IFERROR('Upload Data'!A22 = "ERROR", TRUE))</f>
        <v>1</v>
      </c>
      <c r="C35" s="48">
        <f t="shared" si="4"/>
        <v>22</v>
      </c>
      <c r="D35" s="50" t="b">
        <f>IF(B35, ('Upload Data'!A22 &amp; 'Upload Data'!B22 &amp; 'Upload Data'!C22 &amp; 'Upload Data'!D22 &amp; 'Upload Data'!E22 &amp; 'Upload Data'!F22 &amp; 'Upload Data'!G22 &amp; 'Upload Data'!H22 &amp; 'Upload Data'!I22 &amp; 'Upload Data'!J22 &amp; 'Upload Data'!K22 &amp; 'Upload Data'!L22 &amp; 'Upload Data'!M22 &amp; 'Upload Data'!N22) &lt;&gt; "", FALSE)</f>
        <v>0</v>
      </c>
      <c r="E35" s="50" t="str">
        <f t="shared" si="5"/>
        <v/>
      </c>
      <c r="F35" s="50" t="str">
        <f t="shared" si="6"/>
        <v/>
      </c>
      <c r="G35" s="50" t="b">
        <f t="shared" si="2"/>
        <v>1</v>
      </c>
      <c r="H35" s="50" t="b">
        <f>IFERROR(OR(AND(NOT(D35), 'Upload Data'!$A22 = ""), AND(AG35 &gt; -1, OR(AND(AH35, LEN(AD35) = 7), IFERROR(MATCH(AD35, listCertificateTypes, 0), FALSE)))), FALSE)</f>
        <v>1</v>
      </c>
      <c r="I35" s="50" t="b">
        <f>IFERROR(OR(NOT($D35), 'Upload Data'!B22 &lt;&gt; ""), FALSE)</f>
        <v>1</v>
      </c>
      <c r="J35" s="50" t="b">
        <f>IFERROR(OR(AND(NOT($D35), 'Upload Data'!C22 = ""), ISNUMBER('Upload Data'!C22), IFERROR(DATEVALUE('Upload Data'!C22) &gt; 0, FALSE)), FALSE)</f>
        <v>1</v>
      </c>
      <c r="K35" s="50" t="b">
        <f>IFERROR(OR(NOT($D35), 'Upload Data'!D22 &lt;&gt; ""), FALSE)</f>
        <v>1</v>
      </c>
      <c r="L35" s="51" t="s">
        <v>116</v>
      </c>
      <c r="M35" s="50" t="b">
        <f>IFERROR(OR(AND(NOT($D35), 'Upload Data'!F22 = ""), IFERROR(_xlfn.NUMBERVALUE('Upload Data'!F22) &gt; 0, FALSE)), FALSE)</f>
        <v>1</v>
      </c>
      <c r="N35" s="50" t="b">
        <f>IFERROR(OR('Upload Data'!G22 = "", IFERROR(_xlfn.NUMBERVALUE('Upload Data'!G22) &gt; 0, FALSE)), FALSE)</f>
        <v>1</v>
      </c>
      <c r="O35" s="50" t="b">
        <f>IFERROR(OR('Upload Data'!G22 = "", IFERROR(MATCH('Upload Data'!H22, listVolumeUnits, 0), FALSE)), FALSE)</f>
        <v>1</v>
      </c>
      <c r="P35" s="50" t="b">
        <f>IFERROR(OR('Upload Data'!I22 = "", IFERROR(_xlfn.NUMBERVALUE('Upload Data'!I22) &gt; 0, FALSE)), FALSE)</f>
        <v>1</v>
      </c>
      <c r="Q35" s="50" t="b">
        <f>IFERROR(OR('Upload Data'!I22 = "", IFERROR(MATCH('Upload Data'!J22, listWeightUnits, 0), FALSE)), FALSE)</f>
        <v>1</v>
      </c>
      <c r="R35" s="50" t="b">
        <f>IFERROR(OR(AND(NOT(D35), 'Upload Data'!K22 = ""), IFERROR(MATCH('Upload Data'!K22, listFscClaimTypes, 0), FALSE)), FALSE)</f>
        <v>1</v>
      </c>
      <c r="S35" s="50" t="b">
        <f>IFERROR(OR(AND('Upload Data'!K22 = refClaimFsc100, OR('Upload Data'!L22 = "", 'Upload Data'!L22 = 100)), AND('Upload Data'!K22 = refClaimFscCW, OR('Upload Data'!L22 = "", 'Upload Data'!L22 = 0)), AND('Upload Data'!K22 = refClaimFscMix, 'Upload Data'!L22 &lt;&gt; "", _xlfn.NUMBERVALUE('Upload Data'!L22) &gt;= 0, _xlfn.NUMBERVALUE('Upload Data'!L22) &lt;= 100), AND('Upload Data'!K22 = refClaimFscMixCredit, OR('Upload Data'!L22 = "", 'Upload Data'!L22 = 100)), AND('Upload Data'!K22 = refClaimFscRecycled, 'Upload Data'!K22 =""), 'Upload Data'!K22 = ""), FALSE)</f>
        <v>1</v>
      </c>
      <c r="T35" s="50" t="b">
        <f>IFERROR(OR('Upload Data'!M22 = "", ISNUMBER('Upload Data'!M22), IFERROR(DATEVALUE('Upload Data'!M22) &gt; 0, FALSE)), FALSE)</f>
        <v>1</v>
      </c>
      <c r="U35" s="50" t="b">
        <f>IFERROR(OR('Upload Data'!N22 = "", ISNUMBER('Upload Data'!N22), IFERROR(DATEVALUE('Upload Data'!N22) &gt; 0, FALSE)), FALSE)</f>
        <v>1</v>
      </c>
      <c r="V35" s="51" t="s">
        <v>116</v>
      </c>
      <c r="W35" s="50"/>
      <c r="X35" s="50"/>
      <c r="Y35" s="50"/>
      <c r="Z35" s="50">
        <f>IFERROR(FIND("-", 'Upload Data'!$A22, 1), 1000)</f>
        <v>1000</v>
      </c>
      <c r="AA35" s="50">
        <f>IFERROR(FIND("-", 'Upload Data'!$A22, Z35 + 1), 1000)</f>
        <v>1000</v>
      </c>
      <c r="AB35" s="50">
        <f>IFERROR(FIND("-", 'Upload Data'!$A22, AA35 + 1), 1000)</f>
        <v>1000</v>
      </c>
      <c r="AC35" s="50" t="str">
        <f>IFERROR(LEFT('Upload Data'!$A22, Z35 - 1), "")</f>
        <v/>
      </c>
      <c r="AD35" s="50" t="str">
        <f>IFERROR(MID('Upload Data'!$A22, Z35 + 1, AA35 - Z35 - 1), "")</f>
        <v/>
      </c>
      <c r="AE35" s="50" t="str">
        <f>IFERROR(MID('Upload Data'!$A22, AA35 + 1, AB35 - AA35 - 1), "")</f>
        <v/>
      </c>
      <c r="AF35" s="50" t="str">
        <f>IFERROR(MID('Upload Data'!$A22, AB35 + 1, 1000), "")</f>
        <v/>
      </c>
      <c r="AG35" s="50" t="str">
        <f t="shared" si="7"/>
        <v/>
      </c>
      <c r="AH35" s="50" t="b">
        <f t="shared" si="8"/>
        <v>0</v>
      </c>
    </row>
    <row r="36" spans="1:34">
      <c r="A36" s="49">
        <f t="shared" si="3"/>
        <v>23</v>
      </c>
      <c r="B36" s="48" t="b">
        <f>NOT(IFERROR('Upload Data'!A23 = "ERROR", TRUE))</f>
        <v>1</v>
      </c>
      <c r="C36" s="48">
        <f t="shared" si="4"/>
        <v>23</v>
      </c>
      <c r="D36" s="50" t="b">
        <f>IF(B36, ('Upload Data'!A23 &amp; 'Upload Data'!B23 &amp; 'Upload Data'!C23 &amp; 'Upload Data'!D23 &amp; 'Upload Data'!E23 &amp; 'Upload Data'!F23 &amp; 'Upload Data'!G23 &amp; 'Upload Data'!H23 &amp; 'Upload Data'!I23 &amp; 'Upload Data'!J23 &amp; 'Upload Data'!K23 &amp; 'Upload Data'!L23 &amp; 'Upload Data'!M23 &amp; 'Upload Data'!N23) &lt;&gt; "", FALSE)</f>
        <v>0</v>
      </c>
      <c r="E36" s="50" t="str">
        <f t="shared" si="5"/>
        <v/>
      </c>
      <c r="F36" s="50" t="str">
        <f t="shared" si="6"/>
        <v/>
      </c>
      <c r="G36" s="50" t="b">
        <f t="shared" si="2"/>
        <v>1</v>
      </c>
      <c r="H36" s="50" t="b">
        <f>IFERROR(OR(AND(NOT(D36), 'Upload Data'!$A23 = ""), AND(AG36 &gt; -1, OR(AND(AH36, LEN(AD36) = 7), IFERROR(MATCH(AD36, listCertificateTypes, 0), FALSE)))), FALSE)</f>
        <v>1</v>
      </c>
      <c r="I36" s="50" t="b">
        <f>IFERROR(OR(NOT($D36), 'Upload Data'!B23 &lt;&gt; ""), FALSE)</f>
        <v>1</v>
      </c>
      <c r="J36" s="50" t="b">
        <f>IFERROR(OR(AND(NOT($D36), 'Upload Data'!C23 = ""), ISNUMBER('Upload Data'!C23), IFERROR(DATEVALUE('Upload Data'!C23) &gt; 0, FALSE)), FALSE)</f>
        <v>1</v>
      </c>
      <c r="K36" s="50" t="b">
        <f>IFERROR(OR(NOT($D36), 'Upload Data'!D23 &lt;&gt; ""), FALSE)</f>
        <v>1</v>
      </c>
      <c r="L36" s="51" t="s">
        <v>116</v>
      </c>
      <c r="M36" s="50" t="b">
        <f>IFERROR(OR(AND(NOT($D36), 'Upload Data'!F23 = ""), IFERROR(_xlfn.NUMBERVALUE('Upload Data'!F23) &gt; 0, FALSE)), FALSE)</f>
        <v>1</v>
      </c>
      <c r="N36" s="50" t="b">
        <f>IFERROR(OR('Upload Data'!G23 = "", IFERROR(_xlfn.NUMBERVALUE('Upload Data'!G23) &gt; 0, FALSE)), FALSE)</f>
        <v>1</v>
      </c>
      <c r="O36" s="50" t="b">
        <f>IFERROR(OR('Upload Data'!G23 = "", IFERROR(MATCH('Upload Data'!H23, listVolumeUnits, 0), FALSE)), FALSE)</f>
        <v>1</v>
      </c>
      <c r="P36" s="50" t="b">
        <f>IFERROR(OR('Upload Data'!I23 = "", IFERROR(_xlfn.NUMBERVALUE('Upload Data'!I23) &gt; 0, FALSE)), FALSE)</f>
        <v>1</v>
      </c>
      <c r="Q36" s="50" t="b">
        <f>IFERROR(OR('Upload Data'!I23 = "", IFERROR(MATCH('Upload Data'!J23, listWeightUnits, 0), FALSE)), FALSE)</f>
        <v>1</v>
      </c>
      <c r="R36" s="50" t="b">
        <f>IFERROR(OR(AND(NOT(D36), 'Upload Data'!K23 = ""), IFERROR(MATCH('Upload Data'!K23, listFscClaimTypes, 0), FALSE)), FALSE)</f>
        <v>1</v>
      </c>
      <c r="S36" s="50" t="b">
        <f>IFERROR(OR(AND('Upload Data'!K23 = refClaimFsc100, OR('Upload Data'!L23 = "", 'Upload Data'!L23 = 100)), AND('Upload Data'!K23 = refClaimFscCW, OR('Upload Data'!L23 = "", 'Upload Data'!L23 = 0)), AND('Upload Data'!K23 = refClaimFscMix, 'Upload Data'!L23 &lt;&gt; "", _xlfn.NUMBERVALUE('Upload Data'!L23) &gt;= 0, _xlfn.NUMBERVALUE('Upload Data'!L23) &lt;= 100), AND('Upload Data'!K23 = refClaimFscMixCredit, OR('Upload Data'!L23 = "", 'Upload Data'!L23 = 100)), AND('Upload Data'!K23 = refClaimFscRecycled, 'Upload Data'!K23 =""), 'Upload Data'!K23 = ""), FALSE)</f>
        <v>1</v>
      </c>
      <c r="T36" s="50" t="b">
        <f>IFERROR(OR('Upload Data'!M23 = "", ISNUMBER('Upload Data'!M23), IFERROR(DATEVALUE('Upload Data'!M23) &gt; 0, FALSE)), FALSE)</f>
        <v>1</v>
      </c>
      <c r="U36" s="50" t="b">
        <f>IFERROR(OR('Upload Data'!N23 = "", ISNUMBER('Upload Data'!N23), IFERROR(DATEVALUE('Upload Data'!N23) &gt; 0, FALSE)), FALSE)</f>
        <v>1</v>
      </c>
      <c r="V36" s="51" t="s">
        <v>116</v>
      </c>
      <c r="W36" s="50"/>
      <c r="X36" s="50"/>
      <c r="Y36" s="50"/>
      <c r="Z36" s="50">
        <f>IFERROR(FIND("-", 'Upload Data'!$A23, 1), 1000)</f>
        <v>1000</v>
      </c>
      <c r="AA36" s="50">
        <f>IFERROR(FIND("-", 'Upload Data'!$A23, Z36 + 1), 1000)</f>
        <v>1000</v>
      </c>
      <c r="AB36" s="50">
        <f>IFERROR(FIND("-", 'Upload Data'!$A23, AA36 + 1), 1000)</f>
        <v>1000</v>
      </c>
      <c r="AC36" s="50" t="str">
        <f>IFERROR(LEFT('Upload Data'!$A23, Z36 - 1), "")</f>
        <v/>
      </c>
      <c r="AD36" s="50" t="str">
        <f>IFERROR(MID('Upload Data'!$A23, Z36 + 1, AA36 - Z36 - 1), "")</f>
        <v/>
      </c>
      <c r="AE36" s="50" t="str">
        <f>IFERROR(MID('Upload Data'!$A23, AA36 + 1, AB36 - AA36 - 1), "")</f>
        <v/>
      </c>
      <c r="AF36" s="50" t="str">
        <f>IFERROR(MID('Upload Data'!$A23, AB36 + 1, 1000), "")</f>
        <v/>
      </c>
      <c r="AG36" s="50" t="str">
        <f t="shared" si="7"/>
        <v/>
      </c>
      <c r="AH36" s="50" t="b">
        <f t="shared" si="8"/>
        <v>0</v>
      </c>
    </row>
    <row r="37" spans="1:34">
      <c r="A37" s="49">
        <f t="shared" si="3"/>
        <v>24</v>
      </c>
      <c r="B37" s="48" t="b">
        <f>NOT(IFERROR('Upload Data'!A24 = "ERROR", TRUE))</f>
        <v>1</v>
      </c>
      <c r="C37" s="48">
        <f t="shared" si="4"/>
        <v>24</v>
      </c>
      <c r="D37" s="50" t="b">
        <f>IF(B37, ('Upload Data'!A24 &amp; 'Upload Data'!B24 &amp; 'Upload Data'!C24 &amp; 'Upload Data'!D24 &amp; 'Upload Data'!E24 &amp; 'Upload Data'!F24 &amp; 'Upload Data'!G24 &amp; 'Upload Data'!H24 &amp; 'Upload Data'!I24 &amp; 'Upload Data'!J24 &amp; 'Upload Data'!K24 &amp; 'Upload Data'!L24 &amp; 'Upload Data'!M24 &amp; 'Upload Data'!N24) &lt;&gt; "", FALSE)</f>
        <v>0</v>
      </c>
      <c r="E37" s="50" t="str">
        <f t="shared" si="5"/>
        <v/>
      </c>
      <c r="F37" s="50" t="str">
        <f t="shared" si="6"/>
        <v/>
      </c>
      <c r="G37" s="50" t="b">
        <f t="shared" si="2"/>
        <v>1</v>
      </c>
      <c r="H37" s="50" t="b">
        <f>IFERROR(OR(AND(NOT(D37), 'Upload Data'!$A24 = ""), AND(AG37 &gt; -1, OR(AND(AH37, LEN(AD37) = 7), IFERROR(MATCH(AD37, listCertificateTypes, 0), FALSE)))), FALSE)</f>
        <v>1</v>
      </c>
      <c r="I37" s="50" t="b">
        <f>IFERROR(OR(NOT($D37), 'Upload Data'!B24 &lt;&gt; ""), FALSE)</f>
        <v>1</v>
      </c>
      <c r="J37" s="50" t="b">
        <f>IFERROR(OR(AND(NOT($D37), 'Upload Data'!C24 = ""), ISNUMBER('Upload Data'!C24), IFERROR(DATEVALUE('Upload Data'!C24) &gt; 0, FALSE)), FALSE)</f>
        <v>1</v>
      </c>
      <c r="K37" s="50" t="b">
        <f>IFERROR(OR(NOT($D37), 'Upload Data'!D24 &lt;&gt; ""), FALSE)</f>
        <v>1</v>
      </c>
      <c r="L37" s="51" t="s">
        <v>116</v>
      </c>
      <c r="M37" s="50" t="b">
        <f>IFERROR(OR(AND(NOT($D37), 'Upload Data'!F24 = ""), IFERROR(_xlfn.NUMBERVALUE('Upload Data'!F24) &gt; 0, FALSE)), FALSE)</f>
        <v>1</v>
      </c>
      <c r="N37" s="50" t="b">
        <f>IFERROR(OR('Upload Data'!G24 = "", IFERROR(_xlfn.NUMBERVALUE('Upload Data'!G24) &gt; 0, FALSE)), FALSE)</f>
        <v>1</v>
      </c>
      <c r="O37" s="50" t="b">
        <f>IFERROR(OR('Upload Data'!G24 = "", IFERROR(MATCH('Upload Data'!H24, listVolumeUnits, 0), FALSE)), FALSE)</f>
        <v>1</v>
      </c>
      <c r="P37" s="50" t="b">
        <f>IFERROR(OR('Upload Data'!I24 = "", IFERROR(_xlfn.NUMBERVALUE('Upload Data'!I24) &gt; 0, FALSE)), FALSE)</f>
        <v>1</v>
      </c>
      <c r="Q37" s="50" t="b">
        <f>IFERROR(OR('Upload Data'!I24 = "", IFERROR(MATCH('Upload Data'!J24, listWeightUnits, 0), FALSE)), FALSE)</f>
        <v>1</v>
      </c>
      <c r="R37" s="50" t="b">
        <f>IFERROR(OR(AND(NOT(D37), 'Upload Data'!K24 = ""), IFERROR(MATCH('Upload Data'!K24, listFscClaimTypes, 0), FALSE)), FALSE)</f>
        <v>1</v>
      </c>
      <c r="S37" s="50" t="b">
        <f>IFERROR(OR(AND('Upload Data'!K24 = refClaimFsc100, OR('Upload Data'!L24 = "", 'Upload Data'!L24 = 100)), AND('Upload Data'!K24 = refClaimFscCW, OR('Upload Data'!L24 = "", 'Upload Data'!L24 = 0)), AND('Upload Data'!K24 = refClaimFscMix, 'Upload Data'!L24 &lt;&gt; "", _xlfn.NUMBERVALUE('Upload Data'!L24) &gt;= 0, _xlfn.NUMBERVALUE('Upload Data'!L24) &lt;= 100), AND('Upload Data'!K24 = refClaimFscMixCredit, OR('Upload Data'!L24 = "", 'Upload Data'!L24 = 100)), AND('Upload Data'!K24 = refClaimFscRecycled, 'Upload Data'!K24 =""), 'Upload Data'!K24 = ""), FALSE)</f>
        <v>1</v>
      </c>
      <c r="T37" s="50" t="b">
        <f>IFERROR(OR('Upload Data'!M24 = "", ISNUMBER('Upload Data'!M24), IFERROR(DATEVALUE('Upload Data'!M24) &gt; 0, FALSE)), FALSE)</f>
        <v>1</v>
      </c>
      <c r="U37" s="50" t="b">
        <f>IFERROR(OR('Upload Data'!N24 = "", ISNUMBER('Upload Data'!N24), IFERROR(DATEVALUE('Upload Data'!N24) &gt; 0, FALSE)), FALSE)</f>
        <v>1</v>
      </c>
      <c r="V37" s="51" t="s">
        <v>116</v>
      </c>
      <c r="W37" s="50"/>
      <c r="X37" s="50"/>
      <c r="Y37" s="50"/>
      <c r="Z37" s="50">
        <f>IFERROR(FIND("-", 'Upload Data'!$A24, 1), 1000)</f>
        <v>1000</v>
      </c>
      <c r="AA37" s="50">
        <f>IFERROR(FIND("-", 'Upload Data'!$A24, Z37 + 1), 1000)</f>
        <v>1000</v>
      </c>
      <c r="AB37" s="50">
        <f>IFERROR(FIND("-", 'Upload Data'!$A24, AA37 + 1), 1000)</f>
        <v>1000</v>
      </c>
      <c r="AC37" s="50" t="str">
        <f>IFERROR(LEFT('Upload Data'!$A24, Z37 - 1), "")</f>
        <v/>
      </c>
      <c r="AD37" s="50" t="str">
        <f>IFERROR(MID('Upload Data'!$A24, Z37 + 1, AA37 - Z37 - 1), "")</f>
        <v/>
      </c>
      <c r="AE37" s="50" t="str">
        <f>IFERROR(MID('Upload Data'!$A24, AA37 + 1, AB37 - AA37 - 1), "")</f>
        <v/>
      </c>
      <c r="AF37" s="50" t="str">
        <f>IFERROR(MID('Upload Data'!$A24, AB37 + 1, 1000), "")</f>
        <v/>
      </c>
      <c r="AG37" s="50" t="str">
        <f t="shared" si="7"/>
        <v/>
      </c>
      <c r="AH37" s="50" t="b">
        <f t="shared" si="8"/>
        <v>0</v>
      </c>
    </row>
    <row r="38" spans="1:34">
      <c r="A38" s="49">
        <f t="shared" si="3"/>
        <v>25</v>
      </c>
      <c r="B38" s="48" t="b">
        <f>NOT(IFERROR('Upload Data'!A25 = "ERROR", TRUE))</f>
        <v>1</v>
      </c>
      <c r="C38" s="48">
        <f t="shared" si="4"/>
        <v>25</v>
      </c>
      <c r="D38" s="50" t="b">
        <f>IF(B38, ('Upload Data'!A25 &amp; 'Upload Data'!B25 &amp; 'Upload Data'!C25 &amp; 'Upload Data'!D25 &amp; 'Upload Data'!E25 &amp; 'Upload Data'!F25 &amp; 'Upload Data'!G25 &amp; 'Upload Data'!H25 &amp; 'Upload Data'!I25 &amp; 'Upload Data'!J25 &amp; 'Upload Data'!K25 &amp; 'Upload Data'!L25 &amp; 'Upload Data'!M25 &amp; 'Upload Data'!N25) &lt;&gt; "", FALSE)</f>
        <v>0</v>
      </c>
      <c r="E38" s="50" t="str">
        <f t="shared" si="5"/>
        <v/>
      </c>
      <c r="F38" s="50" t="str">
        <f t="shared" si="6"/>
        <v/>
      </c>
      <c r="G38" s="50" t="b">
        <f t="shared" si="2"/>
        <v>1</v>
      </c>
      <c r="H38" s="50" t="b">
        <f>IFERROR(OR(AND(NOT(D38), 'Upload Data'!$A25 = ""), AND(AG38 &gt; -1, OR(AND(AH38, LEN(AD38) = 7), IFERROR(MATCH(AD38, listCertificateTypes, 0), FALSE)))), FALSE)</f>
        <v>1</v>
      </c>
      <c r="I38" s="50" t="b">
        <f>IFERROR(OR(NOT($D38), 'Upload Data'!B25 &lt;&gt; ""), FALSE)</f>
        <v>1</v>
      </c>
      <c r="J38" s="50" t="b">
        <f>IFERROR(OR(AND(NOT($D38), 'Upload Data'!C25 = ""), ISNUMBER('Upload Data'!C25), IFERROR(DATEVALUE('Upload Data'!C25) &gt; 0, FALSE)), FALSE)</f>
        <v>1</v>
      </c>
      <c r="K38" s="50" t="b">
        <f>IFERROR(OR(NOT($D38), 'Upload Data'!D25 &lt;&gt; ""), FALSE)</f>
        <v>1</v>
      </c>
      <c r="L38" s="51" t="s">
        <v>116</v>
      </c>
      <c r="M38" s="50" t="b">
        <f>IFERROR(OR(AND(NOT($D38), 'Upload Data'!F25 = ""), IFERROR(_xlfn.NUMBERVALUE('Upload Data'!F25) &gt; 0, FALSE)), FALSE)</f>
        <v>1</v>
      </c>
      <c r="N38" s="50" t="b">
        <f>IFERROR(OR('Upload Data'!G25 = "", IFERROR(_xlfn.NUMBERVALUE('Upload Data'!G25) &gt; 0, FALSE)), FALSE)</f>
        <v>1</v>
      </c>
      <c r="O38" s="50" t="b">
        <f>IFERROR(OR('Upload Data'!G25 = "", IFERROR(MATCH('Upload Data'!H25, listVolumeUnits, 0), FALSE)), FALSE)</f>
        <v>1</v>
      </c>
      <c r="P38" s="50" t="b">
        <f>IFERROR(OR('Upload Data'!I25 = "", IFERROR(_xlfn.NUMBERVALUE('Upload Data'!I25) &gt; 0, FALSE)), FALSE)</f>
        <v>1</v>
      </c>
      <c r="Q38" s="50" t="b">
        <f>IFERROR(OR('Upload Data'!I25 = "", IFERROR(MATCH('Upload Data'!J25, listWeightUnits, 0), FALSE)), FALSE)</f>
        <v>1</v>
      </c>
      <c r="R38" s="50" t="b">
        <f>IFERROR(OR(AND(NOT(D38), 'Upload Data'!K25 = ""), IFERROR(MATCH('Upload Data'!K25, listFscClaimTypes, 0), FALSE)), FALSE)</f>
        <v>1</v>
      </c>
      <c r="S38" s="50" t="b">
        <f>IFERROR(OR(AND('Upload Data'!K25 = refClaimFsc100, OR('Upload Data'!L25 = "", 'Upload Data'!L25 = 100)), AND('Upload Data'!K25 = refClaimFscCW, OR('Upload Data'!L25 = "", 'Upload Data'!L25 = 0)), AND('Upload Data'!K25 = refClaimFscMix, 'Upload Data'!L25 &lt;&gt; "", _xlfn.NUMBERVALUE('Upload Data'!L25) &gt;= 0, _xlfn.NUMBERVALUE('Upload Data'!L25) &lt;= 100), AND('Upload Data'!K25 = refClaimFscMixCredit, OR('Upload Data'!L25 = "", 'Upload Data'!L25 = 100)), AND('Upload Data'!K25 = refClaimFscRecycled, 'Upload Data'!K25 =""), 'Upload Data'!K25 = ""), FALSE)</f>
        <v>1</v>
      </c>
      <c r="T38" s="50" t="b">
        <f>IFERROR(OR('Upload Data'!M25 = "", ISNUMBER('Upload Data'!M25), IFERROR(DATEVALUE('Upload Data'!M25) &gt; 0, FALSE)), FALSE)</f>
        <v>1</v>
      </c>
      <c r="U38" s="50" t="b">
        <f>IFERROR(OR('Upload Data'!N25 = "", ISNUMBER('Upload Data'!N25), IFERROR(DATEVALUE('Upload Data'!N25) &gt; 0, FALSE)), FALSE)</f>
        <v>1</v>
      </c>
      <c r="V38" s="51" t="s">
        <v>116</v>
      </c>
      <c r="W38" s="50"/>
      <c r="X38" s="50"/>
      <c r="Y38" s="50"/>
      <c r="Z38" s="50">
        <f>IFERROR(FIND("-", 'Upload Data'!$A25, 1), 1000)</f>
        <v>1000</v>
      </c>
      <c r="AA38" s="50">
        <f>IFERROR(FIND("-", 'Upload Data'!$A25, Z38 + 1), 1000)</f>
        <v>1000</v>
      </c>
      <c r="AB38" s="50">
        <f>IFERROR(FIND("-", 'Upload Data'!$A25, AA38 + 1), 1000)</f>
        <v>1000</v>
      </c>
      <c r="AC38" s="50" t="str">
        <f>IFERROR(LEFT('Upload Data'!$A25, Z38 - 1), "")</f>
        <v/>
      </c>
      <c r="AD38" s="50" t="str">
        <f>IFERROR(MID('Upload Data'!$A25, Z38 + 1, AA38 - Z38 - 1), "")</f>
        <v/>
      </c>
      <c r="AE38" s="50" t="str">
        <f>IFERROR(MID('Upload Data'!$A25, AA38 + 1, AB38 - AA38 - 1), "")</f>
        <v/>
      </c>
      <c r="AF38" s="50" t="str">
        <f>IFERROR(MID('Upload Data'!$A25, AB38 + 1, 1000), "")</f>
        <v/>
      </c>
      <c r="AG38" s="50" t="str">
        <f t="shared" si="7"/>
        <v/>
      </c>
      <c r="AH38" s="50" t="b">
        <f t="shared" si="8"/>
        <v>0</v>
      </c>
    </row>
    <row r="39" spans="1:34">
      <c r="A39" s="49">
        <f t="shared" si="3"/>
        <v>26</v>
      </c>
      <c r="B39" s="48" t="b">
        <f>NOT(IFERROR('Upload Data'!A26 = "ERROR", TRUE))</f>
        <v>1</v>
      </c>
      <c r="C39" s="48">
        <f t="shared" si="4"/>
        <v>26</v>
      </c>
      <c r="D39" s="50" t="b">
        <f>IF(B39, ('Upload Data'!A26 &amp; 'Upload Data'!B26 &amp; 'Upload Data'!C26 &amp; 'Upload Data'!D26 &amp; 'Upload Data'!E26 &amp; 'Upload Data'!F26 &amp; 'Upload Data'!G26 &amp; 'Upload Data'!H26 &amp; 'Upload Data'!I26 &amp; 'Upload Data'!J26 &amp; 'Upload Data'!K26 &amp; 'Upload Data'!L26 &amp; 'Upload Data'!M26 &amp; 'Upload Data'!N26) &lt;&gt; "", FALSE)</f>
        <v>0</v>
      </c>
      <c r="E39" s="50" t="str">
        <f t="shared" ref="E39:E102" si="9">IF(AND(D39, G39), A39, "")</f>
        <v/>
      </c>
      <c r="F39" s="50" t="str">
        <f t="shared" ref="F39:F102" si="10">IF(AND(D39, NOT(G39)), A39, "")</f>
        <v/>
      </c>
      <c r="G39" s="50" t="b">
        <f t="shared" si="2"/>
        <v>1</v>
      </c>
      <c r="H39" s="50" t="b">
        <f>IFERROR(OR(AND(NOT(D39), 'Upload Data'!$A26 = ""), AND(AG39 &gt; -1, OR(AND(AH39, LEN(AD39) = 7), IFERROR(MATCH(AD39, listCertificateTypes, 0), FALSE)))), FALSE)</f>
        <v>1</v>
      </c>
      <c r="I39" s="50" t="b">
        <f>IFERROR(OR(NOT($D39), 'Upload Data'!B26 &lt;&gt; ""), FALSE)</f>
        <v>1</v>
      </c>
      <c r="J39" s="50" t="b">
        <f>IFERROR(OR(AND(NOT($D39), 'Upload Data'!C26 = ""), ISNUMBER('Upload Data'!C26), IFERROR(DATEVALUE('Upload Data'!C26) &gt; 0, FALSE)), FALSE)</f>
        <v>1</v>
      </c>
      <c r="K39" s="50" t="b">
        <f>IFERROR(OR(NOT($D39), 'Upload Data'!D26 &lt;&gt; ""), FALSE)</f>
        <v>1</v>
      </c>
      <c r="L39" s="51" t="s">
        <v>116</v>
      </c>
      <c r="M39" s="50" t="b">
        <f>IFERROR(OR(AND(NOT($D39), 'Upload Data'!F26 = ""), IFERROR(_xlfn.NUMBERVALUE('Upload Data'!F26) &gt; 0, FALSE)), FALSE)</f>
        <v>1</v>
      </c>
      <c r="N39" s="50" t="b">
        <f>IFERROR(OR('Upload Data'!G26 = "", IFERROR(_xlfn.NUMBERVALUE('Upload Data'!G26) &gt; 0, FALSE)), FALSE)</f>
        <v>1</v>
      </c>
      <c r="O39" s="50" t="b">
        <f>IFERROR(OR('Upload Data'!G26 = "", IFERROR(MATCH('Upload Data'!H26, listVolumeUnits, 0), FALSE)), FALSE)</f>
        <v>1</v>
      </c>
      <c r="P39" s="50" t="b">
        <f>IFERROR(OR('Upload Data'!I26 = "", IFERROR(_xlfn.NUMBERVALUE('Upload Data'!I26) &gt; 0, FALSE)), FALSE)</f>
        <v>1</v>
      </c>
      <c r="Q39" s="50" t="b">
        <f>IFERROR(OR('Upload Data'!I26 = "", IFERROR(MATCH('Upload Data'!J26, listWeightUnits, 0), FALSE)), FALSE)</f>
        <v>1</v>
      </c>
      <c r="R39" s="50" t="b">
        <f>IFERROR(OR(AND(NOT(D39), 'Upload Data'!K26 = ""), IFERROR(MATCH('Upload Data'!K26, listFscClaimTypes, 0), FALSE)), FALSE)</f>
        <v>1</v>
      </c>
      <c r="S39" s="50" t="b">
        <f>IFERROR(OR(AND('Upload Data'!K26 = refClaimFsc100, OR('Upload Data'!L26 = "", 'Upload Data'!L26 = 100)), AND('Upload Data'!K26 = refClaimFscCW, OR('Upload Data'!L26 = "", 'Upload Data'!L26 = 0)), AND('Upload Data'!K26 = refClaimFscMix, 'Upload Data'!L26 &lt;&gt; "", _xlfn.NUMBERVALUE('Upload Data'!L26) &gt;= 0, _xlfn.NUMBERVALUE('Upload Data'!L26) &lt;= 100), AND('Upload Data'!K26 = refClaimFscMixCredit, OR('Upload Data'!L26 = "", 'Upload Data'!L26 = 100)), AND('Upload Data'!K26 = refClaimFscRecycled, 'Upload Data'!K26 =""), 'Upload Data'!K26 = ""), FALSE)</f>
        <v>1</v>
      </c>
      <c r="T39" s="50" t="b">
        <f>IFERROR(OR('Upload Data'!M26 = "", ISNUMBER('Upload Data'!M26), IFERROR(DATEVALUE('Upload Data'!M26) &gt; 0, FALSE)), FALSE)</f>
        <v>1</v>
      </c>
      <c r="U39" s="50" t="b">
        <f>IFERROR(OR('Upload Data'!N26 = "", ISNUMBER('Upload Data'!N26), IFERROR(DATEVALUE('Upload Data'!N26) &gt; 0, FALSE)), FALSE)</f>
        <v>1</v>
      </c>
      <c r="V39" s="51" t="s">
        <v>116</v>
      </c>
      <c r="W39" s="50"/>
      <c r="X39" s="50"/>
      <c r="Y39" s="50"/>
      <c r="Z39" s="50">
        <f>IFERROR(FIND("-", 'Upload Data'!$A26, 1), 1000)</f>
        <v>1000</v>
      </c>
      <c r="AA39" s="50">
        <f>IFERROR(FIND("-", 'Upload Data'!$A26, Z39 + 1), 1000)</f>
        <v>1000</v>
      </c>
      <c r="AB39" s="50">
        <f>IFERROR(FIND("-", 'Upload Data'!$A26, AA39 + 1), 1000)</f>
        <v>1000</v>
      </c>
      <c r="AC39" s="50" t="str">
        <f>IFERROR(LEFT('Upload Data'!$A26, Z39 - 1), "")</f>
        <v/>
      </c>
      <c r="AD39" s="50" t="str">
        <f>IFERROR(MID('Upload Data'!$A26, Z39 + 1, AA39 - Z39 - 1), "")</f>
        <v/>
      </c>
      <c r="AE39" s="50" t="str">
        <f>IFERROR(MID('Upload Data'!$A26, AA39 + 1, AB39 - AA39 - 1), "")</f>
        <v/>
      </c>
      <c r="AF39" s="50" t="str">
        <f>IFERROR(MID('Upload Data'!$A26, AB39 + 1, 1000), "")</f>
        <v/>
      </c>
      <c r="AG39" s="50" t="str">
        <f t="shared" si="7"/>
        <v/>
      </c>
      <c r="AH39" s="50" t="b">
        <f t="shared" si="8"/>
        <v>0</v>
      </c>
    </row>
    <row r="40" spans="1:34">
      <c r="A40" s="49">
        <f t="shared" si="3"/>
        <v>27</v>
      </c>
      <c r="B40" s="48" t="b">
        <f>NOT(IFERROR('Upload Data'!A27 = "ERROR", TRUE))</f>
        <v>1</v>
      </c>
      <c r="C40" s="48">
        <f t="shared" si="4"/>
        <v>27</v>
      </c>
      <c r="D40" s="50" t="b">
        <f>IF(B40, ('Upload Data'!A27 &amp; 'Upload Data'!B27 &amp; 'Upload Data'!C27 &amp; 'Upload Data'!D27 &amp; 'Upload Data'!E27 &amp; 'Upload Data'!F27 &amp; 'Upload Data'!G27 &amp; 'Upload Data'!H27 &amp; 'Upload Data'!I27 &amp; 'Upload Data'!J27 &amp; 'Upload Data'!K27 &amp; 'Upload Data'!L27 &amp; 'Upload Data'!M27 &amp; 'Upload Data'!N27) &lt;&gt; "", FALSE)</f>
        <v>0</v>
      </c>
      <c r="E40" s="50" t="str">
        <f t="shared" si="9"/>
        <v/>
      </c>
      <c r="F40" s="50" t="str">
        <f t="shared" si="10"/>
        <v/>
      </c>
      <c r="G40" s="50" t="b">
        <f t="shared" si="2"/>
        <v>1</v>
      </c>
      <c r="H40" s="50" t="b">
        <f>IFERROR(OR(AND(NOT(D40), 'Upload Data'!$A27 = ""), AND(AG40 &gt; -1, OR(AND(AH40, LEN(AD40) = 7), IFERROR(MATCH(AD40, listCertificateTypes, 0), FALSE)))), FALSE)</f>
        <v>1</v>
      </c>
      <c r="I40" s="50" t="b">
        <f>IFERROR(OR(NOT($D40), 'Upload Data'!B27 &lt;&gt; ""), FALSE)</f>
        <v>1</v>
      </c>
      <c r="J40" s="50" t="b">
        <f>IFERROR(OR(AND(NOT($D40), 'Upload Data'!C27 = ""), ISNUMBER('Upload Data'!C27), IFERROR(DATEVALUE('Upload Data'!C27) &gt; 0, FALSE)), FALSE)</f>
        <v>1</v>
      </c>
      <c r="K40" s="50" t="b">
        <f>IFERROR(OR(NOT($D40), 'Upload Data'!D27 &lt;&gt; ""), FALSE)</f>
        <v>1</v>
      </c>
      <c r="L40" s="51" t="s">
        <v>116</v>
      </c>
      <c r="M40" s="50" t="b">
        <f>IFERROR(OR(AND(NOT($D40), 'Upload Data'!F27 = ""), IFERROR(_xlfn.NUMBERVALUE('Upload Data'!F27) &gt; 0, FALSE)), FALSE)</f>
        <v>1</v>
      </c>
      <c r="N40" s="50" t="b">
        <f>IFERROR(OR('Upload Data'!G27 = "", IFERROR(_xlfn.NUMBERVALUE('Upload Data'!G27) &gt; 0, FALSE)), FALSE)</f>
        <v>1</v>
      </c>
      <c r="O40" s="50" t="b">
        <f>IFERROR(OR('Upload Data'!G27 = "", IFERROR(MATCH('Upload Data'!H27, listVolumeUnits, 0), FALSE)), FALSE)</f>
        <v>1</v>
      </c>
      <c r="P40" s="50" t="b">
        <f>IFERROR(OR('Upload Data'!I27 = "", IFERROR(_xlfn.NUMBERVALUE('Upload Data'!I27) &gt; 0, FALSE)), FALSE)</f>
        <v>1</v>
      </c>
      <c r="Q40" s="50" t="b">
        <f>IFERROR(OR('Upload Data'!I27 = "", IFERROR(MATCH('Upload Data'!J27, listWeightUnits, 0), FALSE)), FALSE)</f>
        <v>1</v>
      </c>
      <c r="R40" s="50" t="b">
        <f>IFERROR(OR(AND(NOT(D40), 'Upload Data'!K27 = ""), IFERROR(MATCH('Upload Data'!K27, listFscClaimTypes, 0), FALSE)), FALSE)</f>
        <v>1</v>
      </c>
      <c r="S40" s="50" t="b">
        <f>IFERROR(OR(AND('Upload Data'!K27 = refClaimFsc100, OR('Upload Data'!L27 = "", 'Upload Data'!L27 = 100)), AND('Upload Data'!K27 = refClaimFscCW, OR('Upload Data'!L27 = "", 'Upload Data'!L27 = 0)), AND('Upload Data'!K27 = refClaimFscMix, 'Upload Data'!L27 &lt;&gt; "", _xlfn.NUMBERVALUE('Upload Data'!L27) &gt;= 0, _xlfn.NUMBERVALUE('Upload Data'!L27) &lt;= 100), AND('Upload Data'!K27 = refClaimFscMixCredit, OR('Upload Data'!L27 = "", 'Upload Data'!L27 = 100)), AND('Upload Data'!K27 = refClaimFscRecycled, 'Upload Data'!K27 =""), 'Upload Data'!K27 = ""), FALSE)</f>
        <v>1</v>
      </c>
      <c r="T40" s="50" t="b">
        <f>IFERROR(OR('Upload Data'!M27 = "", ISNUMBER('Upload Data'!M27), IFERROR(DATEVALUE('Upload Data'!M27) &gt; 0, FALSE)), FALSE)</f>
        <v>1</v>
      </c>
      <c r="U40" s="50" t="b">
        <f>IFERROR(OR('Upload Data'!N27 = "", ISNUMBER('Upload Data'!N27), IFERROR(DATEVALUE('Upload Data'!N27) &gt; 0, FALSE)), FALSE)</f>
        <v>1</v>
      </c>
      <c r="V40" s="51" t="s">
        <v>116</v>
      </c>
      <c r="W40" s="50"/>
      <c r="X40" s="50"/>
      <c r="Y40" s="50"/>
      <c r="Z40" s="50">
        <f>IFERROR(FIND("-", 'Upload Data'!$A27, 1), 1000)</f>
        <v>1000</v>
      </c>
      <c r="AA40" s="50">
        <f>IFERROR(FIND("-", 'Upload Data'!$A27, Z40 + 1), 1000)</f>
        <v>1000</v>
      </c>
      <c r="AB40" s="50">
        <f>IFERROR(FIND("-", 'Upload Data'!$A27, AA40 + 1), 1000)</f>
        <v>1000</v>
      </c>
      <c r="AC40" s="50" t="str">
        <f>IFERROR(LEFT('Upload Data'!$A27, Z40 - 1), "")</f>
        <v/>
      </c>
      <c r="AD40" s="50" t="str">
        <f>IFERROR(MID('Upload Data'!$A27, Z40 + 1, AA40 - Z40 - 1), "")</f>
        <v/>
      </c>
      <c r="AE40" s="50" t="str">
        <f>IFERROR(MID('Upload Data'!$A27, AA40 + 1, AB40 - AA40 - 1), "")</f>
        <v/>
      </c>
      <c r="AF40" s="50" t="str">
        <f>IFERROR(MID('Upload Data'!$A27, AB40 + 1, 1000), "")</f>
        <v/>
      </c>
      <c r="AG40" s="50" t="str">
        <f t="shared" si="7"/>
        <v/>
      </c>
      <c r="AH40" s="50" t="b">
        <f t="shared" si="8"/>
        <v>0</v>
      </c>
    </row>
    <row r="41" spans="1:34">
      <c r="A41" s="49">
        <f t="shared" si="3"/>
        <v>28</v>
      </c>
      <c r="B41" s="48" t="b">
        <f>NOT(IFERROR('Upload Data'!A28 = "ERROR", TRUE))</f>
        <v>1</v>
      </c>
      <c r="C41" s="48">
        <f t="shared" si="4"/>
        <v>28</v>
      </c>
      <c r="D41" s="50" t="b">
        <f>IF(B41, ('Upload Data'!A28 &amp; 'Upload Data'!B28 &amp; 'Upload Data'!C28 &amp; 'Upload Data'!D28 &amp; 'Upload Data'!E28 &amp; 'Upload Data'!F28 &amp; 'Upload Data'!G28 &amp; 'Upload Data'!H28 &amp; 'Upload Data'!I28 &amp; 'Upload Data'!J28 &amp; 'Upload Data'!K28 &amp; 'Upload Data'!L28 &amp; 'Upload Data'!M28 &amp; 'Upload Data'!N28) &lt;&gt; "", FALSE)</f>
        <v>0</v>
      </c>
      <c r="E41" s="50" t="str">
        <f t="shared" si="9"/>
        <v/>
      </c>
      <c r="F41" s="50" t="str">
        <f t="shared" si="10"/>
        <v/>
      </c>
      <c r="G41" s="50" t="b">
        <f t="shared" si="2"/>
        <v>1</v>
      </c>
      <c r="H41" s="50" t="b">
        <f>IFERROR(OR(AND(NOT(D41), 'Upload Data'!$A28 = ""), AND(AG41 &gt; -1, OR(AND(AH41, LEN(AD41) = 7), IFERROR(MATCH(AD41, listCertificateTypes, 0), FALSE)))), FALSE)</f>
        <v>1</v>
      </c>
      <c r="I41" s="50" t="b">
        <f>IFERROR(OR(NOT($D41), 'Upload Data'!B28 &lt;&gt; ""), FALSE)</f>
        <v>1</v>
      </c>
      <c r="J41" s="50" t="b">
        <f>IFERROR(OR(AND(NOT($D41), 'Upload Data'!C28 = ""), ISNUMBER('Upload Data'!C28), IFERROR(DATEVALUE('Upload Data'!C28) &gt; 0, FALSE)), FALSE)</f>
        <v>1</v>
      </c>
      <c r="K41" s="50" t="b">
        <f>IFERROR(OR(NOT($D41), 'Upload Data'!D28 &lt;&gt; ""), FALSE)</f>
        <v>1</v>
      </c>
      <c r="L41" s="51" t="s">
        <v>116</v>
      </c>
      <c r="M41" s="50" t="b">
        <f>IFERROR(OR(AND(NOT($D41), 'Upload Data'!F28 = ""), IFERROR(_xlfn.NUMBERVALUE('Upload Data'!F28) &gt; 0, FALSE)), FALSE)</f>
        <v>1</v>
      </c>
      <c r="N41" s="50" t="b">
        <f>IFERROR(OR('Upload Data'!G28 = "", IFERROR(_xlfn.NUMBERVALUE('Upload Data'!G28) &gt; 0, FALSE)), FALSE)</f>
        <v>1</v>
      </c>
      <c r="O41" s="50" t="b">
        <f>IFERROR(OR('Upload Data'!G28 = "", IFERROR(MATCH('Upload Data'!H28, listVolumeUnits, 0), FALSE)), FALSE)</f>
        <v>1</v>
      </c>
      <c r="P41" s="50" t="b">
        <f>IFERROR(OR('Upload Data'!I28 = "", IFERROR(_xlfn.NUMBERVALUE('Upload Data'!I28) &gt; 0, FALSE)), FALSE)</f>
        <v>1</v>
      </c>
      <c r="Q41" s="50" t="b">
        <f>IFERROR(OR('Upload Data'!I28 = "", IFERROR(MATCH('Upload Data'!J28, listWeightUnits, 0), FALSE)), FALSE)</f>
        <v>1</v>
      </c>
      <c r="R41" s="50" t="b">
        <f>IFERROR(OR(AND(NOT(D41), 'Upload Data'!K28 = ""), IFERROR(MATCH('Upload Data'!K28, listFscClaimTypes, 0), FALSE)), FALSE)</f>
        <v>1</v>
      </c>
      <c r="S41" s="50" t="b">
        <f>IFERROR(OR(AND('Upload Data'!K28 = refClaimFsc100, OR('Upload Data'!L28 = "", 'Upload Data'!L28 = 100)), AND('Upload Data'!K28 = refClaimFscCW, OR('Upload Data'!L28 = "", 'Upload Data'!L28 = 0)), AND('Upload Data'!K28 = refClaimFscMix, 'Upload Data'!L28 &lt;&gt; "", _xlfn.NUMBERVALUE('Upload Data'!L28) &gt;= 0, _xlfn.NUMBERVALUE('Upload Data'!L28) &lt;= 100), AND('Upload Data'!K28 = refClaimFscMixCredit, OR('Upload Data'!L28 = "", 'Upload Data'!L28 = 100)), AND('Upload Data'!K28 = refClaimFscRecycled, 'Upload Data'!K28 =""), 'Upload Data'!K28 = ""), FALSE)</f>
        <v>1</v>
      </c>
      <c r="T41" s="50" t="b">
        <f>IFERROR(OR('Upload Data'!M28 = "", ISNUMBER('Upload Data'!M28), IFERROR(DATEVALUE('Upload Data'!M28) &gt; 0, FALSE)), FALSE)</f>
        <v>1</v>
      </c>
      <c r="U41" s="50" t="b">
        <f>IFERROR(OR('Upload Data'!N28 = "", ISNUMBER('Upload Data'!N28), IFERROR(DATEVALUE('Upload Data'!N28) &gt; 0, FALSE)), FALSE)</f>
        <v>1</v>
      </c>
      <c r="V41" s="51" t="s">
        <v>116</v>
      </c>
      <c r="W41" s="50"/>
      <c r="X41" s="50"/>
      <c r="Y41" s="50"/>
      <c r="Z41" s="50">
        <f>IFERROR(FIND("-", 'Upload Data'!$A28, 1), 1000)</f>
        <v>1000</v>
      </c>
      <c r="AA41" s="50">
        <f>IFERROR(FIND("-", 'Upload Data'!$A28, Z41 + 1), 1000)</f>
        <v>1000</v>
      </c>
      <c r="AB41" s="50">
        <f>IFERROR(FIND("-", 'Upload Data'!$A28, AA41 + 1), 1000)</f>
        <v>1000</v>
      </c>
      <c r="AC41" s="50" t="str">
        <f>IFERROR(LEFT('Upload Data'!$A28, Z41 - 1), "")</f>
        <v/>
      </c>
      <c r="AD41" s="50" t="str">
        <f>IFERROR(MID('Upload Data'!$A28, Z41 + 1, AA41 - Z41 - 1), "")</f>
        <v/>
      </c>
      <c r="AE41" s="50" t="str">
        <f>IFERROR(MID('Upload Data'!$A28, AA41 + 1, AB41 - AA41 - 1), "")</f>
        <v/>
      </c>
      <c r="AF41" s="50" t="str">
        <f>IFERROR(MID('Upload Data'!$A28, AB41 + 1, 1000), "")</f>
        <v/>
      </c>
      <c r="AG41" s="50" t="str">
        <f t="shared" si="7"/>
        <v/>
      </c>
      <c r="AH41" s="50" t="b">
        <f t="shared" si="8"/>
        <v>0</v>
      </c>
    </row>
    <row r="42" spans="1:34">
      <c r="A42" s="49">
        <f t="shared" si="3"/>
        <v>29</v>
      </c>
      <c r="B42" s="48" t="b">
        <f>NOT(IFERROR('Upload Data'!A29 = "ERROR", TRUE))</f>
        <v>1</v>
      </c>
      <c r="C42" s="48">
        <f t="shared" si="4"/>
        <v>29</v>
      </c>
      <c r="D42" s="50" t="b">
        <f>IF(B42, ('Upload Data'!A29 &amp; 'Upload Data'!B29 &amp; 'Upload Data'!C29 &amp; 'Upload Data'!D29 &amp; 'Upload Data'!E29 &amp; 'Upload Data'!F29 &amp; 'Upload Data'!G29 &amp; 'Upload Data'!H29 &amp; 'Upload Data'!I29 &amp; 'Upload Data'!J29 &amp; 'Upload Data'!K29 &amp; 'Upload Data'!L29 &amp; 'Upload Data'!M29 &amp; 'Upload Data'!N29) &lt;&gt; "", FALSE)</f>
        <v>0</v>
      </c>
      <c r="E42" s="50" t="str">
        <f t="shared" si="9"/>
        <v/>
      </c>
      <c r="F42" s="50" t="str">
        <f t="shared" si="10"/>
        <v/>
      </c>
      <c r="G42" s="50" t="b">
        <f t="shared" si="2"/>
        <v>1</v>
      </c>
      <c r="H42" s="50" t="b">
        <f>IFERROR(OR(AND(NOT(D42), 'Upload Data'!$A29 = ""), AND(AG42 &gt; -1, OR(AND(AH42, LEN(AD42) = 7), IFERROR(MATCH(AD42, listCertificateTypes, 0), FALSE)))), FALSE)</f>
        <v>1</v>
      </c>
      <c r="I42" s="50" t="b">
        <f>IFERROR(OR(NOT($D42), 'Upload Data'!B29 &lt;&gt; ""), FALSE)</f>
        <v>1</v>
      </c>
      <c r="J42" s="50" t="b">
        <f>IFERROR(OR(AND(NOT($D42), 'Upload Data'!C29 = ""), ISNUMBER('Upload Data'!C29), IFERROR(DATEVALUE('Upload Data'!C29) &gt; 0, FALSE)), FALSE)</f>
        <v>1</v>
      </c>
      <c r="K42" s="50" t="b">
        <f>IFERROR(OR(NOT($D42), 'Upload Data'!D29 &lt;&gt; ""), FALSE)</f>
        <v>1</v>
      </c>
      <c r="L42" s="51" t="s">
        <v>116</v>
      </c>
      <c r="M42" s="50" t="b">
        <f>IFERROR(OR(AND(NOT($D42), 'Upload Data'!F29 = ""), IFERROR(_xlfn.NUMBERVALUE('Upload Data'!F29) &gt; 0, FALSE)), FALSE)</f>
        <v>1</v>
      </c>
      <c r="N42" s="50" t="b">
        <f>IFERROR(OR('Upload Data'!G29 = "", IFERROR(_xlfn.NUMBERVALUE('Upload Data'!G29) &gt; 0, FALSE)), FALSE)</f>
        <v>1</v>
      </c>
      <c r="O42" s="50" t="b">
        <f>IFERROR(OR('Upload Data'!G29 = "", IFERROR(MATCH('Upload Data'!H29, listVolumeUnits, 0), FALSE)), FALSE)</f>
        <v>1</v>
      </c>
      <c r="P42" s="50" t="b">
        <f>IFERROR(OR('Upload Data'!I29 = "", IFERROR(_xlfn.NUMBERVALUE('Upload Data'!I29) &gt; 0, FALSE)), FALSE)</f>
        <v>1</v>
      </c>
      <c r="Q42" s="50" t="b">
        <f>IFERROR(OR('Upload Data'!I29 = "", IFERROR(MATCH('Upload Data'!J29, listWeightUnits, 0), FALSE)), FALSE)</f>
        <v>1</v>
      </c>
      <c r="R42" s="50" t="b">
        <f>IFERROR(OR(AND(NOT(D42), 'Upload Data'!K29 = ""), IFERROR(MATCH('Upload Data'!K29, listFscClaimTypes, 0), FALSE)), FALSE)</f>
        <v>1</v>
      </c>
      <c r="S42" s="50" t="b">
        <f>IFERROR(OR(AND('Upload Data'!K29 = refClaimFsc100, OR('Upload Data'!L29 = "", 'Upload Data'!L29 = 100)), AND('Upload Data'!K29 = refClaimFscCW, OR('Upload Data'!L29 = "", 'Upload Data'!L29 = 0)), AND('Upload Data'!K29 = refClaimFscMix, 'Upload Data'!L29 &lt;&gt; "", _xlfn.NUMBERVALUE('Upload Data'!L29) &gt;= 0, _xlfn.NUMBERVALUE('Upload Data'!L29) &lt;= 100), AND('Upload Data'!K29 = refClaimFscMixCredit, OR('Upload Data'!L29 = "", 'Upload Data'!L29 = 100)), AND('Upload Data'!K29 = refClaimFscRecycled, 'Upload Data'!K29 =""), 'Upload Data'!K29 = ""), FALSE)</f>
        <v>1</v>
      </c>
      <c r="T42" s="50" t="b">
        <f>IFERROR(OR('Upload Data'!M29 = "", ISNUMBER('Upload Data'!M29), IFERROR(DATEVALUE('Upload Data'!M29) &gt; 0, FALSE)), FALSE)</f>
        <v>1</v>
      </c>
      <c r="U42" s="50" t="b">
        <f>IFERROR(OR('Upload Data'!N29 = "", ISNUMBER('Upload Data'!N29), IFERROR(DATEVALUE('Upload Data'!N29) &gt; 0, FALSE)), FALSE)</f>
        <v>1</v>
      </c>
      <c r="V42" s="51" t="s">
        <v>116</v>
      </c>
      <c r="W42" s="50"/>
      <c r="X42" s="50"/>
      <c r="Y42" s="50"/>
      <c r="Z42" s="50">
        <f>IFERROR(FIND("-", 'Upload Data'!$A29, 1), 1000)</f>
        <v>1000</v>
      </c>
      <c r="AA42" s="50">
        <f>IFERROR(FIND("-", 'Upload Data'!$A29, Z42 + 1), 1000)</f>
        <v>1000</v>
      </c>
      <c r="AB42" s="50">
        <f>IFERROR(FIND("-", 'Upload Data'!$A29, AA42 + 1), 1000)</f>
        <v>1000</v>
      </c>
      <c r="AC42" s="50" t="str">
        <f>IFERROR(LEFT('Upload Data'!$A29, Z42 - 1), "")</f>
        <v/>
      </c>
      <c r="AD42" s="50" t="str">
        <f>IFERROR(MID('Upload Data'!$A29, Z42 + 1, AA42 - Z42 - 1), "")</f>
        <v/>
      </c>
      <c r="AE42" s="50" t="str">
        <f>IFERROR(MID('Upload Data'!$A29, AA42 + 1, AB42 - AA42 - 1), "")</f>
        <v/>
      </c>
      <c r="AF42" s="50" t="str">
        <f>IFERROR(MID('Upload Data'!$A29, AB42 + 1, 1000), "")</f>
        <v/>
      </c>
      <c r="AG42" s="50" t="str">
        <f t="shared" si="7"/>
        <v/>
      </c>
      <c r="AH42" s="50" t="b">
        <f t="shared" si="8"/>
        <v>0</v>
      </c>
    </row>
    <row r="43" spans="1:34">
      <c r="A43" s="49">
        <f t="shared" si="3"/>
        <v>30</v>
      </c>
      <c r="B43" s="48" t="b">
        <f>NOT(IFERROR('Upload Data'!A30 = "ERROR", TRUE))</f>
        <v>1</v>
      </c>
      <c r="C43" s="48">
        <f t="shared" si="4"/>
        <v>30</v>
      </c>
      <c r="D43" s="50" t="b">
        <f>IF(B43, ('Upload Data'!A30 &amp; 'Upload Data'!B30 &amp; 'Upload Data'!C30 &amp; 'Upload Data'!D30 &amp; 'Upload Data'!E30 &amp; 'Upload Data'!F30 &amp; 'Upload Data'!G30 &amp; 'Upload Data'!H30 &amp; 'Upload Data'!I30 &amp; 'Upload Data'!J30 &amp; 'Upload Data'!K30 &amp; 'Upload Data'!L30 &amp; 'Upload Data'!M30 &amp; 'Upload Data'!N30) &lt;&gt; "", FALSE)</f>
        <v>0</v>
      </c>
      <c r="E43" s="50" t="str">
        <f t="shared" si="9"/>
        <v/>
      </c>
      <c r="F43" s="50" t="str">
        <f t="shared" si="10"/>
        <v/>
      </c>
      <c r="G43" s="50" t="b">
        <f t="shared" si="2"/>
        <v>1</v>
      </c>
      <c r="H43" s="50" t="b">
        <f>IFERROR(OR(AND(NOT(D43), 'Upload Data'!$A30 = ""), AND(AG43 &gt; -1, OR(AND(AH43, LEN(AD43) = 7), IFERROR(MATCH(AD43, listCertificateTypes, 0), FALSE)))), FALSE)</f>
        <v>1</v>
      </c>
      <c r="I43" s="50" t="b">
        <f>IFERROR(OR(NOT($D43), 'Upload Data'!B30 &lt;&gt; ""), FALSE)</f>
        <v>1</v>
      </c>
      <c r="J43" s="50" t="b">
        <f>IFERROR(OR(AND(NOT($D43), 'Upload Data'!C30 = ""), ISNUMBER('Upload Data'!C30), IFERROR(DATEVALUE('Upload Data'!C30) &gt; 0, FALSE)), FALSE)</f>
        <v>1</v>
      </c>
      <c r="K43" s="50" t="b">
        <f>IFERROR(OR(NOT($D43), 'Upload Data'!D30 &lt;&gt; ""), FALSE)</f>
        <v>1</v>
      </c>
      <c r="L43" s="51" t="s">
        <v>116</v>
      </c>
      <c r="M43" s="50" t="b">
        <f>IFERROR(OR(AND(NOT($D43), 'Upload Data'!F30 = ""), IFERROR(_xlfn.NUMBERVALUE('Upload Data'!F30) &gt; 0, FALSE)), FALSE)</f>
        <v>1</v>
      </c>
      <c r="N43" s="50" t="b">
        <f>IFERROR(OR('Upload Data'!G30 = "", IFERROR(_xlfn.NUMBERVALUE('Upload Data'!G30) &gt; 0, FALSE)), FALSE)</f>
        <v>1</v>
      </c>
      <c r="O43" s="50" t="b">
        <f>IFERROR(OR('Upload Data'!G30 = "", IFERROR(MATCH('Upload Data'!H30, listVolumeUnits, 0), FALSE)), FALSE)</f>
        <v>1</v>
      </c>
      <c r="P43" s="50" t="b">
        <f>IFERROR(OR('Upload Data'!I30 = "", IFERROR(_xlfn.NUMBERVALUE('Upload Data'!I30) &gt; 0, FALSE)), FALSE)</f>
        <v>1</v>
      </c>
      <c r="Q43" s="50" t="b">
        <f>IFERROR(OR('Upload Data'!I30 = "", IFERROR(MATCH('Upload Data'!J30, listWeightUnits, 0), FALSE)), FALSE)</f>
        <v>1</v>
      </c>
      <c r="R43" s="50" t="b">
        <f>IFERROR(OR(AND(NOT(D43), 'Upload Data'!K30 = ""), IFERROR(MATCH('Upload Data'!K30, listFscClaimTypes, 0), FALSE)), FALSE)</f>
        <v>1</v>
      </c>
      <c r="S43" s="50" t="b">
        <f>IFERROR(OR(AND('Upload Data'!K30 = refClaimFsc100, OR('Upload Data'!L30 = "", 'Upload Data'!L30 = 100)), AND('Upload Data'!K30 = refClaimFscCW, OR('Upload Data'!L30 = "", 'Upload Data'!L30 = 0)), AND('Upload Data'!K30 = refClaimFscMix, 'Upload Data'!L30 &lt;&gt; "", _xlfn.NUMBERVALUE('Upload Data'!L30) &gt;= 0, _xlfn.NUMBERVALUE('Upload Data'!L30) &lt;= 100), AND('Upload Data'!K30 = refClaimFscMixCredit, OR('Upload Data'!L30 = "", 'Upload Data'!L30 = 100)), AND('Upload Data'!K30 = refClaimFscRecycled, 'Upload Data'!K30 =""), 'Upload Data'!K30 = ""), FALSE)</f>
        <v>1</v>
      </c>
      <c r="T43" s="50" t="b">
        <f>IFERROR(OR('Upload Data'!M30 = "", ISNUMBER('Upload Data'!M30), IFERROR(DATEVALUE('Upload Data'!M30) &gt; 0, FALSE)), FALSE)</f>
        <v>1</v>
      </c>
      <c r="U43" s="50" t="b">
        <f>IFERROR(OR('Upload Data'!N30 = "", ISNUMBER('Upload Data'!N30), IFERROR(DATEVALUE('Upload Data'!N30) &gt; 0, FALSE)), FALSE)</f>
        <v>1</v>
      </c>
      <c r="V43" s="51" t="s">
        <v>116</v>
      </c>
      <c r="W43" s="50"/>
      <c r="X43" s="50"/>
      <c r="Y43" s="50"/>
      <c r="Z43" s="50">
        <f>IFERROR(FIND("-", 'Upload Data'!$A30, 1), 1000)</f>
        <v>1000</v>
      </c>
      <c r="AA43" s="50">
        <f>IFERROR(FIND("-", 'Upload Data'!$A30, Z43 + 1), 1000)</f>
        <v>1000</v>
      </c>
      <c r="AB43" s="50">
        <f>IFERROR(FIND("-", 'Upload Data'!$A30, AA43 + 1), 1000)</f>
        <v>1000</v>
      </c>
      <c r="AC43" s="50" t="str">
        <f>IFERROR(LEFT('Upload Data'!$A30, Z43 - 1), "")</f>
        <v/>
      </c>
      <c r="AD43" s="50" t="str">
        <f>IFERROR(MID('Upload Data'!$A30, Z43 + 1, AA43 - Z43 - 1), "")</f>
        <v/>
      </c>
      <c r="AE43" s="50" t="str">
        <f>IFERROR(MID('Upload Data'!$A30, AA43 + 1, AB43 - AA43 - 1), "")</f>
        <v/>
      </c>
      <c r="AF43" s="50" t="str">
        <f>IFERROR(MID('Upload Data'!$A30, AB43 + 1, 1000), "")</f>
        <v/>
      </c>
      <c r="AG43" s="50" t="str">
        <f t="shared" si="7"/>
        <v/>
      </c>
      <c r="AH43" s="50" t="b">
        <f t="shared" si="8"/>
        <v>0</v>
      </c>
    </row>
    <row r="44" spans="1:34">
      <c r="A44" s="49">
        <f t="shared" si="3"/>
        <v>31</v>
      </c>
      <c r="B44" s="48" t="b">
        <f>NOT(IFERROR('Upload Data'!A31 = "ERROR", TRUE))</f>
        <v>1</v>
      </c>
      <c r="C44" s="48">
        <f t="shared" si="4"/>
        <v>31</v>
      </c>
      <c r="D44" s="50" t="b">
        <f>IF(B44, ('Upload Data'!A31 &amp; 'Upload Data'!B31 &amp; 'Upload Data'!C31 &amp; 'Upload Data'!D31 &amp; 'Upload Data'!E31 &amp; 'Upload Data'!F31 &amp; 'Upload Data'!G31 &amp; 'Upload Data'!H31 &amp; 'Upload Data'!I31 &amp; 'Upload Data'!J31 &amp; 'Upload Data'!K31 &amp; 'Upload Data'!L31 &amp; 'Upload Data'!M31 &amp; 'Upload Data'!N31) &lt;&gt; "", FALSE)</f>
        <v>0</v>
      </c>
      <c r="E44" s="50" t="str">
        <f t="shared" si="9"/>
        <v/>
      </c>
      <c r="F44" s="50" t="str">
        <f t="shared" si="10"/>
        <v/>
      </c>
      <c r="G44" s="50" t="b">
        <f t="shared" si="2"/>
        <v>1</v>
      </c>
      <c r="H44" s="50" t="b">
        <f>IFERROR(OR(AND(NOT(D44), 'Upload Data'!$A31 = ""), AND(AG44 &gt; -1, OR(AND(AH44, LEN(AD44) = 7), IFERROR(MATCH(AD44, listCertificateTypes, 0), FALSE)))), FALSE)</f>
        <v>1</v>
      </c>
      <c r="I44" s="50" t="b">
        <f>IFERROR(OR(NOT($D44), 'Upload Data'!B31 &lt;&gt; ""), FALSE)</f>
        <v>1</v>
      </c>
      <c r="J44" s="50" t="b">
        <f>IFERROR(OR(AND(NOT($D44), 'Upload Data'!C31 = ""), ISNUMBER('Upload Data'!C31), IFERROR(DATEVALUE('Upload Data'!C31) &gt; 0, FALSE)), FALSE)</f>
        <v>1</v>
      </c>
      <c r="K44" s="50" t="b">
        <f>IFERROR(OR(NOT($D44), 'Upload Data'!D31 &lt;&gt; ""), FALSE)</f>
        <v>1</v>
      </c>
      <c r="L44" s="51" t="s">
        <v>116</v>
      </c>
      <c r="M44" s="50" t="b">
        <f>IFERROR(OR(AND(NOT($D44), 'Upload Data'!F31 = ""), IFERROR(_xlfn.NUMBERVALUE('Upload Data'!F31) &gt; 0, FALSE)), FALSE)</f>
        <v>1</v>
      </c>
      <c r="N44" s="50" t="b">
        <f>IFERROR(OR('Upload Data'!G31 = "", IFERROR(_xlfn.NUMBERVALUE('Upload Data'!G31) &gt; 0, FALSE)), FALSE)</f>
        <v>1</v>
      </c>
      <c r="O44" s="50" t="b">
        <f>IFERROR(OR('Upload Data'!G31 = "", IFERROR(MATCH('Upload Data'!H31, listVolumeUnits, 0), FALSE)), FALSE)</f>
        <v>1</v>
      </c>
      <c r="P44" s="50" t="b">
        <f>IFERROR(OR('Upload Data'!I31 = "", IFERROR(_xlfn.NUMBERVALUE('Upload Data'!I31) &gt; 0, FALSE)), FALSE)</f>
        <v>1</v>
      </c>
      <c r="Q44" s="50" t="b">
        <f>IFERROR(OR('Upload Data'!I31 = "", IFERROR(MATCH('Upload Data'!J31, listWeightUnits, 0), FALSE)), FALSE)</f>
        <v>1</v>
      </c>
      <c r="R44" s="50" t="b">
        <f>IFERROR(OR(AND(NOT(D44), 'Upload Data'!K31 = ""), IFERROR(MATCH('Upload Data'!K31, listFscClaimTypes, 0), FALSE)), FALSE)</f>
        <v>1</v>
      </c>
      <c r="S44" s="50" t="b">
        <f>IFERROR(OR(AND('Upload Data'!K31 = refClaimFsc100, OR('Upload Data'!L31 = "", 'Upload Data'!L31 = 100)), AND('Upload Data'!K31 = refClaimFscCW, OR('Upload Data'!L31 = "", 'Upload Data'!L31 = 0)), AND('Upload Data'!K31 = refClaimFscMix, 'Upload Data'!L31 &lt;&gt; "", _xlfn.NUMBERVALUE('Upload Data'!L31) &gt;= 0, _xlfn.NUMBERVALUE('Upload Data'!L31) &lt;= 100), AND('Upload Data'!K31 = refClaimFscMixCredit, OR('Upload Data'!L31 = "", 'Upload Data'!L31 = 100)), AND('Upload Data'!K31 = refClaimFscRecycled, 'Upload Data'!K31 =""), 'Upload Data'!K31 = ""), FALSE)</f>
        <v>1</v>
      </c>
      <c r="T44" s="50" t="b">
        <f>IFERROR(OR('Upload Data'!M31 = "", ISNUMBER('Upload Data'!M31), IFERROR(DATEVALUE('Upload Data'!M31) &gt; 0, FALSE)), FALSE)</f>
        <v>1</v>
      </c>
      <c r="U44" s="50" t="b">
        <f>IFERROR(OR('Upload Data'!N31 = "", ISNUMBER('Upload Data'!N31), IFERROR(DATEVALUE('Upload Data'!N31) &gt; 0, FALSE)), FALSE)</f>
        <v>1</v>
      </c>
      <c r="V44" s="51" t="s">
        <v>116</v>
      </c>
      <c r="W44" s="50"/>
      <c r="X44" s="50"/>
      <c r="Y44" s="50"/>
      <c r="Z44" s="50">
        <f>IFERROR(FIND("-", 'Upload Data'!$A31, 1), 1000)</f>
        <v>1000</v>
      </c>
      <c r="AA44" s="50">
        <f>IFERROR(FIND("-", 'Upload Data'!$A31, Z44 + 1), 1000)</f>
        <v>1000</v>
      </c>
      <c r="AB44" s="50">
        <f>IFERROR(FIND("-", 'Upload Data'!$A31, AA44 + 1), 1000)</f>
        <v>1000</v>
      </c>
      <c r="AC44" s="50" t="str">
        <f>IFERROR(LEFT('Upload Data'!$A31, Z44 - 1), "")</f>
        <v/>
      </c>
      <c r="AD44" s="50" t="str">
        <f>IFERROR(MID('Upload Data'!$A31, Z44 + 1, AA44 - Z44 - 1), "")</f>
        <v/>
      </c>
      <c r="AE44" s="50" t="str">
        <f>IFERROR(MID('Upload Data'!$A31, AA44 + 1, AB44 - AA44 - 1), "")</f>
        <v/>
      </c>
      <c r="AF44" s="50" t="str">
        <f>IFERROR(MID('Upload Data'!$A31, AB44 + 1, 1000), "")</f>
        <v/>
      </c>
      <c r="AG44" s="50" t="str">
        <f t="shared" si="7"/>
        <v/>
      </c>
      <c r="AH44" s="50" t="b">
        <f t="shared" si="8"/>
        <v>0</v>
      </c>
    </row>
    <row r="45" spans="1:34">
      <c r="A45" s="49">
        <f t="shared" si="3"/>
        <v>32</v>
      </c>
      <c r="B45" s="48" t="b">
        <f>NOT(IFERROR('Upload Data'!A32 = "ERROR", TRUE))</f>
        <v>1</v>
      </c>
      <c r="C45" s="48">
        <f t="shared" si="4"/>
        <v>32</v>
      </c>
      <c r="D45" s="50" t="b">
        <f>IF(B45, ('Upload Data'!A32 &amp; 'Upload Data'!B32 &amp; 'Upload Data'!C32 &amp; 'Upload Data'!D32 &amp; 'Upload Data'!E32 &amp; 'Upload Data'!F32 &amp; 'Upload Data'!G32 &amp; 'Upload Data'!H32 &amp; 'Upload Data'!I32 &amp; 'Upload Data'!J32 &amp; 'Upload Data'!K32 &amp; 'Upload Data'!L32 &amp; 'Upload Data'!M32 &amp; 'Upload Data'!N32) &lt;&gt; "", FALSE)</f>
        <v>0</v>
      </c>
      <c r="E45" s="50" t="str">
        <f t="shared" si="9"/>
        <v/>
      </c>
      <c r="F45" s="50" t="str">
        <f t="shared" si="10"/>
        <v/>
      </c>
      <c r="G45" s="50" t="b">
        <f t="shared" si="2"/>
        <v>1</v>
      </c>
      <c r="H45" s="50" t="b">
        <f>IFERROR(OR(AND(NOT(D45), 'Upload Data'!$A32 = ""), AND(AG45 &gt; -1, OR(AND(AH45, LEN(AD45) = 7), IFERROR(MATCH(AD45, listCertificateTypes, 0), FALSE)))), FALSE)</f>
        <v>1</v>
      </c>
      <c r="I45" s="50" t="b">
        <f>IFERROR(OR(NOT($D45), 'Upload Data'!B32 &lt;&gt; ""), FALSE)</f>
        <v>1</v>
      </c>
      <c r="J45" s="50" t="b">
        <f>IFERROR(OR(AND(NOT($D45), 'Upload Data'!C32 = ""), ISNUMBER('Upload Data'!C32), IFERROR(DATEVALUE('Upload Data'!C32) &gt; 0, FALSE)), FALSE)</f>
        <v>1</v>
      </c>
      <c r="K45" s="50" t="b">
        <f>IFERROR(OR(NOT($D45), 'Upload Data'!D32 &lt;&gt; ""), FALSE)</f>
        <v>1</v>
      </c>
      <c r="L45" s="51" t="s">
        <v>116</v>
      </c>
      <c r="M45" s="50" t="b">
        <f>IFERROR(OR(AND(NOT($D45), 'Upload Data'!F32 = ""), IFERROR(_xlfn.NUMBERVALUE('Upload Data'!F32) &gt; 0, FALSE)), FALSE)</f>
        <v>1</v>
      </c>
      <c r="N45" s="50" t="b">
        <f>IFERROR(OR('Upload Data'!G32 = "", IFERROR(_xlfn.NUMBERVALUE('Upload Data'!G32) &gt; 0, FALSE)), FALSE)</f>
        <v>1</v>
      </c>
      <c r="O45" s="50" t="b">
        <f>IFERROR(OR('Upload Data'!G32 = "", IFERROR(MATCH('Upload Data'!H32, listVolumeUnits, 0), FALSE)), FALSE)</f>
        <v>1</v>
      </c>
      <c r="P45" s="50" t="b">
        <f>IFERROR(OR('Upload Data'!I32 = "", IFERROR(_xlfn.NUMBERVALUE('Upload Data'!I32) &gt; 0, FALSE)), FALSE)</f>
        <v>1</v>
      </c>
      <c r="Q45" s="50" t="b">
        <f>IFERROR(OR('Upload Data'!I32 = "", IFERROR(MATCH('Upload Data'!J32, listWeightUnits, 0), FALSE)), FALSE)</f>
        <v>1</v>
      </c>
      <c r="R45" s="50" t="b">
        <f>IFERROR(OR(AND(NOT(D45), 'Upload Data'!K32 = ""), IFERROR(MATCH('Upload Data'!K32, listFscClaimTypes, 0), FALSE)), FALSE)</f>
        <v>1</v>
      </c>
      <c r="S45" s="50" t="b">
        <f>IFERROR(OR(AND('Upload Data'!K32 = refClaimFsc100, OR('Upload Data'!L32 = "", 'Upload Data'!L32 = 100)), AND('Upload Data'!K32 = refClaimFscCW, OR('Upload Data'!L32 = "", 'Upload Data'!L32 = 0)), AND('Upload Data'!K32 = refClaimFscMix, 'Upload Data'!L32 &lt;&gt; "", _xlfn.NUMBERVALUE('Upload Data'!L32) &gt;= 0, _xlfn.NUMBERVALUE('Upload Data'!L32) &lt;= 100), AND('Upload Data'!K32 = refClaimFscMixCredit, OR('Upload Data'!L32 = "", 'Upload Data'!L32 = 100)), AND('Upload Data'!K32 = refClaimFscRecycled, 'Upload Data'!K32 =""), 'Upload Data'!K32 = ""), FALSE)</f>
        <v>1</v>
      </c>
      <c r="T45" s="50" t="b">
        <f>IFERROR(OR('Upload Data'!M32 = "", ISNUMBER('Upload Data'!M32), IFERROR(DATEVALUE('Upload Data'!M32) &gt; 0, FALSE)), FALSE)</f>
        <v>1</v>
      </c>
      <c r="U45" s="50" t="b">
        <f>IFERROR(OR('Upload Data'!N32 = "", ISNUMBER('Upload Data'!N32), IFERROR(DATEVALUE('Upload Data'!N32) &gt; 0, FALSE)), FALSE)</f>
        <v>1</v>
      </c>
      <c r="V45" s="51" t="s">
        <v>116</v>
      </c>
      <c r="W45" s="50"/>
      <c r="X45" s="50"/>
      <c r="Y45" s="50"/>
      <c r="Z45" s="50">
        <f>IFERROR(FIND("-", 'Upload Data'!$A32, 1), 1000)</f>
        <v>1000</v>
      </c>
      <c r="AA45" s="50">
        <f>IFERROR(FIND("-", 'Upload Data'!$A32, Z45 + 1), 1000)</f>
        <v>1000</v>
      </c>
      <c r="AB45" s="50">
        <f>IFERROR(FIND("-", 'Upload Data'!$A32, AA45 + 1), 1000)</f>
        <v>1000</v>
      </c>
      <c r="AC45" s="50" t="str">
        <f>IFERROR(LEFT('Upload Data'!$A32, Z45 - 1), "")</f>
        <v/>
      </c>
      <c r="AD45" s="50" t="str">
        <f>IFERROR(MID('Upload Data'!$A32, Z45 + 1, AA45 - Z45 - 1), "")</f>
        <v/>
      </c>
      <c r="AE45" s="50" t="str">
        <f>IFERROR(MID('Upload Data'!$A32, AA45 + 1, AB45 - AA45 - 1), "")</f>
        <v/>
      </c>
      <c r="AF45" s="50" t="str">
        <f>IFERROR(MID('Upload Data'!$A32, AB45 + 1, 1000), "")</f>
        <v/>
      </c>
      <c r="AG45" s="50" t="str">
        <f t="shared" si="7"/>
        <v/>
      </c>
      <c r="AH45" s="50" t="b">
        <f t="shared" si="8"/>
        <v>0</v>
      </c>
    </row>
    <row r="46" spans="1:34">
      <c r="A46" s="49">
        <f t="shared" si="3"/>
        <v>33</v>
      </c>
      <c r="B46" s="48" t="b">
        <f>NOT(IFERROR('Upload Data'!A33 = "ERROR", TRUE))</f>
        <v>1</v>
      </c>
      <c r="C46" s="48">
        <f t="shared" si="4"/>
        <v>33</v>
      </c>
      <c r="D46" s="50" t="b">
        <f>IF(B46, ('Upload Data'!A33 &amp; 'Upload Data'!B33 &amp; 'Upload Data'!C33 &amp; 'Upload Data'!D33 &amp; 'Upload Data'!E33 &amp; 'Upload Data'!F33 &amp; 'Upload Data'!G33 &amp; 'Upload Data'!H33 &amp; 'Upload Data'!I33 &amp; 'Upload Data'!J33 &amp; 'Upload Data'!K33 &amp; 'Upload Data'!L33 &amp; 'Upload Data'!M33 &amp; 'Upload Data'!N33) &lt;&gt; "", FALSE)</f>
        <v>0</v>
      </c>
      <c r="E46" s="50" t="str">
        <f t="shared" si="9"/>
        <v/>
      </c>
      <c r="F46" s="50" t="str">
        <f t="shared" si="10"/>
        <v/>
      </c>
      <c r="G46" s="50" t="b">
        <f t="shared" si="2"/>
        <v>1</v>
      </c>
      <c r="H46" s="50" t="b">
        <f>IFERROR(OR(AND(NOT(D46), 'Upload Data'!$A33 = ""), AND(AG46 &gt; -1, OR(AND(AH46, LEN(AD46) = 7), IFERROR(MATCH(AD46, listCertificateTypes, 0), FALSE)))), FALSE)</f>
        <v>1</v>
      </c>
      <c r="I46" s="50" t="b">
        <f>IFERROR(OR(NOT($D46), 'Upload Data'!B33 &lt;&gt; ""), FALSE)</f>
        <v>1</v>
      </c>
      <c r="J46" s="50" t="b">
        <f>IFERROR(OR(AND(NOT($D46), 'Upload Data'!C33 = ""), ISNUMBER('Upload Data'!C33), IFERROR(DATEVALUE('Upload Data'!C33) &gt; 0, FALSE)), FALSE)</f>
        <v>1</v>
      </c>
      <c r="K46" s="50" t="b">
        <f>IFERROR(OR(NOT($D46), 'Upload Data'!D33 &lt;&gt; ""), FALSE)</f>
        <v>1</v>
      </c>
      <c r="L46" s="51" t="s">
        <v>116</v>
      </c>
      <c r="M46" s="50" t="b">
        <f>IFERROR(OR(AND(NOT($D46), 'Upload Data'!F33 = ""), IFERROR(_xlfn.NUMBERVALUE('Upload Data'!F33) &gt; 0, FALSE)), FALSE)</f>
        <v>1</v>
      </c>
      <c r="N46" s="50" t="b">
        <f>IFERROR(OR('Upload Data'!G33 = "", IFERROR(_xlfn.NUMBERVALUE('Upload Data'!G33) &gt; 0, FALSE)), FALSE)</f>
        <v>1</v>
      </c>
      <c r="O46" s="50" t="b">
        <f>IFERROR(OR('Upload Data'!G33 = "", IFERROR(MATCH('Upload Data'!H33, listVolumeUnits, 0), FALSE)), FALSE)</f>
        <v>1</v>
      </c>
      <c r="P46" s="50" t="b">
        <f>IFERROR(OR('Upload Data'!I33 = "", IFERROR(_xlfn.NUMBERVALUE('Upload Data'!I33) &gt; 0, FALSE)), FALSE)</f>
        <v>1</v>
      </c>
      <c r="Q46" s="50" t="b">
        <f>IFERROR(OR('Upload Data'!I33 = "", IFERROR(MATCH('Upload Data'!J33, listWeightUnits, 0), FALSE)), FALSE)</f>
        <v>1</v>
      </c>
      <c r="R46" s="50" t="b">
        <f>IFERROR(OR(AND(NOT(D46), 'Upload Data'!K33 = ""), IFERROR(MATCH('Upload Data'!K33, listFscClaimTypes, 0), FALSE)), FALSE)</f>
        <v>1</v>
      </c>
      <c r="S46" s="50" t="b">
        <f>IFERROR(OR(AND('Upload Data'!K33 = refClaimFsc100, OR('Upload Data'!L33 = "", 'Upload Data'!L33 = 100)), AND('Upload Data'!K33 = refClaimFscCW, OR('Upload Data'!L33 = "", 'Upload Data'!L33 = 0)), AND('Upload Data'!K33 = refClaimFscMix, 'Upload Data'!L33 &lt;&gt; "", _xlfn.NUMBERVALUE('Upload Data'!L33) &gt;= 0, _xlfn.NUMBERVALUE('Upload Data'!L33) &lt;= 100), AND('Upload Data'!K33 = refClaimFscMixCredit, OR('Upload Data'!L33 = "", 'Upload Data'!L33 = 100)), AND('Upload Data'!K33 = refClaimFscRecycled, 'Upload Data'!K33 =""), 'Upload Data'!K33 = ""), FALSE)</f>
        <v>1</v>
      </c>
      <c r="T46" s="50" t="b">
        <f>IFERROR(OR('Upload Data'!M33 = "", ISNUMBER('Upload Data'!M33), IFERROR(DATEVALUE('Upload Data'!M33) &gt; 0, FALSE)), FALSE)</f>
        <v>1</v>
      </c>
      <c r="U46" s="50" t="b">
        <f>IFERROR(OR('Upload Data'!N33 = "", ISNUMBER('Upload Data'!N33), IFERROR(DATEVALUE('Upload Data'!N33) &gt; 0, FALSE)), FALSE)</f>
        <v>1</v>
      </c>
      <c r="V46" s="51" t="s">
        <v>116</v>
      </c>
      <c r="W46" s="50"/>
      <c r="X46" s="50"/>
      <c r="Y46" s="50"/>
      <c r="Z46" s="50">
        <f>IFERROR(FIND("-", 'Upload Data'!$A33, 1), 1000)</f>
        <v>1000</v>
      </c>
      <c r="AA46" s="50">
        <f>IFERROR(FIND("-", 'Upload Data'!$A33, Z46 + 1), 1000)</f>
        <v>1000</v>
      </c>
      <c r="AB46" s="50">
        <f>IFERROR(FIND("-", 'Upload Data'!$A33, AA46 + 1), 1000)</f>
        <v>1000</v>
      </c>
      <c r="AC46" s="50" t="str">
        <f>IFERROR(LEFT('Upload Data'!$A33, Z46 - 1), "")</f>
        <v/>
      </c>
      <c r="AD46" s="50" t="str">
        <f>IFERROR(MID('Upload Data'!$A33, Z46 + 1, AA46 - Z46 - 1), "")</f>
        <v/>
      </c>
      <c r="AE46" s="50" t="str">
        <f>IFERROR(MID('Upload Data'!$A33, AA46 + 1, AB46 - AA46 - 1), "")</f>
        <v/>
      </c>
      <c r="AF46" s="50" t="str">
        <f>IFERROR(MID('Upload Data'!$A33, AB46 + 1, 1000), "")</f>
        <v/>
      </c>
      <c r="AG46" s="50" t="str">
        <f t="shared" si="7"/>
        <v/>
      </c>
      <c r="AH46" s="50" t="b">
        <f t="shared" si="8"/>
        <v>0</v>
      </c>
    </row>
    <row r="47" spans="1:34">
      <c r="A47" s="49">
        <f t="shared" si="3"/>
        <v>34</v>
      </c>
      <c r="B47" s="48" t="b">
        <f>NOT(IFERROR('Upload Data'!A34 = "ERROR", TRUE))</f>
        <v>1</v>
      </c>
      <c r="C47" s="48">
        <f t="shared" si="4"/>
        <v>34</v>
      </c>
      <c r="D47" s="50" t="b">
        <f>IF(B47, ('Upload Data'!A34 &amp; 'Upload Data'!B34 &amp; 'Upload Data'!C34 &amp; 'Upload Data'!D34 &amp; 'Upload Data'!E34 &amp; 'Upload Data'!F34 &amp; 'Upload Data'!G34 &amp; 'Upload Data'!H34 &amp; 'Upload Data'!I34 &amp; 'Upload Data'!J34 &amp; 'Upload Data'!K34 &amp; 'Upload Data'!L34 &amp; 'Upload Data'!M34 &amp; 'Upload Data'!N34) &lt;&gt; "", FALSE)</f>
        <v>0</v>
      </c>
      <c r="E47" s="50" t="str">
        <f t="shared" si="9"/>
        <v/>
      </c>
      <c r="F47" s="50" t="str">
        <f t="shared" si="10"/>
        <v/>
      </c>
      <c r="G47" s="50" t="b">
        <f t="shared" si="2"/>
        <v>1</v>
      </c>
      <c r="H47" s="50" t="b">
        <f>IFERROR(OR(AND(NOT(D47), 'Upload Data'!$A34 = ""), AND(AG47 &gt; -1, OR(AND(AH47, LEN(AD47) = 7), IFERROR(MATCH(AD47, listCertificateTypes, 0), FALSE)))), FALSE)</f>
        <v>1</v>
      </c>
      <c r="I47" s="50" t="b">
        <f>IFERROR(OR(NOT($D47), 'Upload Data'!B34 &lt;&gt; ""), FALSE)</f>
        <v>1</v>
      </c>
      <c r="J47" s="50" t="b">
        <f>IFERROR(OR(AND(NOT($D47), 'Upload Data'!C34 = ""), ISNUMBER('Upload Data'!C34), IFERROR(DATEVALUE('Upload Data'!C34) &gt; 0, FALSE)), FALSE)</f>
        <v>1</v>
      </c>
      <c r="K47" s="50" t="b">
        <f>IFERROR(OR(NOT($D47), 'Upload Data'!D34 &lt;&gt; ""), FALSE)</f>
        <v>1</v>
      </c>
      <c r="L47" s="51" t="s">
        <v>116</v>
      </c>
      <c r="M47" s="50" t="b">
        <f>IFERROR(OR(AND(NOT($D47), 'Upload Data'!F34 = ""), IFERROR(_xlfn.NUMBERVALUE('Upload Data'!F34) &gt; 0, FALSE)), FALSE)</f>
        <v>1</v>
      </c>
      <c r="N47" s="50" t="b">
        <f>IFERROR(OR('Upload Data'!G34 = "", IFERROR(_xlfn.NUMBERVALUE('Upload Data'!G34) &gt; 0, FALSE)), FALSE)</f>
        <v>1</v>
      </c>
      <c r="O47" s="50" t="b">
        <f>IFERROR(OR('Upload Data'!G34 = "", IFERROR(MATCH('Upload Data'!H34, listVolumeUnits, 0), FALSE)), FALSE)</f>
        <v>1</v>
      </c>
      <c r="P47" s="50" t="b">
        <f>IFERROR(OR('Upload Data'!I34 = "", IFERROR(_xlfn.NUMBERVALUE('Upload Data'!I34) &gt; 0, FALSE)), FALSE)</f>
        <v>1</v>
      </c>
      <c r="Q47" s="50" t="b">
        <f>IFERROR(OR('Upload Data'!I34 = "", IFERROR(MATCH('Upload Data'!J34, listWeightUnits, 0), FALSE)), FALSE)</f>
        <v>1</v>
      </c>
      <c r="R47" s="50" t="b">
        <f>IFERROR(OR(AND(NOT(D47), 'Upload Data'!K34 = ""), IFERROR(MATCH('Upload Data'!K34, listFscClaimTypes, 0), FALSE)), FALSE)</f>
        <v>1</v>
      </c>
      <c r="S47" s="50" t="b">
        <f>IFERROR(OR(AND('Upload Data'!K34 = refClaimFsc100, OR('Upload Data'!L34 = "", 'Upload Data'!L34 = 100)), AND('Upload Data'!K34 = refClaimFscCW, OR('Upload Data'!L34 = "", 'Upload Data'!L34 = 0)), AND('Upload Data'!K34 = refClaimFscMix, 'Upload Data'!L34 &lt;&gt; "", _xlfn.NUMBERVALUE('Upload Data'!L34) &gt;= 0, _xlfn.NUMBERVALUE('Upload Data'!L34) &lt;= 100), AND('Upload Data'!K34 = refClaimFscMixCredit, OR('Upload Data'!L34 = "", 'Upload Data'!L34 = 100)), AND('Upload Data'!K34 = refClaimFscRecycled, 'Upload Data'!K34 =""), 'Upload Data'!K34 = ""), FALSE)</f>
        <v>1</v>
      </c>
      <c r="T47" s="50" t="b">
        <f>IFERROR(OR('Upload Data'!M34 = "", ISNUMBER('Upload Data'!M34), IFERROR(DATEVALUE('Upload Data'!M34) &gt; 0, FALSE)), FALSE)</f>
        <v>1</v>
      </c>
      <c r="U47" s="50" t="b">
        <f>IFERROR(OR('Upload Data'!N34 = "", ISNUMBER('Upload Data'!N34), IFERROR(DATEVALUE('Upload Data'!N34) &gt; 0, FALSE)), FALSE)</f>
        <v>1</v>
      </c>
      <c r="V47" s="51" t="s">
        <v>116</v>
      </c>
      <c r="W47" s="50"/>
      <c r="X47" s="50"/>
      <c r="Y47" s="50"/>
      <c r="Z47" s="50">
        <f>IFERROR(FIND("-", 'Upload Data'!$A34, 1), 1000)</f>
        <v>1000</v>
      </c>
      <c r="AA47" s="50">
        <f>IFERROR(FIND("-", 'Upload Data'!$A34, Z47 + 1), 1000)</f>
        <v>1000</v>
      </c>
      <c r="AB47" s="50">
        <f>IFERROR(FIND("-", 'Upload Data'!$A34, AA47 + 1), 1000)</f>
        <v>1000</v>
      </c>
      <c r="AC47" s="50" t="str">
        <f>IFERROR(LEFT('Upload Data'!$A34, Z47 - 1), "")</f>
        <v/>
      </c>
      <c r="AD47" s="50" t="str">
        <f>IFERROR(MID('Upload Data'!$A34, Z47 + 1, AA47 - Z47 - 1), "")</f>
        <v/>
      </c>
      <c r="AE47" s="50" t="str">
        <f>IFERROR(MID('Upload Data'!$A34, AA47 + 1, AB47 - AA47 - 1), "")</f>
        <v/>
      </c>
      <c r="AF47" s="50" t="str">
        <f>IFERROR(MID('Upload Data'!$A34, AB47 + 1, 1000), "")</f>
        <v/>
      </c>
      <c r="AG47" s="50" t="str">
        <f t="shared" si="7"/>
        <v/>
      </c>
      <c r="AH47" s="50" t="b">
        <f t="shared" si="8"/>
        <v>0</v>
      </c>
    </row>
    <row r="48" spans="1:34">
      <c r="A48" s="49">
        <f t="shared" si="3"/>
        <v>35</v>
      </c>
      <c r="B48" s="48" t="b">
        <f>NOT(IFERROR('Upload Data'!A35 = "ERROR", TRUE))</f>
        <v>1</v>
      </c>
      <c r="C48" s="48">
        <f t="shared" si="4"/>
        <v>35</v>
      </c>
      <c r="D48" s="50" t="b">
        <f>IF(B48, ('Upload Data'!A35 &amp; 'Upload Data'!B35 &amp; 'Upload Data'!C35 &amp; 'Upload Data'!D35 &amp; 'Upload Data'!E35 &amp; 'Upload Data'!F35 &amp; 'Upload Data'!G35 &amp; 'Upload Data'!H35 &amp; 'Upload Data'!I35 &amp; 'Upload Data'!J35 &amp; 'Upload Data'!K35 &amp; 'Upload Data'!L35 &amp; 'Upload Data'!M35 &amp; 'Upload Data'!N35) &lt;&gt; "", FALSE)</f>
        <v>0</v>
      </c>
      <c r="E48" s="50" t="str">
        <f t="shared" si="9"/>
        <v/>
      </c>
      <c r="F48" s="50" t="str">
        <f t="shared" si="10"/>
        <v/>
      </c>
      <c r="G48" s="50" t="b">
        <f t="shared" si="2"/>
        <v>1</v>
      </c>
      <c r="H48" s="50" t="b">
        <f>IFERROR(OR(AND(NOT(D48), 'Upload Data'!$A35 = ""), AND(AG48 &gt; -1, OR(AND(AH48, LEN(AD48) = 7), IFERROR(MATCH(AD48, listCertificateTypes, 0), FALSE)))), FALSE)</f>
        <v>1</v>
      </c>
      <c r="I48" s="50" t="b">
        <f>IFERROR(OR(NOT($D48), 'Upload Data'!B35 &lt;&gt; ""), FALSE)</f>
        <v>1</v>
      </c>
      <c r="J48" s="50" t="b">
        <f>IFERROR(OR(AND(NOT($D48), 'Upload Data'!C35 = ""), ISNUMBER('Upload Data'!C35), IFERROR(DATEVALUE('Upload Data'!C35) &gt; 0, FALSE)), FALSE)</f>
        <v>1</v>
      </c>
      <c r="K48" s="50" t="b">
        <f>IFERROR(OR(NOT($D48), 'Upload Data'!D35 &lt;&gt; ""), FALSE)</f>
        <v>1</v>
      </c>
      <c r="L48" s="51" t="s">
        <v>116</v>
      </c>
      <c r="M48" s="50" t="b">
        <f>IFERROR(OR(AND(NOT($D48), 'Upload Data'!F35 = ""), IFERROR(_xlfn.NUMBERVALUE('Upload Data'!F35) &gt; 0, FALSE)), FALSE)</f>
        <v>1</v>
      </c>
      <c r="N48" s="50" t="b">
        <f>IFERROR(OR('Upload Data'!G35 = "", IFERROR(_xlfn.NUMBERVALUE('Upload Data'!G35) &gt; 0, FALSE)), FALSE)</f>
        <v>1</v>
      </c>
      <c r="O48" s="50" t="b">
        <f>IFERROR(OR('Upload Data'!G35 = "", IFERROR(MATCH('Upload Data'!H35, listVolumeUnits, 0), FALSE)), FALSE)</f>
        <v>1</v>
      </c>
      <c r="P48" s="50" t="b">
        <f>IFERROR(OR('Upload Data'!I35 = "", IFERROR(_xlfn.NUMBERVALUE('Upload Data'!I35) &gt; 0, FALSE)), FALSE)</f>
        <v>1</v>
      </c>
      <c r="Q48" s="50" t="b">
        <f>IFERROR(OR('Upload Data'!I35 = "", IFERROR(MATCH('Upload Data'!J35, listWeightUnits, 0), FALSE)), FALSE)</f>
        <v>1</v>
      </c>
      <c r="R48" s="50" t="b">
        <f>IFERROR(OR(AND(NOT(D48), 'Upload Data'!K35 = ""), IFERROR(MATCH('Upload Data'!K35, listFscClaimTypes, 0), FALSE)), FALSE)</f>
        <v>1</v>
      </c>
      <c r="S48" s="50" t="b">
        <f>IFERROR(OR(AND('Upload Data'!K35 = refClaimFsc100, OR('Upload Data'!L35 = "", 'Upload Data'!L35 = 100)), AND('Upload Data'!K35 = refClaimFscCW, OR('Upload Data'!L35 = "", 'Upload Data'!L35 = 0)), AND('Upload Data'!K35 = refClaimFscMix, 'Upload Data'!L35 &lt;&gt; "", _xlfn.NUMBERVALUE('Upload Data'!L35) &gt;= 0, _xlfn.NUMBERVALUE('Upload Data'!L35) &lt;= 100), AND('Upload Data'!K35 = refClaimFscMixCredit, OR('Upload Data'!L35 = "", 'Upload Data'!L35 = 100)), AND('Upload Data'!K35 = refClaimFscRecycled, 'Upload Data'!K35 =""), 'Upload Data'!K35 = ""), FALSE)</f>
        <v>1</v>
      </c>
      <c r="T48" s="50" t="b">
        <f>IFERROR(OR('Upload Data'!M35 = "", ISNUMBER('Upload Data'!M35), IFERROR(DATEVALUE('Upload Data'!M35) &gt; 0, FALSE)), FALSE)</f>
        <v>1</v>
      </c>
      <c r="U48" s="50" t="b">
        <f>IFERROR(OR('Upload Data'!N35 = "", ISNUMBER('Upload Data'!N35), IFERROR(DATEVALUE('Upload Data'!N35) &gt; 0, FALSE)), FALSE)</f>
        <v>1</v>
      </c>
      <c r="V48" s="51" t="s">
        <v>116</v>
      </c>
      <c r="W48" s="50"/>
      <c r="X48" s="50"/>
      <c r="Y48" s="50"/>
      <c r="Z48" s="50">
        <f>IFERROR(FIND("-", 'Upload Data'!$A35, 1), 1000)</f>
        <v>1000</v>
      </c>
      <c r="AA48" s="50">
        <f>IFERROR(FIND("-", 'Upload Data'!$A35, Z48 + 1), 1000)</f>
        <v>1000</v>
      </c>
      <c r="AB48" s="50">
        <f>IFERROR(FIND("-", 'Upload Data'!$A35, AA48 + 1), 1000)</f>
        <v>1000</v>
      </c>
      <c r="AC48" s="50" t="str">
        <f>IFERROR(LEFT('Upload Data'!$A35, Z48 - 1), "")</f>
        <v/>
      </c>
      <c r="AD48" s="50" t="str">
        <f>IFERROR(MID('Upload Data'!$A35, Z48 + 1, AA48 - Z48 - 1), "")</f>
        <v/>
      </c>
      <c r="AE48" s="50" t="str">
        <f>IFERROR(MID('Upload Data'!$A35, AA48 + 1, AB48 - AA48 - 1), "")</f>
        <v/>
      </c>
      <c r="AF48" s="50" t="str">
        <f>IFERROR(MID('Upload Data'!$A35, AB48 + 1, 1000), "")</f>
        <v/>
      </c>
      <c r="AG48" s="50" t="str">
        <f t="shared" si="7"/>
        <v/>
      </c>
      <c r="AH48" s="50" t="b">
        <f t="shared" si="8"/>
        <v>0</v>
      </c>
    </row>
    <row r="49" spans="1:34">
      <c r="A49" s="49">
        <f t="shared" si="3"/>
        <v>36</v>
      </c>
      <c r="B49" s="48" t="b">
        <f>NOT(IFERROR('Upload Data'!A36 = "ERROR", TRUE))</f>
        <v>1</v>
      </c>
      <c r="C49" s="48">
        <f t="shared" si="4"/>
        <v>36</v>
      </c>
      <c r="D49" s="50" t="b">
        <f>IF(B49, ('Upload Data'!A36 &amp; 'Upload Data'!B36 &amp; 'Upload Data'!C36 &amp; 'Upload Data'!D36 &amp; 'Upload Data'!E36 &amp; 'Upload Data'!F36 &amp; 'Upload Data'!G36 &amp; 'Upload Data'!H36 &amp; 'Upload Data'!I36 &amp; 'Upload Data'!J36 &amp; 'Upload Data'!K36 &amp; 'Upload Data'!L36 &amp; 'Upload Data'!M36 &amp; 'Upload Data'!N36) &lt;&gt; "", FALSE)</f>
        <v>0</v>
      </c>
      <c r="E49" s="50" t="str">
        <f t="shared" si="9"/>
        <v/>
      </c>
      <c r="F49" s="50" t="str">
        <f t="shared" si="10"/>
        <v/>
      </c>
      <c r="G49" s="50" t="b">
        <f t="shared" si="2"/>
        <v>1</v>
      </c>
      <c r="H49" s="50" t="b">
        <f>IFERROR(OR(AND(NOT(D49), 'Upload Data'!$A36 = ""), AND(AG49 &gt; -1, OR(AND(AH49, LEN(AD49) = 7), IFERROR(MATCH(AD49, listCertificateTypes, 0), FALSE)))), FALSE)</f>
        <v>1</v>
      </c>
      <c r="I49" s="50" t="b">
        <f>IFERROR(OR(NOT($D49), 'Upload Data'!B36 &lt;&gt; ""), FALSE)</f>
        <v>1</v>
      </c>
      <c r="J49" s="50" t="b">
        <f>IFERROR(OR(AND(NOT($D49), 'Upload Data'!C36 = ""), ISNUMBER('Upload Data'!C36), IFERROR(DATEVALUE('Upload Data'!C36) &gt; 0, FALSE)), FALSE)</f>
        <v>1</v>
      </c>
      <c r="K49" s="50" t="b">
        <f>IFERROR(OR(NOT($D49), 'Upload Data'!D36 &lt;&gt; ""), FALSE)</f>
        <v>1</v>
      </c>
      <c r="L49" s="51" t="s">
        <v>116</v>
      </c>
      <c r="M49" s="50" t="b">
        <f>IFERROR(OR(AND(NOT($D49), 'Upload Data'!F36 = ""), IFERROR(_xlfn.NUMBERVALUE('Upload Data'!F36) &gt; 0, FALSE)), FALSE)</f>
        <v>1</v>
      </c>
      <c r="N49" s="50" t="b">
        <f>IFERROR(OR('Upload Data'!G36 = "", IFERROR(_xlfn.NUMBERVALUE('Upload Data'!G36) &gt; 0, FALSE)), FALSE)</f>
        <v>1</v>
      </c>
      <c r="O49" s="50" t="b">
        <f>IFERROR(OR('Upload Data'!G36 = "", IFERROR(MATCH('Upload Data'!H36, listVolumeUnits, 0), FALSE)), FALSE)</f>
        <v>1</v>
      </c>
      <c r="P49" s="50" t="b">
        <f>IFERROR(OR('Upload Data'!I36 = "", IFERROR(_xlfn.NUMBERVALUE('Upload Data'!I36) &gt; 0, FALSE)), FALSE)</f>
        <v>1</v>
      </c>
      <c r="Q49" s="50" t="b">
        <f>IFERROR(OR('Upload Data'!I36 = "", IFERROR(MATCH('Upload Data'!J36, listWeightUnits, 0), FALSE)), FALSE)</f>
        <v>1</v>
      </c>
      <c r="R49" s="50" t="b">
        <f>IFERROR(OR(AND(NOT(D49), 'Upload Data'!K36 = ""), IFERROR(MATCH('Upload Data'!K36, listFscClaimTypes, 0), FALSE)), FALSE)</f>
        <v>1</v>
      </c>
      <c r="S49" s="50" t="b">
        <f>IFERROR(OR(AND('Upload Data'!K36 = refClaimFsc100, OR('Upload Data'!L36 = "", 'Upload Data'!L36 = 100)), AND('Upload Data'!K36 = refClaimFscCW, OR('Upload Data'!L36 = "", 'Upload Data'!L36 = 0)), AND('Upload Data'!K36 = refClaimFscMix, 'Upload Data'!L36 &lt;&gt; "", _xlfn.NUMBERVALUE('Upload Data'!L36) &gt;= 0, _xlfn.NUMBERVALUE('Upload Data'!L36) &lt;= 100), AND('Upload Data'!K36 = refClaimFscMixCredit, OR('Upload Data'!L36 = "", 'Upload Data'!L36 = 100)), AND('Upload Data'!K36 = refClaimFscRecycled, 'Upload Data'!K36 =""), 'Upload Data'!K36 = ""), FALSE)</f>
        <v>1</v>
      </c>
      <c r="T49" s="50" t="b">
        <f>IFERROR(OR('Upload Data'!M36 = "", ISNUMBER('Upload Data'!M36), IFERROR(DATEVALUE('Upload Data'!M36) &gt; 0, FALSE)), FALSE)</f>
        <v>1</v>
      </c>
      <c r="U49" s="50" t="b">
        <f>IFERROR(OR('Upload Data'!N36 = "", ISNUMBER('Upload Data'!N36), IFERROR(DATEVALUE('Upload Data'!N36) &gt; 0, FALSE)), FALSE)</f>
        <v>1</v>
      </c>
      <c r="V49" s="51" t="s">
        <v>116</v>
      </c>
      <c r="W49" s="50"/>
      <c r="X49" s="50"/>
      <c r="Y49" s="50"/>
      <c r="Z49" s="50">
        <f>IFERROR(FIND("-", 'Upload Data'!$A36, 1), 1000)</f>
        <v>1000</v>
      </c>
      <c r="AA49" s="50">
        <f>IFERROR(FIND("-", 'Upload Data'!$A36, Z49 + 1), 1000)</f>
        <v>1000</v>
      </c>
      <c r="AB49" s="50">
        <f>IFERROR(FIND("-", 'Upload Data'!$A36, AA49 + 1), 1000)</f>
        <v>1000</v>
      </c>
      <c r="AC49" s="50" t="str">
        <f>IFERROR(LEFT('Upload Data'!$A36, Z49 - 1), "")</f>
        <v/>
      </c>
      <c r="AD49" s="50" t="str">
        <f>IFERROR(MID('Upload Data'!$A36, Z49 + 1, AA49 - Z49 - 1), "")</f>
        <v/>
      </c>
      <c r="AE49" s="50" t="str">
        <f>IFERROR(MID('Upload Data'!$A36, AA49 + 1, AB49 - AA49 - 1), "")</f>
        <v/>
      </c>
      <c r="AF49" s="50" t="str">
        <f>IFERROR(MID('Upload Data'!$A36, AB49 + 1, 1000), "")</f>
        <v/>
      </c>
      <c r="AG49" s="50" t="str">
        <f t="shared" si="7"/>
        <v/>
      </c>
      <c r="AH49" s="50" t="b">
        <f t="shared" si="8"/>
        <v>0</v>
      </c>
    </row>
    <row r="50" spans="1:34">
      <c r="A50" s="49">
        <f t="shared" si="3"/>
        <v>37</v>
      </c>
      <c r="B50" s="48" t="b">
        <f>NOT(IFERROR('Upload Data'!A37 = "ERROR", TRUE))</f>
        <v>1</v>
      </c>
      <c r="C50" s="48">
        <f t="shared" si="4"/>
        <v>37</v>
      </c>
      <c r="D50" s="50" t="b">
        <f>IF(B50, ('Upload Data'!A37 &amp; 'Upload Data'!B37 &amp; 'Upload Data'!C37 &amp; 'Upload Data'!D37 &amp; 'Upload Data'!E37 &amp; 'Upload Data'!F37 &amp; 'Upload Data'!G37 &amp; 'Upload Data'!H37 &amp; 'Upload Data'!I37 &amp; 'Upload Data'!J37 &amp; 'Upload Data'!K37 &amp; 'Upload Data'!L37 &amp; 'Upload Data'!M37 &amp; 'Upload Data'!N37) &lt;&gt; "", FALSE)</f>
        <v>0</v>
      </c>
      <c r="E50" s="50" t="str">
        <f t="shared" si="9"/>
        <v/>
      </c>
      <c r="F50" s="50" t="str">
        <f t="shared" si="10"/>
        <v/>
      </c>
      <c r="G50" s="50" t="b">
        <f t="shared" si="2"/>
        <v>1</v>
      </c>
      <c r="H50" s="50" t="b">
        <f>IFERROR(OR(AND(NOT(D50), 'Upload Data'!$A37 = ""), AND(AG50 &gt; -1, OR(AND(AH50, LEN(AD50) = 7), IFERROR(MATCH(AD50, listCertificateTypes, 0), FALSE)))), FALSE)</f>
        <v>1</v>
      </c>
      <c r="I50" s="50" t="b">
        <f>IFERROR(OR(NOT($D50), 'Upload Data'!B37 &lt;&gt; ""), FALSE)</f>
        <v>1</v>
      </c>
      <c r="J50" s="50" t="b">
        <f>IFERROR(OR(AND(NOT($D50), 'Upload Data'!C37 = ""), ISNUMBER('Upload Data'!C37), IFERROR(DATEVALUE('Upload Data'!C37) &gt; 0, FALSE)), FALSE)</f>
        <v>1</v>
      </c>
      <c r="K50" s="50" t="b">
        <f>IFERROR(OR(NOT($D50), 'Upload Data'!D37 &lt;&gt; ""), FALSE)</f>
        <v>1</v>
      </c>
      <c r="L50" s="51" t="s">
        <v>116</v>
      </c>
      <c r="M50" s="50" t="b">
        <f>IFERROR(OR(AND(NOT($D50), 'Upload Data'!F37 = ""), IFERROR(_xlfn.NUMBERVALUE('Upload Data'!F37) &gt; 0, FALSE)), FALSE)</f>
        <v>1</v>
      </c>
      <c r="N50" s="50" t="b">
        <f>IFERROR(OR('Upload Data'!G37 = "", IFERROR(_xlfn.NUMBERVALUE('Upload Data'!G37) &gt; 0, FALSE)), FALSE)</f>
        <v>1</v>
      </c>
      <c r="O50" s="50" t="b">
        <f>IFERROR(OR('Upload Data'!G37 = "", IFERROR(MATCH('Upload Data'!H37, listVolumeUnits, 0), FALSE)), FALSE)</f>
        <v>1</v>
      </c>
      <c r="P50" s="50" t="b">
        <f>IFERROR(OR('Upload Data'!I37 = "", IFERROR(_xlfn.NUMBERVALUE('Upload Data'!I37) &gt; 0, FALSE)), FALSE)</f>
        <v>1</v>
      </c>
      <c r="Q50" s="50" t="b">
        <f>IFERROR(OR('Upload Data'!I37 = "", IFERROR(MATCH('Upload Data'!J37, listWeightUnits, 0), FALSE)), FALSE)</f>
        <v>1</v>
      </c>
      <c r="R50" s="50" t="b">
        <f>IFERROR(OR(AND(NOT(D50), 'Upload Data'!K37 = ""), IFERROR(MATCH('Upload Data'!K37, listFscClaimTypes, 0), FALSE)), FALSE)</f>
        <v>1</v>
      </c>
      <c r="S50" s="50" t="b">
        <f>IFERROR(OR(AND('Upload Data'!K37 = refClaimFsc100, OR('Upload Data'!L37 = "", 'Upload Data'!L37 = 100)), AND('Upload Data'!K37 = refClaimFscCW, OR('Upload Data'!L37 = "", 'Upload Data'!L37 = 0)), AND('Upload Data'!K37 = refClaimFscMix, 'Upload Data'!L37 &lt;&gt; "", _xlfn.NUMBERVALUE('Upload Data'!L37) &gt;= 0, _xlfn.NUMBERVALUE('Upload Data'!L37) &lt;= 100), AND('Upload Data'!K37 = refClaimFscMixCredit, OR('Upload Data'!L37 = "", 'Upload Data'!L37 = 100)), AND('Upload Data'!K37 = refClaimFscRecycled, 'Upload Data'!K37 =""), 'Upload Data'!K37 = ""), FALSE)</f>
        <v>1</v>
      </c>
      <c r="T50" s="50" t="b">
        <f>IFERROR(OR('Upload Data'!M37 = "", ISNUMBER('Upload Data'!M37), IFERROR(DATEVALUE('Upload Data'!M37) &gt; 0, FALSE)), FALSE)</f>
        <v>1</v>
      </c>
      <c r="U50" s="50" t="b">
        <f>IFERROR(OR('Upload Data'!N37 = "", ISNUMBER('Upload Data'!N37), IFERROR(DATEVALUE('Upload Data'!N37) &gt; 0, FALSE)), FALSE)</f>
        <v>1</v>
      </c>
      <c r="V50" s="51" t="s">
        <v>116</v>
      </c>
      <c r="W50" s="50"/>
      <c r="X50" s="50"/>
      <c r="Y50" s="50"/>
      <c r="Z50" s="50">
        <f>IFERROR(FIND("-", 'Upload Data'!$A37, 1), 1000)</f>
        <v>1000</v>
      </c>
      <c r="AA50" s="50">
        <f>IFERROR(FIND("-", 'Upload Data'!$A37, Z50 + 1), 1000)</f>
        <v>1000</v>
      </c>
      <c r="AB50" s="50">
        <f>IFERROR(FIND("-", 'Upload Data'!$A37, AA50 + 1), 1000)</f>
        <v>1000</v>
      </c>
      <c r="AC50" s="50" t="str">
        <f>IFERROR(LEFT('Upload Data'!$A37, Z50 - 1), "")</f>
        <v/>
      </c>
      <c r="AD50" s="50" t="str">
        <f>IFERROR(MID('Upload Data'!$A37, Z50 + 1, AA50 - Z50 - 1), "")</f>
        <v/>
      </c>
      <c r="AE50" s="50" t="str">
        <f>IFERROR(MID('Upload Data'!$A37, AA50 + 1, AB50 - AA50 - 1), "")</f>
        <v/>
      </c>
      <c r="AF50" s="50" t="str">
        <f>IFERROR(MID('Upload Data'!$A37, AB50 + 1, 1000), "")</f>
        <v/>
      </c>
      <c r="AG50" s="50" t="str">
        <f t="shared" si="7"/>
        <v/>
      </c>
      <c r="AH50" s="50" t="b">
        <f t="shared" si="8"/>
        <v>0</v>
      </c>
    </row>
    <row r="51" spans="1:34">
      <c r="A51" s="49">
        <f t="shared" si="3"/>
        <v>38</v>
      </c>
      <c r="B51" s="48" t="b">
        <f>NOT(IFERROR('Upload Data'!A38 = "ERROR", TRUE))</f>
        <v>1</v>
      </c>
      <c r="C51" s="48">
        <f t="shared" si="4"/>
        <v>38</v>
      </c>
      <c r="D51" s="50" t="b">
        <f>IF(B51, ('Upload Data'!A38 &amp; 'Upload Data'!B38 &amp; 'Upload Data'!C38 &amp; 'Upload Data'!D38 &amp; 'Upload Data'!E38 &amp; 'Upload Data'!F38 &amp; 'Upload Data'!G38 &amp; 'Upload Data'!H38 &amp; 'Upload Data'!I38 &amp; 'Upload Data'!J38 &amp; 'Upload Data'!K38 &amp; 'Upload Data'!L38 &amp; 'Upload Data'!M38 &amp; 'Upload Data'!N38) &lt;&gt; "", FALSE)</f>
        <v>0</v>
      </c>
      <c r="E51" s="50" t="str">
        <f t="shared" si="9"/>
        <v/>
      </c>
      <c r="F51" s="50" t="str">
        <f t="shared" si="10"/>
        <v/>
      </c>
      <c r="G51" s="50" t="b">
        <f t="shared" si="2"/>
        <v>1</v>
      </c>
      <c r="H51" s="50" t="b">
        <f>IFERROR(OR(AND(NOT(D51), 'Upload Data'!$A38 = ""), AND(AG51 &gt; -1, OR(AND(AH51, LEN(AD51) = 7), IFERROR(MATCH(AD51, listCertificateTypes, 0), FALSE)))), FALSE)</f>
        <v>1</v>
      </c>
      <c r="I51" s="50" t="b">
        <f>IFERROR(OR(NOT($D51), 'Upload Data'!B38 &lt;&gt; ""), FALSE)</f>
        <v>1</v>
      </c>
      <c r="J51" s="50" t="b">
        <f>IFERROR(OR(AND(NOT($D51), 'Upload Data'!C38 = ""), ISNUMBER('Upload Data'!C38), IFERROR(DATEVALUE('Upload Data'!C38) &gt; 0, FALSE)), FALSE)</f>
        <v>1</v>
      </c>
      <c r="K51" s="50" t="b">
        <f>IFERROR(OR(NOT($D51), 'Upload Data'!D38 &lt;&gt; ""), FALSE)</f>
        <v>1</v>
      </c>
      <c r="L51" s="51" t="s">
        <v>116</v>
      </c>
      <c r="M51" s="50" t="b">
        <f>IFERROR(OR(AND(NOT($D51), 'Upload Data'!F38 = ""), IFERROR(_xlfn.NUMBERVALUE('Upload Data'!F38) &gt; 0, FALSE)), FALSE)</f>
        <v>1</v>
      </c>
      <c r="N51" s="50" t="b">
        <f>IFERROR(OR('Upload Data'!G38 = "", IFERROR(_xlfn.NUMBERVALUE('Upload Data'!G38) &gt; 0, FALSE)), FALSE)</f>
        <v>1</v>
      </c>
      <c r="O51" s="50" t="b">
        <f>IFERROR(OR('Upload Data'!G38 = "", IFERROR(MATCH('Upload Data'!H38, listVolumeUnits, 0), FALSE)), FALSE)</f>
        <v>1</v>
      </c>
      <c r="P51" s="50" t="b">
        <f>IFERROR(OR('Upload Data'!I38 = "", IFERROR(_xlfn.NUMBERVALUE('Upload Data'!I38) &gt; 0, FALSE)), FALSE)</f>
        <v>1</v>
      </c>
      <c r="Q51" s="50" t="b">
        <f>IFERROR(OR('Upload Data'!I38 = "", IFERROR(MATCH('Upload Data'!J38, listWeightUnits, 0), FALSE)), FALSE)</f>
        <v>1</v>
      </c>
      <c r="R51" s="50" t="b">
        <f>IFERROR(OR(AND(NOT(D51), 'Upload Data'!K38 = ""), IFERROR(MATCH('Upload Data'!K38, listFscClaimTypes, 0), FALSE)), FALSE)</f>
        <v>1</v>
      </c>
      <c r="S51" s="50" t="b">
        <f>IFERROR(OR(AND('Upload Data'!K38 = refClaimFsc100, OR('Upload Data'!L38 = "", 'Upload Data'!L38 = 100)), AND('Upload Data'!K38 = refClaimFscCW, OR('Upload Data'!L38 = "", 'Upload Data'!L38 = 0)), AND('Upload Data'!K38 = refClaimFscMix, 'Upload Data'!L38 &lt;&gt; "", _xlfn.NUMBERVALUE('Upload Data'!L38) &gt;= 0, _xlfn.NUMBERVALUE('Upload Data'!L38) &lt;= 100), AND('Upload Data'!K38 = refClaimFscMixCredit, OR('Upload Data'!L38 = "", 'Upload Data'!L38 = 100)), AND('Upload Data'!K38 = refClaimFscRecycled, 'Upload Data'!K38 =""), 'Upload Data'!K38 = ""), FALSE)</f>
        <v>1</v>
      </c>
      <c r="T51" s="50" t="b">
        <f>IFERROR(OR('Upload Data'!M38 = "", ISNUMBER('Upload Data'!M38), IFERROR(DATEVALUE('Upload Data'!M38) &gt; 0, FALSE)), FALSE)</f>
        <v>1</v>
      </c>
      <c r="U51" s="50" t="b">
        <f>IFERROR(OR('Upload Data'!N38 = "", ISNUMBER('Upload Data'!N38), IFERROR(DATEVALUE('Upload Data'!N38) &gt; 0, FALSE)), FALSE)</f>
        <v>1</v>
      </c>
      <c r="V51" s="51" t="s">
        <v>116</v>
      </c>
      <c r="W51" s="50"/>
      <c r="X51" s="50"/>
      <c r="Y51" s="50"/>
      <c r="Z51" s="50">
        <f>IFERROR(FIND("-", 'Upload Data'!$A38, 1), 1000)</f>
        <v>1000</v>
      </c>
      <c r="AA51" s="50">
        <f>IFERROR(FIND("-", 'Upload Data'!$A38, Z51 + 1), 1000)</f>
        <v>1000</v>
      </c>
      <c r="AB51" s="50">
        <f>IFERROR(FIND("-", 'Upload Data'!$A38, AA51 + 1), 1000)</f>
        <v>1000</v>
      </c>
      <c r="AC51" s="50" t="str">
        <f>IFERROR(LEFT('Upload Data'!$A38, Z51 - 1), "")</f>
        <v/>
      </c>
      <c r="AD51" s="50" t="str">
        <f>IFERROR(MID('Upload Data'!$A38, Z51 + 1, AA51 - Z51 - 1), "")</f>
        <v/>
      </c>
      <c r="AE51" s="50" t="str">
        <f>IFERROR(MID('Upload Data'!$A38, AA51 + 1, AB51 - AA51 - 1), "")</f>
        <v/>
      </c>
      <c r="AF51" s="50" t="str">
        <f>IFERROR(MID('Upload Data'!$A38, AB51 + 1, 1000), "")</f>
        <v/>
      </c>
      <c r="AG51" s="50" t="str">
        <f t="shared" si="7"/>
        <v/>
      </c>
      <c r="AH51" s="50" t="b">
        <f t="shared" si="8"/>
        <v>0</v>
      </c>
    </row>
    <row r="52" spans="1:34">
      <c r="A52" s="49">
        <f t="shared" si="3"/>
        <v>39</v>
      </c>
      <c r="B52" s="48" t="b">
        <f>NOT(IFERROR('Upload Data'!A39 = "ERROR", TRUE))</f>
        <v>1</v>
      </c>
      <c r="C52" s="48">
        <f t="shared" si="4"/>
        <v>39</v>
      </c>
      <c r="D52" s="50" t="b">
        <f>IF(B52, ('Upload Data'!A39 &amp; 'Upload Data'!B39 &amp; 'Upload Data'!C39 &amp; 'Upload Data'!D39 &amp; 'Upload Data'!E39 &amp; 'Upload Data'!F39 &amp; 'Upload Data'!G39 &amp; 'Upload Data'!H39 &amp; 'Upload Data'!I39 &amp; 'Upload Data'!J39 &amp; 'Upload Data'!K39 &amp; 'Upload Data'!L39 &amp; 'Upload Data'!M39 &amp; 'Upload Data'!N39) &lt;&gt; "", FALSE)</f>
        <v>0</v>
      </c>
      <c r="E52" s="50" t="str">
        <f t="shared" si="9"/>
        <v/>
      </c>
      <c r="F52" s="50" t="str">
        <f t="shared" si="10"/>
        <v/>
      </c>
      <c r="G52" s="50" t="b">
        <f t="shared" si="2"/>
        <v>1</v>
      </c>
      <c r="H52" s="50" t="b">
        <f>IFERROR(OR(AND(NOT(D52), 'Upload Data'!$A39 = ""), AND(AG52 &gt; -1, OR(AND(AH52, LEN(AD52) = 7), IFERROR(MATCH(AD52, listCertificateTypes, 0), FALSE)))), FALSE)</f>
        <v>1</v>
      </c>
      <c r="I52" s="50" t="b">
        <f>IFERROR(OR(NOT($D52), 'Upload Data'!B39 &lt;&gt; ""), FALSE)</f>
        <v>1</v>
      </c>
      <c r="J52" s="50" t="b">
        <f>IFERROR(OR(AND(NOT($D52), 'Upload Data'!C39 = ""), ISNUMBER('Upload Data'!C39), IFERROR(DATEVALUE('Upload Data'!C39) &gt; 0, FALSE)), FALSE)</f>
        <v>1</v>
      </c>
      <c r="K52" s="50" t="b">
        <f>IFERROR(OR(NOT($D52), 'Upload Data'!D39 &lt;&gt; ""), FALSE)</f>
        <v>1</v>
      </c>
      <c r="L52" s="51" t="s">
        <v>116</v>
      </c>
      <c r="M52" s="50" t="b">
        <f>IFERROR(OR(AND(NOT($D52), 'Upload Data'!F39 = ""), IFERROR(_xlfn.NUMBERVALUE('Upload Data'!F39) &gt; 0, FALSE)), FALSE)</f>
        <v>1</v>
      </c>
      <c r="N52" s="50" t="b">
        <f>IFERROR(OR('Upload Data'!G39 = "", IFERROR(_xlfn.NUMBERVALUE('Upload Data'!G39) &gt; 0, FALSE)), FALSE)</f>
        <v>1</v>
      </c>
      <c r="O52" s="50" t="b">
        <f>IFERROR(OR('Upload Data'!G39 = "", IFERROR(MATCH('Upload Data'!H39, listVolumeUnits, 0), FALSE)), FALSE)</f>
        <v>1</v>
      </c>
      <c r="P52" s="50" t="b">
        <f>IFERROR(OR('Upload Data'!I39 = "", IFERROR(_xlfn.NUMBERVALUE('Upload Data'!I39) &gt; 0, FALSE)), FALSE)</f>
        <v>1</v>
      </c>
      <c r="Q52" s="50" t="b">
        <f>IFERROR(OR('Upload Data'!I39 = "", IFERROR(MATCH('Upload Data'!J39, listWeightUnits, 0), FALSE)), FALSE)</f>
        <v>1</v>
      </c>
      <c r="R52" s="50" t="b">
        <f>IFERROR(OR(AND(NOT(D52), 'Upload Data'!K39 = ""), IFERROR(MATCH('Upload Data'!K39, listFscClaimTypes, 0), FALSE)), FALSE)</f>
        <v>1</v>
      </c>
      <c r="S52" s="50" t="b">
        <f>IFERROR(OR(AND('Upload Data'!K39 = refClaimFsc100, OR('Upload Data'!L39 = "", 'Upload Data'!L39 = 100)), AND('Upload Data'!K39 = refClaimFscCW, OR('Upload Data'!L39 = "", 'Upload Data'!L39 = 0)), AND('Upload Data'!K39 = refClaimFscMix, 'Upload Data'!L39 &lt;&gt; "", _xlfn.NUMBERVALUE('Upload Data'!L39) &gt;= 0, _xlfn.NUMBERVALUE('Upload Data'!L39) &lt;= 100), AND('Upload Data'!K39 = refClaimFscMixCredit, OR('Upload Data'!L39 = "", 'Upload Data'!L39 = 100)), AND('Upload Data'!K39 = refClaimFscRecycled, 'Upload Data'!K39 =""), 'Upload Data'!K39 = ""), FALSE)</f>
        <v>1</v>
      </c>
      <c r="T52" s="50" t="b">
        <f>IFERROR(OR('Upload Data'!M39 = "", ISNUMBER('Upload Data'!M39), IFERROR(DATEVALUE('Upload Data'!M39) &gt; 0, FALSE)), FALSE)</f>
        <v>1</v>
      </c>
      <c r="U52" s="50" t="b">
        <f>IFERROR(OR('Upload Data'!N39 = "", ISNUMBER('Upload Data'!N39), IFERROR(DATEVALUE('Upload Data'!N39) &gt; 0, FALSE)), FALSE)</f>
        <v>1</v>
      </c>
      <c r="V52" s="51" t="s">
        <v>116</v>
      </c>
      <c r="W52" s="50"/>
      <c r="X52" s="50"/>
      <c r="Y52" s="50"/>
      <c r="Z52" s="50">
        <f>IFERROR(FIND("-", 'Upload Data'!$A39, 1), 1000)</f>
        <v>1000</v>
      </c>
      <c r="AA52" s="50">
        <f>IFERROR(FIND("-", 'Upload Data'!$A39, Z52 + 1), 1000)</f>
        <v>1000</v>
      </c>
      <c r="AB52" s="50">
        <f>IFERROR(FIND("-", 'Upload Data'!$A39, AA52 + 1), 1000)</f>
        <v>1000</v>
      </c>
      <c r="AC52" s="50" t="str">
        <f>IFERROR(LEFT('Upload Data'!$A39, Z52 - 1), "")</f>
        <v/>
      </c>
      <c r="AD52" s="50" t="str">
        <f>IFERROR(MID('Upload Data'!$A39, Z52 + 1, AA52 - Z52 - 1), "")</f>
        <v/>
      </c>
      <c r="AE52" s="50" t="str">
        <f>IFERROR(MID('Upload Data'!$A39, AA52 + 1, AB52 - AA52 - 1), "")</f>
        <v/>
      </c>
      <c r="AF52" s="50" t="str">
        <f>IFERROR(MID('Upload Data'!$A39, AB52 + 1, 1000), "")</f>
        <v/>
      </c>
      <c r="AG52" s="50" t="str">
        <f t="shared" si="7"/>
        <v/>
      </c>
      <c r="AH52" s="50" t="b">
        <f t="shared" si="8"/>
        <v>0</v>
      </c>
    </row>
    <row r="53" spans="1:34">
      <c r="A53" s="49">
        <f t="shared" si="3"/>
        <v>40</v>
      </c>
      <c r="B53" s="48" t="b">
        <f>NOT(IFERROR('Upload Data'!A40 = "ERROR", TRUE))</f>
        <v>1</v>
      </c>
      <c r="C53" s="48">
        <f t="shared" si="4"/>
        <v>40</v>
      </c>
      <c r="D53" s="50" t="b">
        <f>IF(B53, ('Upload Data'!A40 &amp; 'Upload Data'!B40 &amp; 'Upload Data'!C40 &amp; 'Upload Data'!D40 &amp; 'Upload Data'!E40 &amp; 'Upload Data'!F40 &amp; 'Upload Data'!G40 &amp; 'Upload Data'!H40 &amp; 'Upload Data'!I40 &amp; 'Upload Data'!J40 &amp; 'Upload Data'!K40 &amp; 'Upload Data'!L40 &amp; 'Upload Data'!M40 &amp; 'Upload Data'!N40) &lt;&gt; "", FALSE)</f>
        <v>0</v>
      </c>
      <c r="E53" s="50" t="str">
        <f t="shared" si="9"/>
        <v/>
      </c>
      <c r="F53" s="50" t="str">
        <f t="shared" si="10"/>
        <v/>
      </c>
      <c r="G53" s="50" t="b">
        <f t="shared" si="2"/>
        <v>1</v>
      </c>
      <c r="H53" s="50" t="b">
        <f>IFERROR(OR(AND(NOT(D53), 'Upload Data'!$A40 = ""), AND(AG53 &gt; -1, OR(AND(AH53, LEN(AD53) = 7), IFERROR(MATCH(AD53, listCertificateTypes, 0), FALSE)))), FALSE)</f>
        <v>1</v>
      </c>
      <c r="I53" s="50" t="b">
        <f>IFERROR(OR(NOT($D53), 'Upload Data'!B40 &lt;&gt; ""), FALSE)</f>
        <v>1</v>
      </c>
      <c r="J53" s="50" t="b">
        <f>IFERROR(OR(AND(NOT($D53), 'Upload Data'!C40 = ""), ISNUMBER('Upload Data'!C40), IFERROR(DATEVALUE('Upload Data'!C40) &gt; 0, FALSE)), FALSE)</f>
        <v>1</v>
      </c>
      <c r="K53" s="50" t="b">
        <f>IFERROR(OR(NOT($D53), 'Upload Data'!D40 &lt;&gt; ""), FALSE)</f>
        <v>1</v>
      </c>
      <c r="L53" s="51" t="s">
        <v>116</v>
      </c>
      <c r="M53" s="50" t="b">
        <f>IFERROR(OR(AND(NOT($D53), 'Upload Data'!F40 = ""), IFERROR(_xlfn.NUMBERVALUE('Upload Data'!F40) &gt; 0, FALSE)), FALSE)</f>
        <v>1</v>
      </c>
      <c r="N53" s="50" t="b">
        <f>IFERROR(OR('Upload Data'!G40 = "", IFERROR(_xlfn.NUMBERVALUE('Upload Data'!G40) &gt; 0, FALSE)), FALSE)</f>
        <v>1</v>
      </c>
      <c r="O53" s="50" t="b">
        <f>IFERROR(OR('Upload Data'!G40 = "", IFERROR(MATCH('Upload Data'!H40, listVolumeUnits, 0), FALSE)), FALSE)</f>
        <v>1</v>
      </c>
      <c r="P53" s="50" t="b">
        <f>IFERROR(OR('Upload Data'!I40 = "", IFERROR(_xlfn.NUMBERVALUE('Upload Data'!I40) &gt; 0, FALSE)), FALSE)</f>
        <v>1</v>
      </c>
      <c r="Q53" s="50" t="b">
        <f>IFERROR(OR('Upload Data'!I40 = "", IFERROR(MATCH('Upload Data'!J40, listWeightUnits, 0), FALSE)), FALSE)</f>
        <v>1</v>
      </c>
      <c r="R53" s="50" t="b">
        <f>IFERROR(OR(AND(NOT(D53), 'Upload Data'!K40 = ""), IFERROR(MATCH('Upload Data'!K40, listFscClaimTypes, 0), FALSE)), FALSE)</f>
        <v>1</v>
      </c>
      <c r="S53" s="50" t="b">
        <f>IFERROR(OR(AND('Upload Data'!K40 = refClaimFsc100, OR('Upload Data'!L40 = "", 'Upload Data'!L40 = 100)), AND('Upload Data'!K40 = refClaimFscCW, OR('Upload Data'!L40 = "", 'Upload Data'!L40 = 0)), AND('Upload Data'!K40 = refClaimFscMix, 'Upload Data'!L40 &lt;&gt; "", _xlfn.NUMBERVALUE('Upload Data'!L40) &gt;= 0, _xlfn.NUMBERVALUE('Upload Data'!L40) &lt;= 100), AND('Upload Data'!K40 = refClaimFscMixCredit, OR('Upload Data'!L40 = "", 'Upload Data'!L40 = 100)), AND('Upload Data'!K40 = refClaimFscRecycled, 'Upload Data'!K40 =""), 'Upload Data'!K40 = ""), FALSE)</f>
        <v>1</v>
      </c>
      <c r="T53" s="50" t="b">
        <f>IFERROR(OR('Upload Data'!M40 = "", ISNUMBER('Upload Data'!M40), IFERROR(DATEVALUE('Upload Data'!M40) &gt; 0, FALSE)), FALSE)</f>
        <v>1</v>
      </c>
      <c r="U53" s="50" t="b">
        <f>IFERROR(OR('Upload Data'!N40 = "", ISNUMBER('Upload Data'!N40), IFERROR(DATEVALUE('Upload Data'!N40) &gt; 0, FALSE)), FALSE)</f>
        <v>1</v>
      </c>
      <c r="V53" s="51" t="s">
        <v>116</v>
      </c>
      <c r="W53" s="50"/>
      <c r="X53" s="50"/>
      <c r="Y53" s="50"/>
      <c r="Z53" s="50">
        <f>IFERROR(FIND("-", 'Upload Data'!$A40, 1), 1000)</f>
        <v>1000</v>
      </c>
      <c r="AA53" s="50">
        <f>IFERROR(FIND("-", 'Upload Data'!$A40, Z53 + 1), 1000)</f>
        <v>1000</v>
      </c>
      <c r="AB53" s="50">
        <f>IFERROR(FIND("-", 'Upload Data'!$A40, AA53 + 1), 1000)</f>
        <v>1000</v>
      </c>
      <c r="AC53" s="50" t="str">
        <f>IFERROR(LEFT('Upload Data'!$A40, Z53 - 1), "")</f>
        <v/>
      </c>
      <c r="AD53" s="50" t="str">
        <f>IFERROR(MID('Upload Data'!$A40, Z53 + 1, AA53 - Z53 - 1), "")</f>
        <v/>
      </c>
      <c r="AE53" s="50" t="str">
        <f>IFERROR(MID('Upload Data'!$A40, AA53 + 1, AB53 - AA53 - 1), "")</f>
        <v/>
      </c>
      <c r="AF53" s="50" t="str">
        <f>IFERROR(MID('Upload Data'!$A40, AB53 + 1, 1000), "")</f>
        <v/>
      </c>
      <c r="AG53" s="50" t="str">
        <f t="shared" si="7"/>
        <v/>
      </c>
      <c r="AH53" s="50" t="b">
        <f t="shared" si="8"/>
        <v>0</v>
      </c>
    </row>
    <row r="54" spans="1:34">
      <c r="A54" s="49">
        <f t="shared" si="3"/>
        <v>41</v>
      </c>
      <c r="B54" s="48" t="b">
        <f>NOT(IFERROR('Upload Data'!A41 = "ERROR", TRUE))</f>
        <v>1</v>
      </c>
      <c r="C54" s="48">
        <f t="shared" si="4"/>
        <v>41</v>
      </c>
      <c r="D54" s="50" t="b">
        <f>IF(B54, ('Upload Data'!A41 &amp; 'Upload Data'!B41 &amp; 'Upload Data'!C41 &amp; 'Upload Data'!D41 &amp; 'Upload Data'!E41 &amp; 'Upload Data'!F41 &amp; 'Upload Data'!G41 &amp; 'Upload Data'!H41 &amp; 'Upload Data'!I41 &amp; 'Upload Data'!J41 &amp; 'Upload Data'!K41 &amp; 'Upload Data'!L41 &amp; 'Upload Data'!M41 &amp; 'Upload Data'!N41) &lt;&gt; "", FALSE)</f>
        <v>0</v>
      </c>
      <c r="E54" s="50" t="str">
        <f t="shared" si="9"/>
        <v/>
      </c>
      <c r="F54" s="50" t="str">
        <f t="shared" si="10"/>
        <v/>
      </c>
      <c r="G54" s="50" t="b">
        <f t="shared" si="2"/>
        <v>1</v>
      </c>
      <c r="H54" s="50" t="b">
        <f>IFERROR(OR(AND(NOT(D54), 'Upload Data'!$A41 = ""), AND(AG54 &gt; -1, OR(AND(AH54, LEN(AD54) = 7), IFERROR(MATCH(AD54, listCertificateTypes, 0), FALSE)))), FALSE)</f>
        <v>1</v>
      </c>
      <c r="I54" s="50" t="b">
        <f>IFERROR(OR(NOT($D54), 'Upload Data'!B41 &lt;&gt; ""), FALSE)</f>
        <v>1</v>
      </c>
      <c r="J54" s="50" t="b">
        <f>IFERROR(OR(AND(NOT($D54), 'Upload Data'!C41 = ""), ISNUMBER('Upload Data'!C41), IFERROR(DATEVALUE('Upload Data'!C41) &gt; 0, FALSE)), FALSE)</f>
        <v>1</v>
      </c>
      <c r="K54" s="50" t="b">
        <f>IFERROR(OR(NOT($D54), 'Upload Data'!D41 &lt;&gt; ""), FALSE)</f>
        <v>1</v>
      </c>
      <c r="L54" s="51" t="s">
        <v>116</v>
      </c>
      <c r="M54" s="50" t="b">
        <f>IFERROR(OR(AND(NOT($D54), 'Upload Data'!F41 = ""), IFERROR(_xlfn.NUMBERVALUE('Upload Data'!F41) &gt; 0, FALSE)), FALSE)</f>
        <v>1</v>
      </c>
      <c r="N54" s="50" t="b">
        <f>IFERROR(OR('Upload Data'!G41 = "", IFERROR(_xlfn.NUMBERVALUE('Upload Data'!G41) &gt; 0, FALSE)), FALSE)</f>
        <v>1</v>
      </c>
      <c r="O54" s="50" t="b">
        <f>IFERROR(OR('Upload Data'!G41 = "", IFERROR(MATCH('Upload Data'!H41, listVolumeUnits, 0), FALSE)), FALSE)</f>
        <v>1</v>
      </c>
      <c r="P54" s="50" t="b">
        <f>IFERROR(OR('Upload Data'!I41 = "", IFERROR(_xlfn.NUMBERVALUE('Upload Data'!I41) &gt; 0, FALSE)), FALSE)</f>
        <v>1</v>
      </c>
      <c r="Q54" s="50" t="b">
        <f>IFERROR(OR('Upload Data'!I41 = "", IFERROR(MATCH('Upload Data'!J41, listWeightUnits, 0), FALSE)), FALSE)</f>
        <v>1</v>
      </c>
      <c r="R54" s="50" t="b">
        <f>IFERROR(OR(AND(NOT(D54), 'Upload Data'!K41 = ""), IFERROR(MATCH('Upload Data'!K41, listFscClaimTypes, 0), FALSE)), FALSE)</f>
        <v>1</v>
      </c>
      <c r="S54" s="50" t="b">
        <f>IFERROR(OR(AND('Upload Data'!K41 = refClaimFsc100, OR('Upload Data'!L41 = "", 'Upload Data'!L41 = 100)), AND('Upload Data'!K41 = refClaimFscCW, OR('Upload Data'!L41 = "", 'Upload Data'!L41 = 0)), AND('Upload Data'!K41 = refClaimFscMix, 'Upload Data'!L41 &lt;&gt; "", _xlfn.NUMBERVALUE('Upload Data'!L41) &gt;= 0, _xlfn.NUMBERVALUE('Upload Data'!L41) &lt;= 100), AND('Upload Data'!K41 = refClaimFscMixCredit, OR('Upload Data'!L41 = "", 'Upload Data'!L41 = 100)), AND('Upload Data'!K41 = refClaimFscRecycled, 'Upload Data'!K41 =""), 'Upload Data'!K41 = ""), FALSE)</f>
        <v>1</v>
      </c>
      <c r="T54" s="50" t="b">
        <f>IFERROR(OR('Upload Data'!M41 = "", ISNUMBER('Upload Data'!M41), IFERROR(DATEVALUE('Upload Data'!M41) &gt; 0, FALSE)), FALSE)</f>
        <v>1</v>
      </c>
      <c r="U54" s="50" t="b">
        <f>IFERROR(OR('Upload Data'!N41 = "", ISNUMBER('Upload Data'!N41), IFERROR(DATEVALUE('Upload Data'!N41) &gt; 0, FALSE)), FALSE)</f>
        <v>1</v>
      </c>
      <c r="V54" s="51" t="s">
        <v>116</v>
      </c>
      <c r="W54" s="50"/>
      <c r="X54" s="50"/>
      <c r="Y54" s="50"/>
      <c r="Z54" s="50">
        <f>IFERROR(FIND("-", 'Upload Data'!$A41, 1), 1000)</f>
        <v>1000</v>
      </c>
      <c r="AA54" s="50">
        <f>IFERROR(FIND("-", 'Upload Data'!$A41, Z54 + 1), 1000)</f>
        <v>1000</v>
      </c>
      <c r="AB54" s="50">
        <f>IFERROR(FIND("-", 'Upload Data'!$A41, AA54 + 1), 1000)</f>
        <v>1000</v>
      </c>
      <c r="AC54" s="50" t="str">
        <f>IFERROR(LEFT('Upload Data'!$A41, Z54 - 1), "")</f>
        <v/>
      </c>
      <c r="AD54" s="50" t="str">
        <f>IFERROR(MID('Upload Data'!$A41, Z54 + 1, AA54 - Z54 - 1), "")</f>
        <v/>
      </c>
      <c r="AE54" s="50" t="str">
        <f>IFERROR(MID('Upload Data'!$A41, AA54 + 1, AB54 - AA54 - 1), "")</f>
        <v/>
      </c>
      <c r="AF54" s="50" t="str">
        <f>IFERROR(MID('Upload Data'!$A41, AB54 + 1, 1000), "")</f>
        <v/>
      </c>
      <c r="AG54" s="50" t="str">
        <f t="shared" si="7"/>
        <v/>
      </c>
      <c r="AH54" s="50" t="b">
        <f t="shared" si="8"/>
        <v>0</v>
      </c>
    </row>
    <row r="55" spans="1:34">
      <c r="A55" s="49">
        <f t="shared" si="3"/>
        <v>42</v>
      </c>
      <c r="B55" s="48" t="b">
        <f>NOT(IFERROR('Upload Data'!A42 = "ERROR", TRUE))</f>
        <v>1</v>
      </c>
      <c r="C55" s="48">
        <f t="shared" si="4"/>
        <v>42</v>
      </c>
      <c r="D55" s="50" t="b">
        <f>IF(B55, ('Upload Data'!A42 &amp; 'Upload Data'!B42 &amp; 'Upload Data'!C42 &amp; 'Upload Data'!D42 &amp; 'Upload Data'!E42 &amp; 'Upload Data'!F42 &amp; 'Upload Data'!G42 &amp; 'Upload Data'!H42 &amp; 'Upload Data'!I42 &amp; 'Upload Data'!J42 &amp; 'Upload Data'!K42 &amp; 'Upload Data'!L42 &amp; 'Upload Data'!M42 &amp; 'Upload Data'!N42) &lt;&gt; "", FALSE)</f>
        <v>0</v>
      </c>
      <c r="E55" s="50" t="str">
        <f t="shared" si="9"/>
        <v/>
      </c>
      <c r="F55" s="50" t="str">
        <f t="shared" si="10"/>
        <v/>
      </c>
      <c r="G55" s="50" t="b">
        <f t="shared" si="2"/>
        <v>1</v>
      </c>
      <c r="H55" s="50" t="b">
        <f>IFERROR(OR(AND(NOT(D55), 'Upload Data'!$A42 = ""), AND(AG55 &gt; -1, OR(AND(AH55, LEN(AD55) = 7), IFERROR(MATCH(AD55, listCertificateTypes, 0), FALSE)))), FALSE)</f>
        <v>1</v>
      </c>
      <c r="I55" s="50" t="b">
        <f>IFERROR(OR(NOT($D55), 'Upload Data'!B42 &lt;&gt; ""), FALSE)</f>
        <v>1</v>
      </c>
      <c r="J55" s="50" t="b">
        <f>IFERROR(OR(AND(NOT($D55), 'Upload Data'!C42 = ""), ISNUMBER('Upload Data'!C42), IFERROR(DATEVALUE('Upload Data'!C42) &gt; 0, FALSE)), FALSE)</f>
        <v>1</v>
      </c>
      <c r="K55" s="50" t="b">
        <f>IFERROR(OR(NOT($D55), 'Upload Data'!D42 &lt;&gt; ""), FALSE)</f>
        <v>1</v>
      </c>
      <c r="L55" s="51" t="s">
        <v>116</v>
      </c>
      <c r="M55" s="50" t="b">
        <f>IFERROR(OR(AND(NOT($D55), 'Upload Data'!F42 = ""), IFERROR(_xlfn.NUMBERVALUE('Upload Data'!F42) &gt; 0, FALSE)), FALSE)</f>
        <v>1</v>
      </c>
      <c r="N55" s="50" t="b">
        <f>IFERROR(OR('Upload Data'!G42 = "", IFERROR(_xlfn.NUMBERVALUE('Upload Data'!G42) &gt; 0, FALSE)), FALSE)</f>
        <v>1</v>
      </c>
      <c r="O55" s="50" t="b">
        <f>IFERROR(OR('Upload Data'!G42 = "", IFERROR(MATCH('Upload Data'!H42, listVolumeUnits, 0), FALSE)), FALSE)</f>
        <v>1</v>
      </c>
      <c r="P55" s="50" t="b">
        <f>IFERROR(OR('Upload Data'!I42 = "", IFERROR(_xlfn.NUMBERVALUE('Upload Data'!I42) &gt; 0, FALSE)), FALSE)</f>
        <v>1</v>
      </c>
      <c r="Q55" s="50" t="b">
        <f>IFERROR(OR('Upload Data'!I42 = "", IFERROR(MATCH('Upload Data'!J42, listWeightUnits, 0), FALSE)), FALSE)</f>
        <v>1</v>
      </c>
      <c r="R55" s="50" t="b">
        <f>IFERROR(OR(AND(NOT(D55), 'Upload Data'!K42 = ""), IFERROR(MATCH('Upload Data'!K42, listFscClaimTypes, 0), FALSE)), FALSE)</f>
        <v>1</v>
      </c>
      <c r="S55" s="50" t="b">
        <f>IFERROR(OR(AND('Upload Data'!K42 = refClaimFsc100, OR('Upload Data'!L42 = "", 'Upload Data'!L42 = 100)), AND('Upload Data'!K42 = refClaimFscCW, OR('Upload Data'!L42 = "", 'Upload Data'!L42 = 0)), AND('Upload Data'!K42 = refClaimFscMix, 'Upload Data'!L42 &lt;&gt; "", _xlfn.NUMBERVALUE('Upload Data'!L42) &gt;= 0, _xlfn.NUMBERVALUE('Upload Data'!L42) &lt;= 100), AND('Upload Data'!K42 = refClaimFscMixCredit, OR('Upload Data'!L42 = "", 'Upload Data'!L42 = 100)), AND('Upload Data'!K42 = refClaimFscRecycled, 'Upload Data'!K42 =""), 'Upload Data'!K42 = ""), FALSE)</f>
        <v>1</v>
      </c>
      <c r="T55" s="50" t="b">
        <f>IFERROR(OR('Upload Data'!M42 = "", ISNUMBER('Upload Data'!M42), IFERROR(DATEVALUE('Upload Data'!M42) &gt; 0, FALSE)), FALSE)</f>
        <v>1</v>
      </c>
      <c r="U55" s="50" t="b">
        <f>IFERROR(OR('Upload Data'!N42 = "", ISNUMBER('Upload Data'!N42), IFERROR(DATEVALUE('Upload Data'!N42) &gt; 0, FALSE)), FALSE)</f>
        <v>1</v>
      </c>
      <c r="V55" s="51" t="s">
        <v>116</v>
      </c>
      <c r="W55" s="50"/>
      <c r="X55" s="50"/>
      <c r="Y55" s="50"/>
      <c r="Z55" s="50">
        <f>IFERROR(FIND("-", 'Upload Data'!$A42, 1), 1000)</f>
        <v>1000</v>
      </c>
      <c r="AA55" s="50">
        <f>IFERROR(FIND("-", 'Upload Data'!$A42, Z55 + 1), 1000)</f>
        <v>1000</v>
      </c>
      <c r="AB55" s="50">
        <f>IFERROR(FIND("-", 'Upload Data'!$A42, AA55 + 1), 1000)</f>
        <v>1000</v>
      </c>
      <c r="AC55" s="50" t="str">
        <f>IFERROR(LEFT('Upload Data'!$A42, Z55 - 1), "")</f>
        <v/>
      </c>
      <c r="AD55" s="50" t="str">
        <f>IFERROR(MID('Upload Data'!$A42, Z55 + 1, AA55 - Z55 - 1), "")</f>
        <v/>
      </c>
      <c r="AE55" s="50" t="str">
        <f>IFERROR(MID('Upload Data'!$A42, AA55 + 1, AB55 - AA55 - 1), "")</f>
        <v/>
      </c>
      <c r="AF55" s="50" t="str">
        <f>IFERROR(MID('Upload Data'!$A42, AB55 + 1, 1000), "")</f>
        <v/>
      </c>
      <c r="AG55" s="50" t="str">
        <f t="shared" si="7"/>
        <v/>
      </c>
      <c r="AH55" s="50" t="b">
        <f t="shared" si="8"/>
        <v>0</v>
      </c>
    </row>
    <row r="56" spans="1:34">
      <c r="A56" s="49">
        <f t="shared" si="3"/>
        <v>43</v>
      </c>
      <c r="B56" s="48" t="b">
        <f>NOT(IFERROR('Upload Data'!A43 = "ERROR", TRUE))</f>
        <v>1</v>
      </c>
      <c r="C56" s="48">
        <f t="shared" si="4"/>
        <v>43</v>
      </c>
      <c r="D56" s="50" t="b">
        <f>IF(B56, ('Upload Data'!A43 &amp; 'Upload Data'!B43 &amp; 'Upload Data'!C43 &amp; 'Upload Data'!D43 &amp; 'Upload Data'!E43 &amp; 'Upload Data'!F43 &amp; 'Upload Data'!G43 &amp; 'Upload Data'!H43 &amp; 'Upload Data'!I43 &amp; 'Upload Data'!J43 &amp; 'Upload Data'!K43 &amp; 'Upload Data'!L43 &amp; 'Upload Data'!M43 &amp; 'Upload Data'!N43) &lt;&gt; "", FALSE)</f>
        <v>0</v>
      </c>
      <c r="E56" s="50" t="str">
        <f t="shared" si="9"/>
        <v/>
      </c>
      <c r="F56" s="50" t="str">
        <f t="shared" si="10"/>
        <v/>
      </c>
      <c r="G56" s="50" t="b">
        <f t="shared" si="2"/>
        <v>1</v>
      </c>
      <c r="H56" s="50" t="b">
        <f>IFERROR(OR(AND(NOT(D56), 'Upload Data'!$A43 = ""), AND(AG56 &gt; -1, OR(AND(AH56, LEN(AD56) = 7), IFERROR(MATCH(AD56, listCertificateTypes, 0), FALSE)))), FALSE)</f>
        <v>1</v>
      </c>
      <c r="I56" s="50" t="b">
        <f>IFERROR(OR(NOT($D56), 'Upload Data'!B43 &lt;&gt; ""), FALSE)</f>
        <v>1</v>
      </c>
      <c r="J56" s="50" t="b">
        <f>IFERROR(OR(AND(NOT($D56), 'Upload Data'!C43 = ""), ISNUMBER('Upload Data'!C43), IFERROR(DATEVALUE('Upload Data'!C43) &gt; 0, FALSE)), FALSE)</f>
        <v>1</v>
      </c>
      <c r="K56" s="50" t="b">
        <f>IFERROR(OR(NOT($D56), 'Upload Data'!D43 &lt;&gt; ""), FALSE)</f>
        <v>1</v>
      </c>
      <c r="L56" s="51" t="s">
        <v>116</v>
      </c>
      <c r="M56" s="50" t="b">
        <f>IFERROR(OR(AND(NOT($D56), 'Upload Data'!F43 = ""), IFERROR(_xlfn.NUMBERVALUE('Upload Data'!F43) &gt; 0, FALSE)), FALSE)</f>
        <v>1</v>
      </c>
      <c r="N56" s="50" t="b">
        <f>IFERROR(OR('Upload Data'!G43 = "", IFERROR(_xlfn.NUMBERVALUE('Upload Data'!G43) &gt; 0, FALSE)), FALSE)</f>
        <v>1</v>
      </c>
      <c r="O56" s="50" t="b">
        <f>IFERROR(OR('Upload Data'!G43 = "", IFERROR(MATCH('Upload Data'!H43, listVolumeUnits, 0), FALSE)), FALSE)</f>
        <v>1</v>
      </c>
      <c r="P56" s="50" t="b">
        <f>IFERROR(OR('Upload Data'!I43 = "", IFERROR(_xlfn.NUMBERVALUE('Upload Data'!I43) &gt; 0, FALSE)), FALSE)</f>
        <v>1</v>
      </c>
      <c r="Q56" s="50" t="b">
        <f>IFERROR(OR('Upload Data'!I43 = "", IFERROR(MATCH('Upload Data'!J43, listWeightUnits, 0), FALSE)), FALSE)</f>
        <v>1</v>
      </c>
      <c r="R56" s="50" t="b">
        <f>IFERROR(OR(AND(NOT(D56), 'Upload Data'!K43 = ""), IFERROR(MATCH('Upload Data'!K43, listFscClaimTypes, 0), FALSE)), FALSE)</f>
        <v>1</v>
      </c>
      <c r="S56" s="50" t="b">
        <f>IFERROR(OR(AND('Upload Data'!K43 = refClaimFsc100, OR('Upload Data'!L43 = "", 'Upload Data'!L43 = 100)), AND('Upload Data'!K43 = refClaimFscCW, OR('Upload Data'!L43 = "", 'Upload Data'!L43 = 0)), AND('Upload Data'!K43 = refClaimFscMix, 'Upload Data'!L43 &lt;&gt; "", _xlfn.NUMBERVALUE('Upload Data'!L43) &gt;= 0, _xlfn.NUMBERVALUE('Upload Data'!L43) &lt;= 100), AND('Upload Data'!K43 = refClaimFscMixCredit, OR('Upload Data'!L43 = "", 'Upload Data'!L43 = 100)), AND('Upload Data'!K43 = refClaimFscRecycled, 'Upload Data'!K43 =""), 'Upload Data'!K43 = ""), FALSE)</f>
        <v>1</v>
      </c>
      <c r="T56" s="50" t="b">
        <f>IFERROR(OR('Upload Data'!M43 = "", ISNUMBER('Upload Data'!M43), IFERROR(DATEVALUE('Upload Data'!M43) &gt; 0, FALSE)), FALSE)</f>
        <v>1</v>
      </c>
      <c r="U56" s="50" t="b">
        <f>IFERROR(OR('Upload Data'!N43 = "", ISNUMBER('Upload Data'!N43), IFERROR(DATEVALUE('Upload Data'!N43) &gt; 0, FALSE)), FALSE)</f>
        <v>1</v>
      </c>
      <c r="V56" s="51" t="s">
        <v>116</v>
      </c>
      <c r="W56" s="50"/>
      <c r="X56" s="50"/>
      <c r="Y56" s="50"/>
      <c r="Z56" s="50">
        <f>IFERROR(FIND("-", 'Upload Data'!$A43, 1), 1000)</f>
        <v>1000</v>
      </c>
      <c r="AA56" s="50">
        <f>IFERROR(FIND("-", 'Upload Data'!$A43, Z56 + 1), 1000)</f>
        <v>1000</v>
      </c>
      <c r="AB56" s="50">
        <f>IFERROR(FIND("-", 'Upload Data'!$A43, AA56 + 1), 1000)</f>
        <v>1000</v>
      </c>
      <c r="AC56" s="50" t="str">
        <f>IFERROR(LEFT('Upload Data'!$A43, Z56 - 1), "")</f>
        <v/>
      </c>
      <c r="AD56" s="50" t="str">
        <f>IFERROR(MID('Upload Data'!$A43, Z56 + 1, AA56 - Z56 - 1), "")</f>
        <v/>
      </c>
      <c r="AE56" s="50" t="str">
        <f>IFERROR(MID('Upload Data'!$A43, AA56 + 1, AB56 - AA56 - 1), "")</f>
        <v/>
      </c>
      <c r="AF56" s="50" t="str">
        <f>IFERROR(MID('Upload Data'!$A43, AB56 + 1, 1000), "")</f>
        <v/>
      </c>
      <c r="AG56" s="50" t="str">
        <f t="shared" si="7"/>
        <v/>
      </c>
      <c r="AH56" s="50" t="b">
        <f t="shared" si="8"/>
        <v>0</v>
      </c>
    </row>
    <row r="57" spans="1:34">
      <c r="A57" s="49">
        <f t="shared" si="3"/>
        <v>44</v>
      </c>
      <c r="B57" s="48" t="b">
        <f>NOT(IFERROR('Upload Data'!A44 = "ERROR", TRUE))</f>
        <v>1</v>
      </c>
      <c r="C57" s="48">
        <f t="shared" si="4"/>
        <v>44</v>
      </c>
      <c r="D57" s="50" t="b">
        <f>IF(B57, ('Upload Data'!A44 &amp; 'Upload Data'!B44 &amp; 'Upload Data'!C44 &amp; 'Upload Data'!D44 &amp; 'Upload Data'!E44 &amp; 'Upload Data'!F44 &amp; 'Upload Data'!G44 &amp; 'Upload Data'!H44 &amp; 'Upload Data'!I44 &amp; 'Upload Data'!J44 &amp; 'Upload Data'!K44 &amp; 'Upload Data'!L44 &amp; 'Upload Data'!M44 &amp; 'Upload Data'!N44) &lt;&gt; "", FALSE)</f>
        <v>0</v>
      </c>
      <c r="E57" s="50" t="str">
        <f t="shared" si="9"/>
        <v/>
      </c>
      <c r="F57" s="50" t="str">
        <f t="shared" si="10"/>
        <v/>
      </c>
      <c r="G57" s="50" t="b">
        <f t="shared" si="2"/>
        <v>1</v>
      </c>
      <c r="H57" s="50" t="b">
        <f>IFERROR(OR(AND(NOT(D57), 'Upload Data'!$A44 = ""), AND(AG57 &gt; -1, OR(AND(AH57, LEN(AD57) = 7), IFERROR(MATCH(AD57, listCertificateTypes, 0), FALSE)))), FALSE)</f>
        <v>1</v>
      </c>
      <c r="I57" s="50" t="b">
        <f>IFERROR(OR(NOT($D57), 'Upload Data'!B44 &lt;&gt; ""), FALSE)</f>
        <v>1</v>
      </c>
      <c r="J57" s="50" t="b">
        <f>IFERROR(OR(AND(NOT($D57), 'Upload Data'!C44 = ""), ISNUMBER('Upload Data'!C44), IFERROR(DATEVALUE('Upload Data'!C44) &gt; 0, FALSE)), FALSE)</f>
        <v>1</v>
      </c>
      <c r="K57" s="50" t="b">
        <f>IFERROR(OR(NOT($D57), 'Upload Data'!D44 &lt;&gt; ""), FALSE)</f>
        <v>1</v>
      </c>
      <c r="L57" s="51" t="s">
        <v>116</v>
      </c>
      <c r="M57" s="50" t="b">
        <f>IFERROR(OR(AND(NOT($D57), 'Upload Data'!F44 = ""), IFERROR(_xlfn.NUMBERVALUE('Upload Data'!F44) &gt; 0, FALSE)), FALSE)</f>
        <v>1</v>
      </c>
      <c r="N57" s="50" t="b">
        <f>IFERROR(OR('Upload Data'!G44 = "", IFERROR(_xlfn.NUMBERVALUE('Upload Data'!G44) &gt; 0, FALSE)), FALSE)</f>
        <v>1</v>
      </c>
      <c r="O57" s="50" t="b">
        <f>IFERROR(OR('Upload Data'!G44 = "", IFERROR(MATCH('Upload Data'!H44, listVolumeUnits, 0), FALSE)), FALSE)</f>
        <v>1</v>
      </c>
      <c r="P57" s="50" t="b">
        <f>IFERROR(OR('Upload Data'!I44 = "", IFERROR(_xlfn.NUMBERVALUE('Upload Data'!I44) &gt; 0, FALSE)), FALSE)</f>
        <v>1</v>
      </c>
      <c r="Q57" s="50" t="b">
        <f>IFERROR(OR('Upload Data'!I44 = "", IFERROR(MATCH('Upload Data'!J44, listWeightUnits, 0), FALSE)), FALSE)</f>
        <v>1</v>
      </c>
      <c r="R57" s="50" t="b">
        <f>IFERROR(OR(AND(NOT(D57), 'Upload Data'!K44 = ""), IFERROR(MATCH('Upload Data'!K44, listFscClaimTypes, 0), FALSE)), FALSE)</f>
        <v>1</v>
      </c>
      <c r="S57" s="50" t="b">
        <f>IFERROR(OR(AND('Upload Data'!K44 = refClaimFsc100, OR('Upload Data'!L44 = "", 'Upload Data'!L44 = 100)), AND('Upload Data'!K44 = refClaimFscCW, OR('Upload Data'!L44 = "", 'Upload Data'!L44 = 0)), AND('Upload Data'!K44 = refClaimFscMix, 'Upload Data'!L44 &lt;&gt; "", _xlfn.NUMBERVALUE('Upload Data'!L44) &gt;= 0, _xlfn.NUMBERVALUE('Upload Data'!L44) &lt;= 100), AND('Upload Data'!K44 = refClaimFscMixCredit, OR('Upload Data'!L44 = "", 'Upload Data'!L44 = 100)), AND('Upload Data'!K44 = refClaimFscRecycled, 'Upload Data'!K44 =""), 'Upload Data'!K44 = ""), FALSE)</f>
        <v>1</v>
      </c>
      <c r="T57" s="50" t="b">
        <f>IFERROR(OR('Upload Data'!M44 = "", ISNUMBER('Upload Data'!M44), IFERROR(DATEVALUE('Upload Data'!M44) &gt; 0, FALSE)), FALSE)</f>
        <v>1</v>
      </c>
      <c r="U57" s="50" t="b">
        <f>IFERROR(OR('Upload Data'!N44 = "", ISNUMBER('Upload Data'!N44), IFERROR(DATEVALUE('Upload Data'!N44) &gt; 0, FALSE)), FALSE)</f>
        <v>1</v>
      </c>
      <c r="V57" s="51" t="s">
        <v>116</v>
      </c>
      <c r="W57" s="50"/>
      <c r="X57" s="50"/>
      <c r="Y57" s="50"/>
      <c r="Z57" s="50">
        <f>IFERROR(FIND("-", 'Upload Data'!$A44, 1), 1000)</f>
        <v>1000</v>
      </c>
      <c r="AA57" s="50">
        <f>IFERROR(FIND("-", 'Upload Data'!$A44, Z57 + 1), 1000)</f>
        <v>1000</v>
      </c>
      <c r="AB57" s="50">
        <f>IFERROR(FIND("-", 'Upload Data'!$A44, AA57 + 1), 1000)</f>
        <v>1000</v>
      </c>
      <c r="AC57" s="50" t="str">
        <f>IFERROR(LEFT('Upload Data'!$A44, Z57 - 1), "")</f>
        <v/>
      </c>
      <c r="AD57" s="50" t="str">
        <f>IFERROR(MID('Upload Data'!$A44, Z57 + 1, AA57 - Z57 - 1), "")</f>
        <v/>
      </c>
      <c r="AE57" s="50" t="str">
        <f>IFERROR(MID('Upload Data'!$A44, AA57 + 1, AB57 - AA57 - 1), "")</f>
        <v/>
      </c>
      <c r="AF57" s="50" t="str">
        <f>IFERROR(MID('Upload Data'!$A44, AB57 + 1, 1000), "")</f>
        <v/>
      </c>
      <c r="AG57" s="50" t="str">
        <f t="shared" si="7"/>
        <v/>
      </c>
      <c r="AH57" s="50" t="b">
        <f t="shared" si="8"/>
        <v>0</v>
      </c>
    </row>
    <row r="58" spans="1:34">
      <c r="A58" s="49">
        <f t="shared" si="3"/>
        <v>45</v>
      </c>
      <c r="B58" s="48" t="b">
        <f>NOT(IFERROR('Upload Data'!A45 = "ERROR", TRUE))</f>
        <v>1</v>
      </c>
      <c r="C58" s="48">
        <f t="shared" si="4"/>
        <v>45</v>
      </c>
      <c r="D58" s="50" t="b">
        <f>IF(B58, ('Upload Data'!A45 &amp; 'Upload Data'!B45 &amp; 'Upload Data'!C45 &amp; 'Upload Data'!D45 &amp; 'Upload Data'!E45 &amp; 'Upload Data'!F45 &amp; 'Upload Data'!G45 &amp; 'Upload Data'!H45 &amp; 'Upload Data'!I45 &amp; 'Upload Data'!J45 &amp; 'Upload Data'!K45 &amp; 'Upload Data'!L45 &amp; 'Upload Data'!M45 &amp; 'Upload Data'!N45) &lt;&gt; "", FALSE)</f>
        <v>0</v>
      </c>
      <c r="E58" s="50" t="str">
        <f t="shared" si="9"/>
        <v/>
      </c>
      <c r="F58" s="50" t="str">
        <f t="shared" si="10"/>
        <v/>
      </c>
      <c r="G58" s="50" t="b">
        <f t="shared" si="2"/>
        <v>1</v>
      </c>
      <c r="H58" s="50" t="b">
        <f>IFERROR(OR(AND(NOT(D58), 'Upload Data'!$A45 = ""), AND(AG58 &gt; -1, OR(AND(AH58, LEN(AD58) = 7), IFERROR(MATCH(AD58, listCertificateTypes, 0), FALSE)))), FALSE)</f>
        <v>1</v>
      </c>
      <c r="I58" s="50" t="b">
        <f>IFERROR(OR(NOT($D58), 'Upload Data'!B45 &lt;&gt; ""), FALSE)</f>
        <v>1</v>
      </c>
      <c r="J58" s="50" t="b">
        <f>IFERROR(OR(AND(NOT($D58), 'Upload Data'!C45 = ""), ISNUMBER('Upload Data'!C45), IFERROR(DATEVALUE('Upload Data'!C45) &gt; 0, FALSE)), FALSE)</f>
        <v>1</v>
      </c>
      <c r="K58" s="50" t="b">
        <f>IFERROR(OR(NOT($D58), 'Upload Data'!D45 &lt;&gt; ""), FALSE)</f>
        <v>1</v>
      </c>
      <c r="L58" s="51" t="s">
        <v>116</v>
      </c>
      <c r="M58" s="50" t="b">
        <f>IFERROR(OR(AND(NOT($D58), 'Upload Data'!F45 = ""), IFERROR(_xlfn.NUMBERVALUE('Upload Data'!F45) &gt; 0, FALSE)), FALSE)</f>
        <v>1</v>
      </c>
      <c r="N58" s="50" t="b">
        <f>IFERROR(OR('Upload Data'!G45 = "", IFERROR(_xlfn.NUMBERVALUE('Upload Data'!G45) &gt; 0, FALSE)), FALSE)</f>
        <v>1</v>
      </c>
      <c r="O58" s="50" t="b">
        <f>IFERROR(OR('Upload Data'!G45 = "", IFERROR(MATCH('Upload Data'!H45, listVolumeUnits, 0), FALSE)), FALSE)</f>
        <v>1</v>
      </c>
      <c r="P58" s="50" t="b">
        <f>IFERROR(OR('Upload Data'!I45 = "", IFERROR(_xlfn.NUMBERVALUE('Upload Data'!I45) &gt; 0, FALSE)), FALSE)</f>
        <v>1</v>
      </c>
      <c r="Q58" s="50" t="b">
        <f>IFERROR(OR('Upload Data'!I45 = "", IFERROR(MATCH('Upload Data'!J45, listWeightUnits, 0), FALSE)), FALSE)</f>
        <v>1</v>
      </c>
      <c r="R58" s="50" t="b">
        <f>IFERROR(OR(AND(NOT(D58), 'Upload Data'!K45 = ""), IFERROR(MATCH('Upload Data'!K45, listFscClaimTypes, 0), FALSE)), FALSE)</f>
        <v>1</v>
      </c>
      <c r="S58" s="50" t="b">
        <f>IFERROR(OR(AND('Upload Data'!K45 = refClaimFsc100, OR('Upload Data'!L45 = "", 'Upload Data'!L45 = 100)), AND('Upload Data'!K45 = refClaimFscCW, OR('Upload Data'!L45 = "", 'Upload Data'!L45 = 0)), AND('Upload Data'!K45 = refClaimFscMix, 'Upload Data'!L45 &lt;&gt; "", _xlfn.NUMBERVALUE('Upload Data'!L45) &gt;= 0, _xlfn.NUMBERVALUE('Upload Data'!L45) &lt;= 100), AND('Upload Data'!K45 = refClaimFscMixCredit, OR('Upload Data'!L45 = "", 'Upload Data'!L45 = 100)), AND('Upload Data'!K45 = refClaimFscRecycled, 'Upload Data'!K45 =""), 'Upload Data'!K45 = ""), FALSE)</f>
        <v>1</v>
      </c>
      <c r="T58" s="50" t="b">
        <f>IFERROR(OR('Upload Data'!M45 = "", ISNUMBER('Upload Data'!M45), IFERROR(DATEVALUE('Upload Data'!M45) &gt; 0, FALSE)), FALSE)</f>
        <v>1</v>
      </c>
      <c r="U58" s="50" t="b">
        <f>IFERROR(OR('Upload Data'!N45 = "", ISNUMBER('Upload Data'!N45), IFERROR(DATEVALUE('Upload Data'!N45) &gt; 0, FALSE)), FALSE)</f>
        <v>1</v>
      </c>
      <c r="V58" s="51" t="s">
        <v>116</v>
      </c>
      <c r="W58" s="50"/>
      <c r="X58" s="50"/>
      <c r="Y58" s="50"/>
      <c r="Z58" s="50">
        <f>IFERROR(FIND("-", 'Upload Data'!$A45, 1), 1000)</f>
        <v>1000</v>
      </c>
      <c r="AA58" s="50">
        <f>IFERROR(FIND("-", 'Upload Data'!$A45, Z58 + 1), 1000)</f>
        <v>1000</v>
      </c>
      <c r="AB58" s="50">
        <f>IFERROR(FIND("-", 'Upload Data'!$A45, AA58 + 1), 1000)</f>
        <v>1000</v>
      </c>
      <c r="AC58" s="50" t="str">
        <f>IFERROR(LEFT('Upload Data'!$A45, Z58 - 1), "")</f>
        <v/>
      </c>
      <c r="AD58" s="50" t="str">
        <f>IFERROR(MID('Upload Data'!$A45, Z58 + 1, AA58 - Z58 - 1), "")</f>
        <v/>
      </c>
      <c r="AE58" s="50" t="str">
        <f>IFERROR(MID('Upload Data'!$A45, AA58 + 1, AB58 - AA58 - 1), "")</f>
        <v/>
      </c>
      <c r="AF58" s="50" t="str">
        <f>IFERROR(MID('Upload Data'!$A45, AB58 + 1, 1000), "")</f>
        <v/>
      </c>
      <c r="AG58" s="50" t="str">
        <f t="shared" si="7"/>
        <v/>
      </c>
      <c r="AH58" s="50" t="b">
        <f t="shared" si="8"/>
        <v>0</v>
      </c>
    </row>
    <row r="59" spans="1:34">
      <c r="A59" s="49">
        <f t="shared" si="3"/>
        <v>46</v>
      </c>
      <c r="B59" s="48" t="b">
        <f>NOT(IFERROR('Upload Data'!A46 = "ERROR", TRUE))</f>
        <v>1</v>
      </c>
      <c r="C59" s="48">
        <f t="shared" si="4"/>
        <v>46</v>
      </c>
      <c r="D59" s="50" t="b">
        <f>IF(B59, ('Upload Data'!A46 &amp; 'Upload Data'!B46 &amp; 'Upload Data'!C46 &amp; 'Upload Data'!D46 &amp; 'Upload Data'!E46 &amp; 'Upload Data'!F46 &amp; 'Upload Data'!G46 &amp; 'Upload Data'!H46 &amp; 'Upload Data'!I46 &amp; 'Upload Data'!J46 &amp; 'Upload Data'!K46 &amp; 'Upload Data'!L46 &amp; 'Upload Data'!M46 &amp; 'Upload Data'!N46) &lt;&gt; "", FALSE)</f>
        <v>0</v>
      </c>
      <c r="E59" s="50" t="str">
        <f t="shared" si="9"/>
        <v/>
      </c>
      <c r="F59" s="50" t="str">
        <f t="shared" si="10"/>
        <v/>
      </c>
      <c r="G59" s="50" t="b">
        <f t="shared" si="2"/>
        <v>1</v>
      </c>
      <c r="H59" s="50" t="b">
        <f>IFERROR(OR(AND(NOT(D59), 'Upload Data'!$A46 = ""), AND(AG59 &gt; -1, OR(AND(AH59, LEN(AD59) = 7), IFERROR(MATCH(AD59, listCertificateTypes, 0), FALSE)))), FALSE)</f>
        <v>1</v>
      </c>
      <c r="I59" s="50" t="b">
        <f>IFERROR(OR(NOT($D59), 'Upload Data'!B46 &lt;&gt; ""), FALSE)</f>
        <v>1</v>
      </c>
      <c r="J59" s="50" t="b">
        <f>IFERROR(OR(AND(NOT($D59), 'Upload Data'!C46 = ""), ISNUMBER('Upload Data'!C46), IFERROR(DATEVALUE('Upload Data'!C46) &gt; 0, FALSE)), FALSE)</f>
        <v>1</v>
      </c>
      <c r="K59" s="50" t="b">
        <f>IFERROR(OR(NOT($D59), 'Upload Data'!D46 &lt;&gt; ""), FALSE)</f>
        <v>1</v>
      </c>
      <c r="L59" s="51" t="s">
        <v>116</v>
      </c>
      <c r="M59" s="50" t="b">
        <f>IFERROR(OR(AND(NOT($D59), 'Upload Data'!F46 = ""), IFERROR(_xlfn.NUMBERVALUE('Upload Data'!F46) &gt; 0, FALSE)), FALSE)</f>
        <v>1</v>
      </c>
      <c r="N59" s="50" t="b">
        <f>IFERROR(OR('Upload Data'!G46 = "", IFERROR(_xlfn.NUMBERVALUE('Upload Data'!G46) &gt; 0, FALSE)), FALSE)</f>
        <v>1</v>
      </c>
      <c r="O59" s="50" t="b">
        <f>IFERROR(OR('Upload Data'!G46 = "", IFERROR(MATCH('Upload Data'!H46, listVolumeUnits, 0), FALSE)), FALSE)</f>
        <v>1</v>
      </c>
      <c r="P59" s="50" t="b">
        <f>IFERROR(OR('Upload Data'!I46 = "", IFERROR(_xlfn.NUMBERVALUE('Upload Data'!I46) &gt; 0, FALSE)), FALSE)</f>
        <v>1</v>
      </c>
      <c r="Q59" s="50" t="b">
        <f>IFERROR(OR('Upload Data'!I46 = "", IFERROR(MATCH('Upload Data'!J46, listWeightUnits, 0), FALSE)), FALSE)</f>
        <v>1</v>
      </c>
      <c r="R59" s="50" t="b">
        <f>IFERROR(OR(AND(NOT(D59), 'Upload Data'!K46 = ""), IFERROR(MATCH('Upload Data'!K46, listFscClaimTypes, 0), FALSE)), FALSE)</f>
        <v>1</v>
      </c>
      <c r="S59" s="50" t="b">
        <f>IFERROR(OR(AND('Upload Data'!K46 = refClaimFsc100, OR('Upload Data'!L46 = "", 'Upload Data'!L46 = 100)), AND('Upload Data'!K46 = refClaimFscCW, OR('Upload Data'!L46 = "", 'Upload Data'!L46 = 0)), AND('Upload Data'!K46 = refClaimFscMix, 'Upload Data'!L46 &lt;&gt; "", _xlfn.NUMBERVALUE('Upload Data'!L46) &gt;= 0, _xlfn.NUMBERVALUE('Upload Data'!L46) &lt;= 100), AND('Upload Data'!K46 = refClaimFscMixCredit, OR('Upload Data'!L46 = "", 'Upload Data'!L46 = 100)), AND('Upload Data'!K46 = refClaimFscRecycled, 'Upload Data'!K46 =""), 'Upload Data'!K46 = ""), FALSE)</f>
        <v>1</v>
      </c>
      <c r="T59" s="50" t="b">
        <f>IFERROR(OR('Upload Data'!M46 = "", ISNUMBER('Upload Data'!M46), IFERROR(DATEVALUE('Upload Data'!M46) &gt; 0, FALSE)), FALSE)</f>
        <v>1</v>
      </c>
      <c r="U59" s="50" t="b">
        <f>IFERROR(OR('Upload Data'!N46 = "", ISNUMBER('Upload Data'!N46), IFERROR(DATEVALUE('Upload Data'!N46) &gt; 0, FALSE)), FALSE)</f>
        <v>1</v>
      </c>
      <c r="V59" s="51" t="s">
        <v>116</v>
      </c>
      <c r="W59" s="50"/>
      <c r="X59" s="50"/>
      <c r="Y59" s="50"/>
      <c r="Z59" s="50">
        <f>IFERROR(FIND("-", 'Upload Data'!$A46, 1), 1000)</f>
        <v>1000</v>
      </c>
      <c r="AA59" s="50">
        <f>IFERROR(FIND("-", 'Upload Data'!$A46, Z59 + 1), 1000)</f>
        <v>1000</v>
      </c>
      <c r="AB59" s="50">
        <f>IFERROR(FIND("-", 'Upload Data'!$A46, AA59 + 1), 1000)</f>
        <v>1000</v>
      </c>
      <c r="AC59" s="50" t="str">
        <f>IFERROR(LEFT('Upload Data'!$A46, Z59 - 1), "")</f>
        <v/>
      </c>
      <c r="AD59" s="50" t="str">
        <f>IFERROR(MID('Upload Data'!$A46, Z59 + 1, AA59 - Z59 - 1), "")</f>
        <v/>
      </c>
      <c r="AE59" s="50" t="str">
        <f>IFERROR(MID('Upload Data'!$A46, AA59 + 1, AB59 - AA59 - 1), "")</f>
        <v/>
      </c>
      <c r="AF59" s="50" t="str">
        <f>IFERROR(MID('Upload Data'!$A46, AB59 + 1, 1000), "")</f>
        <v/>
      </c>
      <c r="AG59" s="50" t="str">
        <f t="shared" si="7"/>
        <v/>
      </c>
      <c r="AH59" s="50" t="b">
        <f t="shared" si="8"/>
        <v>0</v>
      </c>
    </row>
    <row r="60" spans="1:34">
      <c r="A60" s="49">
        <f t="shared" si="3"/>
        <v>47</v>
      </c>
      <c r="B60" s="48" t="b">
        <f>NOT(IFERROR('Upload Data'!A47 = "ERROR", TRUE))</f>
        <v>1</v>
      </c>
      <c r="C60" s="48">
        <f t="shared" si="4"/>
        <v>47</v>
      </c>
      <c r="D60" s="50" t="b">
        <f>IF(B60, ('Upload Data'!A47 &amp; 'Upload Data'!B47 &amp; 'Upload Data'!C47 &amp; 'Upload Data'!D47 &amp; 'Upload Data'!E47 &amp; 'Upload Data'!F47 &amp; 'Upload Data'!G47 &amp; 'Upload Data'!H47 &amp; 'Upload Data'!I47 &amp; 'Upload Data'!J47 &amp; 'Upload Data'!K47 &amp; 'Upload Data'!L47 &amp; 'Upload Data'!M47 &amp; 'Upload Data'!N47) &lt;&gt; "", FALSE)</f>
        <v>0</v>
      </c>
      <c r="E60" s="50" t="str">
        <f t="shared" si="9"/>
        <v/>
      </c>
      <c r="F60" s="50" t="str">
        <f t="shared" si="10"/>
        <v/>
      </c>
      <c r="G60" s="50" t="b">
        <f t="shared" si="2"/>
        <v>1</v>
      </c>
      <c r="H60" s="50" t="b">
        <f>IFERROR(OR(AND(NOT(D60), 'Upload Data'!$A47 = ""), AND(AG60 &gt; -1, OR(AND(AH60, LEN(AD60) = 7), IFERROR(MATCH(AD60, listCertificateTypes, 0), FALSE)))), FALSE)</f>
        <v>1</v>
      </c>
      <c r="I60" s="50" t="b">
        <f>IFERROR(OR(NOT($D60), 'Upload Data'!B47 &lt;&gt; ""), FALSE)</f>
        <v>1</v>
      </c>
      <c r="J60" s="50" t="b">
        <f>IFERROR(OR(AND(NOT($D60), 'Upload Data'!C47 = ""), ISNUMBER('Upload Data'!C47), IFERROR(DATEVALUE('Upload Data'!C47) &gt; 0, FALSE)), FALSE)</f>
        <v>1</v>
      </c>
      <c r="K60" s="50" t="b">
        <f>IFERROR(OR(NOT($D60), 'Upload Data'!D47 &lt;&gt; ""), FALSE)</f>
        <v>1</v>
      </c>
      <c r="L60" s="51" t="s">
        <v>116</v>
      </c>
      <c r="M60" s="50" t="b">
        <f>IFERROR(OR(AND(NOT($D60), 'Upload Data'!F47 = ""), IFERROR(_xlfn.NUMBERVALUE('Upload Data'!F47) &gt; 0, FALSE)), FALSE)</f>
        <v>1</v>
      </c>
      <c r="N60" s="50" t="b">
        <f>IFERROR(OR('Upload Data'!G47 = "", IFERROR(_xlfn.NUMBERVALUE('Upload Data'!G47) &gt; 0, FALSE)), FALSE)</f>
        <v>1</v>
      </c>
      <c r="O60" s="50" t="b">
        <f>IFERROR(OR('Upload Data'!G47 = "", IFERROR(MATCH('Upload Data'!H47, listVolumeUnits, 0), FALSE)), FALSE)</f>
        <v>1</v>
      </c>
      <c r="P60" s="50" t="b">
        <f>IFERROR(OR('Upload Data'!I47 = "", IFERROR(_xlfn.NUMBERVALUE('Upload Data'!I47) &gt; 0, FALSE)), FALSE)</f>
        <v>1</v>
      </c>
      <c r="Q60" s="50" t="b">
        <f>IFERROR(OR('Upload Data'!I47 = "", IFERROR(MATCH('Upload Data'!J47, listWeightUnits, 0), FALSE)), FALSE)</f>
        <v>1</v>
      </c>
      <c r="R60" s="50" t="b">
        <f>IFERROR(OR(AND(NOT(D60), 'Upload Data'!K47 = ""), IFERROR(MATCH('Upload Data'!K47, listFscClaimTypes, 0), FALSE)), FALSE)</f>
        <v>1</v>
      </c>
      <c r="S60" s="50" t="b">
        <f>IFERROR(OR(AND('Upload Data'!K47 = refClaimFsc100, OR('Upload Data'!L47 = "", 'Upload Data'!L47 = 100)), AND('Upload Data'!K47 = refClaimFscCW, OR('Upload Data'!L47 = "", 'Upload Data'!L47 = 0)), AND('Upload Data'!K47 = refClaimFscMix, 'Upload Data'!L47 &lt;&gt; "", _xlfn.NUMBERVALUE('Upload Data'!L47) &gt;= 0, _xlfn.NUMBERVALUE('Upload Data'!L47) &lt;= 100), AND('Upload Data'!K47 = refClaimFscMixCredit, OR('Upload Data'!L47 = "", 'Upload Data'!L47 = 100)), AND('Upload Data'!K47 = refClaimFscRecycled, 'Upload Data'!K47 =""), 'Upload Data'!K47 = ""), FALSE)</f>
        <v>1</v>
      </c>
      <c r="T60" s="50" t="b">
        <f>IFERROR(OR('Upload Data'!M47 = "", ISNUMBER('Upload Data'!M47), IFERROR(DATEVALUE('Upload Data'!M47) &gt; 0, FALSE)), FALSE)</f>
        <v>1</v>
      </c>
      <c r="U60" s="50" t="b">
        <f>IFERROR(OR('Upload Data'!N47 = "", ISNUMBER('Upload Data'!N47), IFERROR(DATEVALUE('Upload Data'!N47) &gt; 0, FALSE)), FALSE)</f>
        <v>1</v>
      </c>
      <c r="V60" s="51" t="s">
        <v>116</v>
      </c>
      <c r="W60" s="50"/>
      <c r="X60" s="50"/>
      <c r="Y60" s="50"/>
      <c r="Z60" s="50">
        <f>IFERROR(FIND("-", 'Upload Data'!$A47, 1), 1000)</f>
        <v>1000</v>
      </c>
      <c r="AA60" s="50">
        <f>IFERROR(FIND("-", 'Upload Data'!$A47, Z60 + 1), 1000)</f>
        <v>1000</v>
      </c>
      <c r="AB60" s="50">
        <f>IFERROR(FIND("-", 'Upload Data'!$A47, AA60 + 1), 1000)</f>
        <v>1000</v>
      </c>
      <c r="AC60" s="50" t="str">
        <f>IFERROR(LEFT('Upload Data'!$A47, Z60 - 1), "")</f>
        <v/>
      </c>
      <c r="AD60" s="50" t="str">
        <f>IFERROR(MID('Upload Data'!$A47, Z60 + 1, AA60 - Z60 - 1), "")</f>
        <v/>
      </c>
      <c r="AE60" s="50" t="str">
        <f>IFERROR(MID('Upload Data'!$A47, AA60 + 1, AB60 - AA60 - 1), "")</f>
        <v/>
      </c>
      <c r="AF60" s="50" t="str">
        <f>IFERROR(MID('Upload Data'!$A47, AB60 + 1, 1000), "")</f>
        <v/>
      </c>
      <c r="AG60" s="50" t="str">
        <f t="shared" si="7"/>
        <v/>
      </c>
      <c r="AH60" s="50" t="b">
        <f t="shared" si="8"/>
        <v>0</v>
      </c>
    </row>
    <row r="61" spans="1:34">
      <c r="A61" s="49">
        <f t="shared" si="3"/>
        <v>48</v>
      </c>
      <c r="B61" s="48" t="b">
        <f>NOT(IFERROR('Upload Data'!A48 = "ERROR", TRUE))</f>
        <v>1</v>
      </c>
      <c r="C61" s="48">
        <f t="shared" si="4"/>
        <v>48</v>
      </c>
      <c r="D61" s="50" t="b">
        <f>IF(B61, ('Upload Data'!A48 &amp; 'Upload Data'!B48 &amp; 'Upload Data'!C48 &amp; 'Upload Data'!D48 &amp; 'Upload Data'!E48 &amp; 'Upload Data'!F48 &amp; 'Upload Data'!G48 &amp; 'Upload Data'!H48 &amp; 'Upload Data'!I48 &amp; 'Upload Data'!J48 &amp; 'Upload Data'!K48 &amp; 'Upload Data'!L48 &amp; 'Upload Data'!M48 &amp; 'Upload Data'!N48) &lt;&gt; "", FALSE)</f>
        <v>0</v>
      </c>
      <c r="E61" s="50" t="str">
        <f t="shared" si="9"/>
        <v/>
      </c>
      <c r="F61" s="50" t="str">
        <f t="shared" si="10"/>
        <v/>
      </c>
      <c r="G61" s="50" t="b">
        <f t="shared" si="2"/>
        <v>1</v>
      </c>
      <c r="H61" s="50" t="b">
        <f>IFERROR(OR(AND(NOT(D61), 'Upload Data'!$A48 = ""), AND(AG61 &gt; -1, OR(AND(AH61, LEN(AD61) = 7), IFERROR(MATCH(AD61, listCertificateTypes, 0), FALSE)))), FALSE)</f>
        <v>1</v>
      </c>
      <c r="I61" s="50" t="b">
        <f>IFERROR(OR(NOT($D61), 'Upload Data'!B48 &lt;&gt; ""), FALSE)</f>
        <v>1</v>
      </c>
      <c r="J61" s="50" t="b">
        <f>IFERROR(OR(AND(NOT($D61), 'Upload Data'!C48 = ""), ISNUMBER('Upload Data'!C48), IFERROR(DATEVALUE('Upload Data'!C48) &gt; 0, FALSE)), FALSE)</f>
        <v>1</v>
      </c>
      <c r="K61" s="50" t="b">
        <f>IFERROR(OR(NOT($D61), 'Upload Data'!D48 &lt;&gt; ""), FALSE)</f>
        <v>1</v>
      </c>
      <c r="L61" s="51" t="s">
        <v>116</v>
      </c>
      <c r="M61" s="50" t="b">
        <f>IFERROR(OR(AND(NOT($D61), 'Upload Data'!F48 = ""), IFERROR(_xlfn.NUMBERVALUE('Upload Data'!F48) &gt; 0, FALSE)), FALSE)</f>
        <v>1</v>
      </c>
      <c r="N61" s="50" t="b">
        <f>IFERROR(OR('Upload Data'!G48 = "", IFERROR(_xlfn.NUMBERVALUE('Upload Data'!G48) &gt; 0, FALSE)), FALSE)</f>
        <v>1</v>
      </c>
      <c r="O61" s="50" t="b">
        <f>IFERROR(OR('Upload Data'!G48 = "", IFERROR(MATCH('Upload Data'!H48, listVolumeUnits, 0), FALSE)), FALSE)</f>
        <v>1</v>
      </c>
      <c r="P61" s="50" t="b">
        <f>IFERROR(OR('Upload Data'!I48 = "", IFERROR(_xlfn.NUMBERVALUE('Upload Data'!I48) &gt; 0, FALSE)), FALSE)</f>
        <v>1</v>
      </c>
      <c r="Q61" s="50" t="b">
        <f>IFERROR(OR('Upload Data'!I48 = "", IFERROR(MATCH('Upload Data'!J48, listWeightUnits, 0), FALSE)), FALSE)</f>
        <v>1</v>
      </c>
      <c r="R61" s="50" t="b">
        <f>IFERROR(OR(AND(NOT(D61), 'Upload Data'!K48 = ""), IFERROR(MATCH('Upload Data'!K48, listFscClaimTypes, 0), FALSE)), FALSE)</f>
        <v>1</v>
      </c>
      <c r="S61" s="50" t="b">
        <f>IFERROR(OR(AND('Upload Data'!K48 = refClaimFsc100, OR('Upload Data'!L48 = "", 'Upload Data'!L48 = 100)), AND('Upload Data'!K48 = refClaimFscCW, OR('Upload Data'!L48 = "", 'Upload Data'!L48 = 0)), AND('Upload Data'!K48 = refClaimFscMix, 'Upload Data'!L48 &lt;&gt; "", _xlfn.NUMBERVALUE('Upload Data'!L48) &gt;= 0, _xlfn.NUMBERVALUE('Upload Data'!L48) &lt;= 100), AND('Upload Data'!K48 = refClaimFscMixCredit, OR('Upload Data'!L48 = "", 'Upload Data'!L48 = 100)), AND('Upload Data'!K48 = refClaimFscRecycled, 'Upload Data'!K48 =""), 'Upload Data'!K48 = ""), FALSE)</f>
        <v>1</v>
      </c>
      <c r="T61" s="50" t="b">
        <f>IFERROR(OR('Upload Data'!M48 = "", ISNUMBER('Upload Data'!M48), IFERROR(DATEVALUE('Upload Data'!M48) &gt; 0, FALSE)), FALSE)</f>
        <v>1</v>
      </c>
      <c r="U61" s="50" t="b">
        <f>IFERROR(OR('Upload Data'!N48 = "", ISNUMBER('Upload Data'!N48), IFERROR(DATEVALUE('Upload Data'!N48) &gt; 0, FALSE)), FALSE)</f>
        <v>1</v>
      </c>
      <c r="V61" s="51" t="s">
        <v>116</v>
      </c>
      <c r="W61" s="50"/>
      <c r="X61" s="50"/>
      <c r="Y61" s="50"/>
      <c r="Z61" s="50">
        <f>IFERROR(FIND("-", 'Upload Data'!$A48, 1), 1000)</f>
        <v>1000</v>
      </c>
      <c r="AA61" s="50">
        <f>IFERROR(FIND("-", 'Upload Data'!$A48, Z61 + 1), 1000)</f>
        <v>1000</v>
      </c>
      <c r="AB61" s="50">
        <f>IFERROR(FIND("-", 'Upload Data'!$A48, AA61 + 1), 1000)</f>
        <v>1000</v>
      </c>
      <c r="AC61" s="50" t="str">
        <f>IFERROR(LEFT('Upload Data'!$A48, Z61 - 1), "")</f>
        <v/>
      </c>
      <c r="AD61" s="50" t="str">
        <f>IFERROR(MID('Upload Data'!$A48, Z61 + 1, AA61 - Z61 - 1), "")</f>
        <v/>
      </c>
      <c r="AE61" s="50" t="str">
        <f>IFERROR(MID('Upload Data'!$A48, AA61 + 1, AB61 - AA61 - 1), "")</f>
        <v/>
      </c>
      <c r="AF61" s="50" t="str">
        <f>IFERROR(MID('Upload Data'!$A48, AB61 + 1, 1000), "")</f>
        <v/>
      </c>
      <c r="AG61" s="50" t="str">
        <f t="shared" si="7"/>
        <v/>
      </c>
      <c r="AH61" s="50" t="b">
        <f t="shared" si="8"/>
        <v>0</v>
      </c>
    </row>
    <row r="62" spans="1:34">
      <c r="A62" s="49">
        <f t="shared" si="3"/>
        <v>49</v>
      </c>
      <c r="B62" s="48" t="b">
        <f>NOT(IFERROR('Upload Data'!A49 = "ERROR", TRUE))</f>
        <v>1</v>
      </c>
      <c r="C62" s="48">
        <f t="shared" si="4"/>
        <v>49</v>
      </c>
      <c r="D62" s="50" t="b">
        <f>IF(B62, ('Upload Data'!A49 &amp; 'Upload Data'!B49 &amp; 'Upload Data'!C49 &amp; 'Upload Data'!D49 &amp; 'Upload Data'!E49 &amp; 'Upload Data'!F49 &amp; 'Upload Data'!G49 &amp; 'Upload Data'!H49 &amp; 'Upload Data'!I49 &amp; 'Upload Data'!J49 &amp; 'Upload Data'!K49 &amp; 'Upload Data'!L49 &amp; 'Upload Data'!M49 &amp; 'Upload Data'!N49) &lt;&gt; "", FALSE)</f>
        <v>0</v>
      </c>
      <c r="E62" s="50" t="str">
        <f t="shared" si="9"/>
        <v/>
      </c>
      <c r="F62" s="50" t="str">
        <f t="shared" si="10"/>
        <v/>
      </c>
      <c r="G62" s="50" t="b">
        <f t="shared" si="2"/>
        <v>1</v>
      </c>
      <c r="H62" s="50" t="b">
        <f>IFERROR(OR(AND(NOT(D62), 'Upload Data'!$A49 = ""), AND(AG62 &gt; -1, OR(AND(AH62, LEN(AD62) = 7), IFERROR(MATCH(AD62, listCertificateTypes, 0), FALSE)))), FALSE)</f>
        <v>1</v>
      </c>
      <c r="I62" s="50" t="b">
        <f>IFERROR(OR(NOT($D62), 'Upload Data'!B49 &lt;&gt; ""), FALSE)</f>
        <v>1</v>
      </c>
      <c r="J62" s="50" t="b">
        <f>IFERROR(OR(AND(NOT($D62), 'Upload Data'!C49 = ""), ISNUMBER('Upload Data'!C49), IFERROR(DATEVALUE('Upload Data'!C49) &gt; 0, FALSE)), FALSE)</f>
        <v>1</v>
      </c>
      <c r="K62" s="50" t="b">
        <f>IFERROR(OR(NOT($D62), 'Upload Data'!D49 &lt;&gt; ""), FALSE)</f>
        <v>1</v>
      </c>
      <c r="L62" s="51" t="s">
        <v>116</v>
      </c>
      <c r="M62" s="50" t="b">
        <f>IFERROR(OR(AND(NOT($D62), 'Upload Data'!F49 = ""), IFERROR(_xlfn.NUMBERVALUE('Upload Data'!F49) &gt; 0, FALSE)), FALSE)</f>
        <v>1</v>
      </c>
      <c r="N62" s="50" t="b">
        <f>IFERROR(OR('Upload Data'!G49 = "", IFERROR(_xlfn.NUMBERVALUE('Upload Data'!G49) &gt; 0, FALSE)), FALSE)</f>
        <v>1</v>
      </c>
      <c r="O62" s="50" t="b">
        <f>IFERROR(OR('Upload Data'!G49 = "", IFERROR(MATCH('Upload Data'!H49, listVolumeUnits, 0), FALSE)), FALSE)</f>
        <v>1</v>
      </c>
      <c r="P62" s="50" t="b">
        <f>IFERROR(OR('Upload Data'!I49 = "", IFERROR(_xlfn.NUMBERVALUE('Upload Data'!I49) &gt; 0, FALSE)), FALSE)</f>
        <v>1</v>
      </c>
      <c r="Q62" s="50" t="b">
        <f>IFERROR(OR('Upload Data'!I49 = "", IFERROR(MATCH('Upload Data'!J49, listWeightUnits, 0), FALSE)), FALSE)</f>
        <v>1</v>
      </c>
      <c r="R62" s="50" t="b">
        <f>IFERROR(OR(AND(NOT(D62), 'Upload Data'!K49 = ""), IFERROR(MATCH('Upload Data'!K49, listFscClaimTypes, 0), FALSE)), FALSE)</f>
        <v>1</v>
      </c>
      <c r="S62" s="50" t="b">
        <f>IFERROR(OR(AND('Upload Data'!K49 = refClaimFsc100, OR('Upload Data'!L49 = "", 'Upload Data'!L49 = 100)), AND('Upload Data'!K49 = refClaimFscCW, OR('Upload Data'!L49 = "", 'Upload Data'!L49 = 0)), AND('Upload Data'!K49 = refClaimFscMix, 'Upload Data'!L49 &lt;&gt; "", _xlfn.NUMBERVALUE('Upload Data'!L49) &gt;= 0, _xlfn.NUMBERVALUE('Upload Data'!L49) &lt;= 100), AND('Upload Data'!K49 = refClaimFscMixCredit, OR('Upload Data'!L49 = "", 'Upload Data'!L49 = 100)), AND('Upload Data'!K49 = refClaimFscRecycled, 'Upload Data'!K49 =""), 'Upload Data'!K49 = ""), FALSE)</f>
        <v>1</v>
      </c>
      <c r="T62" s="50" t="b">
        <f>IFERROR(OR('Upload Data'!M49 = "", ISNUMBER('Upload Data'!M49), IFERROR(DATEVALUE('Upload Data'!M49) &gt; 0, FALSE)), FALSE)</f>
        <v>1</v>
      </c>
      <c r="U62" s="50" t="b">
        <f>IFERROR(OR('Upload Data'!N49 = "", ISNUMBER('Upload Data'!N49), IFERROR(DATEVALUE('Upload Data'!N49) &gt; 0, FALSE)), FALSE)</f>
        <v>1</v>
      </c>
      <c r="V62" s="51" t="s">
        <v>116</v>
      </c>
      <c r="W62" s="50"/>
      <c r="X62" s="50"/>
      <c r="Y62" s="50"/>
      <c r="Z62" s="50">
        <f>IFERROR(FIND("-", 'Upload Data'!$A49, 1), 1000)</f>
        <v>1000</v>
      </c>
      <c r="AA62" s="50">
        <f>IFERROR(FIND("-", 'Upload Data'!$A49, Z62 + 1), 1000)</f>
        <v>1000</v>
      </c>
      <c r="AB62" s="50">
        <f>IFERROR(FIND("-", 'Upload Data'!$A49, AA62 + 1), 1000)</f>
        <v>1000</v>
      </c>
      <c r="AC62" s="50" t="str">
        <f>IFERROR(LEFT('Upload Data'!$A49, Z62 - 1), "")</f>
        <v/>
      </c>
      <c r="AD62" s="50" t="str">
        <f>IFERROR(MID('Upload Data'!$A49, Z62 + 1, AA62 - Z62 - 1), "")</f>
        <v/>
      </c>
      <c r="AE62" s="50" t="str">
        <f>IFERROR(MID('Upload Data'!$A49, AA62 + 1, AB62 - AA62 - 1), "")</f>
        <v/>
      </c>
      <c r="AF62" s="50" t="str">
        <f>IFERROR(MID('Upload Data'!$A49, AB62 + 1, 1000), "")</f>
        <v/>
      </c>
      <c r="AG62" s="50" t="str">
        <f t="shared" si="7"/>
        <v/>
      </c>
      <c r="AH62" s="50" t="b">
        <f t="shared" si="8"/>
        <v>0</v>
      </c>
    </row>
    <row r="63" spans="1:34">
      <c r="A63" s="49">
        <f t="shared" si="3"/>
        <v>50</v>
      </c>
      <c r="B63" s="48" t="b">
        <f>NOT(IFERROR('Upload Data'!A50 = "ERROR", TRUE))</f>
        <v>1</v>
      </c>
      <c r="C63" s="48">
        <f t="shared" si="4"/>
        <v>50</v>
      </c>
      <c r="D63" s="50" t="b">
        <f>IF(B63, ('Upload Data'!A50 &amp; 'Upload Data'!B50 &amp; 'Upload Data'!C50 &amp; 'Upload Data'!D50 &amp; 'Upload Data'!E50 &amp; 'Upload Data'!F50 &amp; 'Upload Data'!G50 &amp; 'Upload Data'!H50 &amp; 'Upload Data'!I50 &amp; 'Upload Data'!J50 &amp; 'Upload Data'!K50 &amp; 'Upload Data'!L50 &amp; 'Upload Data'!M50 &amp; 'Upload Data'!N50) &lt;&gt; "", FALSE)</f>
        <v>0</v>
      </c>
      <c r="E63" s="50" t="str">
        <f t="shared" si="9"/>
        <v/>
      </c>
      <c r="F63" s="50" t="str">
        <f t="shared" si="10"/>
        <v/>
      </c>
      <c r="G63" s="50" t="b">
        <f t="shared" si="2"/>
        <v>1</v>
      </c>
      <c r="H63" s="50" t="b">
        <f>IFERROR(OR(AND(NOT(D63), 'Upload Data'!$A50 = ""), AND(AG63 &gt; -1, OR(AND(AH63, LEN(AD63) = 7), IFERROR(MATCH(AD63, listCertificateTypes, 0), FALSE)))), FALSE)</f>
        <v>1</v>
      </c>
      <c r="I63" s="50" t="b">
        <f>IFERROR(OR(NOT($D63), 'Upload Data'!B50 &lt;&gt; ""), FALSE)</f>
        <v>1</v>
      </c>
      <c r="J63" s="50" t="b">
        <f>IFERROR(OR(AND(NOT($D63), 'Upload Data'!C50 = ""), ISNUMBER('Upload Data'!C50), IFERROR(DATEVALUE('Upload Data'!C50) &gt; 0, FALSE)), FALSE)</f>
        <v>1</v>
      </c>
      <c r="K63" s="50" t="b">
        <f>IFERROR(OR(NOT($D63), 'Upload Data'!D50 &lt;&gt; ""), FALSE)</f>
        <v>1</v>
      </c>
      <c r="L63" s="51" t="s">
        <v>116</v>
      </c>
      <c r="M63" s="50" t="b">
        <f>IFERROR(OR(AND(NOT($D63), 'Upload Data'!F50 = ""), IFERROR(_xlfn.NUMBERVALUE('Upload Data'!F50) &gt; 0, FALSE)), FALSE)</f>
        <v>1</v>
      </c>
      <c r="N63" s="50" t="b">
        <f>IFERROR(OR('Upload Data'!G50 = "", IFERROR(_xlfn.NUMBERVALUE('Upload Data'!G50) &gt; 0, FALSE)), FALSE)</f>
        <v>1</v>
      </c>
      <c r="O63" s="50" t="b">
        <f>IFERROR(OR('Upload Data'!G50 = "", IFERROR(MATCH('Upload Data'!H50, listVolumeUnits, 0), FALSE)), FALSE)</f>
        <v>1</v>
      </c>
      <c r="P63" s="50" t="b">
        <f>IFERROR(OR('Upload Data'!I50 = "", IFERROR(_xlfn.NUMBERVALUE('Upload Data'!I50) &gt; 0, FALSE)), FALSE)</f>
        <v>1</v>
      </c>
      <c r="Q63" s="50" t="b">
        <f>IFERROR(OR('Upload Data'!I50 = "", IFERROR(MATCH('Upload Data'!J50, listWeightUnits, 0), FALSE)), FALSE)</f>
        <v>1</v>
      </c>
      <c r="R63" s="50" t="b">
        <f>IFERROR(OR(AND(NOT(D63), 'Upload Data'!K50 = ""), IFERROR(MATCH('Upload Data'!K50, listFscClaimTypes, 0), FALSE)), FALSE)</f>
        <v>1</v>
      </c>
      <c r="S63" s="50" t="b">
        <f>IFERROR(OR(AND('Upload Data'!K50 = refClaimFsc100, OR('Upload Data'!L50 = "", 'Upload Data'!L50 = 100)), AND('Upload Data'!K50 = refClaimFscCW, OR('Upload Data'!L50 = "", 'Upload Data'!L50 = 0)), AND('Upload Data'!K50 = refClaimFscMix, 'Upload Data'!L50 &lt;&gt; "", _xlfn.NUMBERVALUE('Upload Data'!L50) &gt;= 0, _xlfn.NUMBERVALUE('Upload Data'!L50) &lt;= 100), AND('Upload Data'!K50 = refClaimFscMixCredit, OR('Upload Data'!L50 = "", 'Upload Data'!L50 = 100)), AND('Upload Data'!K50 = refClaimFscRecycled, 'Upload Data'!K50 =""), 'Upload Data'!K50 = ""), FALSE)</f>
        <v>1</v>
      </c>
      <c r="T63" s="50" t="b">
        <f>IFERROR(OR('Upload Data'!M50 = "", ISNUMBER('Upload Data'!M50), IFERROR(DATEVALUE('Upload Data'!M50) &gt; 0, FALSE)), FALSE)</f>
        <v>1</v>
      </c>
      <c r="U63" s="50" t="b">
        <f>IFERROR(OR('Upload Data'!N50 = "", ISNUMBER('Upload Data'!N50), IFERROR(DATEVALUE('Upload Data'!N50) &gt; 0, FALSE)), FALSE)</f>
        <v>1</v>
      </c>
      <c r="V63" s="51" t="s">
        <v>116</v>
      </c>
      <c r="W63" s="50"/>
      <c r="X63" s="50"/>
      <c r="Y63" s="50"/>
      <c r="Z63" s="50">
        <f>IFERROR(FIND("-", 'Upload Data'!$A50, 1), 1000)</f>
        <v>1000</v>
      </c>
      <c r="AA63" s="50">
        <f>IFERROR(FIND("-", 'Upload Data'!$A50, Z63 + 1), 1000)</f>
        <v>1000</v>
      </c>
      <c r="AB63" s="50">
        <f>IFERROR(FIND("-", 'Upload Data'!$A50, AA63 + 1), 1000)</f>
        <v>1000</v>
      </c>
      <c r="AC63" s="50" t="str">
        <f>IFERROR(LEFT('Upload Data'!$A50, Z63 - 1), "")</f>
        <v/>
      </c>
      <c r="AD63" s="50" t="str">
        <f>IFERROR(MID('Upload Data'!$A50, Z63 + 1, AA63 - Z63 - 1), "")</f>
        <v/>
      </c>
      <c r="AE63" s="50" t="str">
        <f>IFERROR(MID('Upload Data'!$A50, AA63 + 1, AB63 - AA63 - 1), "")</f>
        <v/>
      </c>
      <c r="AF63" s="50" t="str">
        <f>IFERROR(MID('Upload Data'!$A50, AB63 + 1, 1000), "")</f>
        <v/>
      </c>
      <c r="AG63" s="50" t="str">
        <f t="shared" si="7"/>
        <v/>
      </c>
      <c r="AH63" s="50" t="b">
        <f t="shared" si="8"/>
        <v>0</v>
      </c>
    </row>
    <row r="64" spans="1:34">
      <c r="A64" s="49">
        <f t="shared" si="3"/>
        <v>51</v>
      </c>
      <c r="B64" s="48" t="b">
        <f>NOT(IFERROR('Upload Data'!A51 = "ERROR", TRUE))</f>
        <v>1</v>
      </c>
      <c r="C64" s="48">
        <f t="shared" si="4"/>
        <v>51</v>
      </c>
      <c r="D64" s="50" t="b">
        <f>IF(B64, ('Upload Data'!A51 &amp; 'Upload Data'!B51 &amp; 'Upload Data'!C51 &amp; 'Upload Data'!D51 &amp; 'Upload Data'!E51 &amp; 'Upload Data'!F51 &amp; 'Upload Data'!G51 &amp; 'Upload Data'!H51 &amp; 'Upload Data'!I51 &amp; 'Upload Data'!J51 &amp; 'Upload Data'!K51 &amp; 'Upload Data'!L51 &amp; 'Upload Data'!M51 &amp; 'Upload Data'!N51) &lt;&gt; "", FALSE)</f>
        <v>0</v>
      </c>
      <c r="E64" s="50" t="str">
        <f t="shared" si="9"/>
        <v/>
      </c>
      <c r="F64" s="50" t="str">
        <f t="shared" si="10"/>
        <v/>
      </c>
      <c r="G64" s="50" t="b">
        <f t="shared" si="2"/>
        <v>1</v>
      </c>
      <c r="H64" s="50" t="b">
        <f>IFERROR(OR(AND(NOT(D64), 'Upload Data'!$A51 = ""), AND(AG64 &gt; -1, OR(AND(AH64, LEN(AD64) = 7), IFERROR(MATCH(AD64, listCertificateTypes, 0), FALSE)))), FALSE)</f>
        <v>1</v>
      </c>
      <c r="I64" s="50" t="b">
        <f>IFERROR(OR(NOT($D64), 'Upload Data'!B51 &lt;&gt; ""), FALSE)</f>
        <v>1</v>
      </c>
      <c r="J64" s="50" t="b">
        <f>IFERROR(OR(AND(NOT($D64), 'Upload Data'!C51 = ""), ISNUMBER('Upload Data'!C51), IFERROR(DATEVALUE('Upload Data'!C51) &gt; 0, FALSE)), FALSE)</f>
        <v>1</v>
      </c>
      <c r="K64" s="50" t="b">
        <f>IFERROR(OR(NOT($D64), 'Upload Data'!D51 &lt;&gt; ""), FALSE)</f>
        <v>1</v>
      </c>
      <c r="L64" s="51" t="s">
        <v>116</v>
      </c>
      <c r="M64" s="50" t="b">
        <f>IFERROR(OR(AND(NOT($D64), 'Upload Data'!F51 = ""), IFERROR(_xlfn.NUMBERVALUE('Upload Data'!F51) &gt; 0, FALSE)), FALSE)</f>
        <v>1</v>
      </c>
      <c r="N64" s="50" t="b">
        <f>IFERROR(OR('Upload Data'!G51 = "", IFERROR(_xlfn.NUMBERVALUE('Upload Data'!G51) &gt; 0, FALSE)), FALSE)</f>
        <v>1</v>
      </c>
      <c r="O64" s="50" t="b">
        <f>IFERROR(OR('Upload Data'!G51 = "", IFERROR(MATCH('Upload Data'!H51, listVolumeUnits, 0), FALSE)), FALSE)</f>
        <v>1</v>
      </c>
      <c r="P64" s="50" t="b">
        <f>IFERROR(OR('Upload Data'!I51 = "", IFERROR(_xlfn.NUMBERVALUE('Upload Data'!I51) &gt; 0, FALSE)), FALSE)</f>
        <v>1</v>
      </c>
      <c r="Q64" s="50" t="b">
        <f>IFERROR(OR('Upload Data'!I51 = "", IFERROR(MATCH('Upload Data'!J51, listWeightUnits, 0), FALSE)), FALSE)</f>
        <v>1</v>
      </c>
      <c r="R64" s="50" t="b">
        <f>IFERROR(OR(AND(NOT(D64), 'Upload Data'!K51 = ""), IFERROR(MATCH('Upload Data'!K51, listFscClaimTypes, 0), FALSE)), FALSE)</f>
        <v>1</v>
      </c>
      <c r="S64" s="50" t="b">
        <f>IFERROR(OR(AND('Upload Data'!K51 = refClaimFsc100, OR('Upload Data'!L51 = "", 'Upload Data'!L51 = 100)), AND('Upload Data'!K51 = refClaimFscCW, OR('Upload Data'!L51 = "", 'Upload Data'!L51 = 0)), AND('Upload Data'!K51 = refClaimFscMix, 'Upload Data'!L51 &lt;&gt; "", _xlfn.NUMBERVALUE('Upload Data'!L51) &gt;= 0, _xlfn.NUMBERVALUE('Upload Data'!L51) &lt;= 100), AND('Upload Data'!K51 = refClaimFscMixCredit, OR('Upload Data'!L51 = "", 'Upload Data'!L51 = 100)), AND('Upload Data'!K51 = refClaimFscRecycled, 'Upload Data'!K51 =""), 'Upload Data'!K51 = ""), FALSE)</f>
        <v>1</v>
      </c>
      <c r="T64" s="50" t="b">
        <f>IFERROR(OR('Upload Data'!M51 = "", ISNUMBER('Upload Data'!M51), IFERROR(DATEVALUE('Upload Data'!M51) &gt; 0, FALSE)), FALSE)</f>
        <v>1</v>
      </c>
      <c r="U64" s="50" t="b">
        <f>IFERROR(OR('Upload Data'!N51 = "", ISNUMBER('Upload Data'!N51), IFERROR(DATEVALUE('Upload Data'!N51) &gt; 0, FALSE)), FALSE)</f>
        <v>1</v>
      </c>
      <c r="V64" s="51" t="s">
        <v>116</v>
      </c>
      <c r="W64" s="50"/>
      <c r="X64" s="50"/>
      <c r="Y64" s="50"/>
      <c r="Z64" s="50">
        <f>IFERROR(FIND("-", 'Upload Data'!$A51, 1), 1000)</f>
        <v>1000</v>
      </c>
      <c r="AA64" s="50">
        <f>IFERROR(FIND("-", 'Upload Data'!$A51, Z64 + 1), 1000)</f>
        <v>1000</v>
      </c>
      <c r="AB64" s="50">
        <f>IFERROR(FIND("-", 'Upload Data'!$A51, AA64 + 1), 1000)</f>
        <v>1000</v>
      </c>
      <c r="AC64" s="50" t="str">
        <f>IFERROR(LEFT('Upload Data'!$A51, Z64 - 1), "")</f>
        <v/>
      </c>
      <c r="AD64" s="50" t="str">
        <f>IFERROR(MID('Upload Data'!$A51, Z64 + 1, AA64 - Z64 - 1), "")</f>
        <v/>
      </c>
      <c r="AE64" s="50" t="str">
        <f>IFERROR(MID('Upload Data'!$A51, AA64 + 1, AB64 - AA64 - 1), "")</f>
        <v/>
      </c>
      <c r="AF64" s="50" t="str">
        <f>IFERROR(MID('Upload Data'!$A51, AB64 + 1, 1000), "")</f>
        <v/>
      </c>
      <c r="AG64" s="50" t="str">
        <f t="shared" si="7"/>
        <v/>
      </c>
      <c r="AH64" s="50" t="b">
        <f t="shared" si="8"/>
        <v>0</v>
      </c>
    </row>
    <row r="65" spans="1:34">
      <c r="A65" s="49">
        <f t="shared" si="3"/>
        <v>52</v>
      </c>
      <c r="B65" s="48" t="b">
        <f>NOT(IFERROR('Upload Data'!A52 = "ERROR", TRUE))</f>
        <v>1</v>
      </c>
      <c r="C65" s="48">
        <f t="shared" si="4"/>
        <v>52</v>
      </c>
      <c r="D65" s="50" t="b">
        <f>IF(B65, ('Upload Data'!A52 &amp; 'Upload Data'!B52 &amp; 'Upload Data'!C52 &amp; 'Upload Data'!D52 &amp; 'Upload Data'!E52 &amp; 'Upload Data'!F52 &amp; 'Upload Data'!G52 &amp; 'Upload Data'!H52 &amp; 'Upload Data'!I52 &amp; 'Upload Data'!J52 &amp; 'Upload Data'!K52 &amp; 'Upload Data'!L52 &amp; 'Upload Data'!M52 &amp; 'Upload Data'!N52) &lt;&gt; "", FALSE)</f>
        <v>0</v>
      </c>
      <c r="E65" s="50" t="str">
        <f t="shared" si="9"/>
        <v/>
      </c>
      <c r="F65" s="50" t="str">
        <f t="shared" si="10"/>
        <v/>
      </c>
      <c r="G65" s="50" t="b">
        <f t="shared" si="2"/>
        <v>1</v>
      </c>
      <c r="H65" s="50" t="b">
        <f>IFERROR(OR(AND(NOT(D65), 'Upload Data'!$A52 = ""), AND(AG65 &gt; -1, OR(AND(AH65, LEN(AD65) = 7), IFERROR(MATCH(AD65, listCertificateTypes, 0), FALSE)))), FALSE)</f>
        <v>1</v>
      </c>
      <c r="I65" s="50" t="b">
        <f>IFERROR(OR(NOT($D65), 'Upload Data'!B52 &lt;&gt; ""), FALSE)</f>
        <v>1</v>
      </c>
      <c r="J65" s="50" t="b">
        <f>IFERROR(OR(AND(NOT($D65), 'Upload Data'!C52 = ""), ISNUMBER('Upload Data'!C52), IFERROR(DATEVALUE('Upload Data'!C52) &gt; 0, FALSE)), FALSE)</f>
        <v>1</v>
      </c>
      <c r="K65" s="50" t="b">
        <f>IFERROR(OR(NOT($D65), 'Upload Data'!D52 &lt;&gt; ""), FALSE)</f>
        <v>1</v>
      </c>
      <c r="L65" s="51" t="s">
        <v>116</v>
      </c>
      <c r="M65" s="50" t="b">
        <f>IFERROR(OR(AND(NOT($D65), 'Upload Data'!F52 = ""), IFERROR(_xlfn.NUMBERVALUE('Upload Data'!F52) &gt; 0, FALSE)), FALSE)</f>
        <v>1</v>
      </c>
      <c r="N65" s="50" t="b">
        <f>IFERROR(OR('Upload Data'!G52 = "", IFERROR(_xlfn.NUMBERVALUE('Upload Data'!G52) &gt; 0, FALSE)), FALSE)</f>
        <v>1</v>
      </c>
      <c r="O65" s="50" t="b">
        <f>IFERROR(OR('Upload Data'!G52 = "", IFERROR(MATCH('Upload Data'!H52, listVolumeUnits, 0), FALSE)), FALSE)</f>
        <v>1</v>
      </c>
      <c r="P65" s="50" t="b">
        <f>IFERROR(OR('Upload Data'!I52 = "", IFERROR(_xlfn.NUMBERVALUE('Upload Data'!I52) &gt; 0, FALSE)), FALSE)</f>
        <v>1</v>
      </c>
      <c r="Q65" s="50" t="b">
        <f>IFERROR(OR('Upload Data'!I52 = "", IFERROR(MATCH('Upload Data'!J52, listWeightUnits, 0), FALSE)), FALSE)</f>
        <v>1</v>
      </c>
      <c r="R65" s="50" t="b">
        <f>IFERROR(OR(AND(NOT(D65), 'Upload Data'!K52 = ""), IFERROR(MATCH('Upload Data'!K52, listFscClaimTypes, 0), FALSE)), FALSE)</f>
        <v>1</v>
      </c>
      <c r="S65" s="50" t="b">
        <f>IFERROR(OR(AND('Upload Data'!K52 = refClaimFsc100, OR('Upload Data'!L52 = "", 'Upload Data'!L52 = 100)), AND('Upload Data'!K52 = refClaimFscCW, OR('Upload Data'!L52 = "", 'Upload Data'!L52 = 0)), AND('Upload Data'!K52 = refClaimFscMix, 'Upload Data'!L52 &lt;&gt; "", _xlfn.NUMBERVALUE('Upload Data'!L52) &gt;= 0, _xlfn.NUMBERVALUE('Upload Data'!L52) &lt;= 100), AND('Upload Data'!K52 = refClaimFscMixCredit, OR('Upload Data'!L52 = "", 'Upload Data'!L52 = 100)), AND('Upload Data'!K52 = refClaimFscRecycled, 'Upload Data'!K52 =""), 'Upload Data'!K52 = ""), FALSE)</f>
        <v>1</v>
      </c>
      <c r="T65" s="50" t="b">
        <f>IFERROR(OR('Upload Data'!M52 = "", ISNUMBER('Upload Data'!M52), IFERROR(DATEVALUE('Upload Data'!M52) &gt; 0, FALSE)), FALSE)</f>
        <v>1</v>
      </c>
      <c r="U65" s="50" t="b">
        <f>IFERROR(OR('Upload Data'!N52 = "", ISNUMBER('Upload Data'!N52), IFERROR(DATEVALUE('Upload Data'!N52) &gt; 0, FALSE)), FALSE)</f>
        <v>1</v>
      </c>
      <c r="V65" s="51" t="s">
        <v>116</v>
      </c>
      <c r="W65" s="50"/>
      <c r="X65" s="50"/>
      <c r="Y65" s="50"/>
      <c r="Z65" s="50">
        <f>IFERROR(FIND("-", 'Upload Data'!$A52, 1), 1000)</f>
        <v>1000</v>
      </c>
      <c r="AA65" s="50">
        <f>IFERROR(FIND("-", 'Upload Data'!$A52, Z65 + 1), 1000)</f>
        <v>1000</v>
      </c>
      <c r="AB65" s="50">
        <f>IFERROR(FIND("-", 'Upload Data'!$A52, AA65 + 1), 1000)</f>
        <v>1000</v>
      </c>
      <c r="AC65" s="50" t="str">
        <f>IFERROR(LEFT('Upload Data'!$A52, Z65 - 1), "")</f>
        <v/>
      </c>
      <c r="AD65" s="50" t="str">
        <f>IFERROR(MID('Upload Data'!$A52, Z65 + 1, AA65 - Z65 - 1), "")</f>
        <v/>
      </c>
      <c r="AE65" s="50" t="str">
        <f>IFERROR(MID('Upload Data'!$A52, AA65 + 1, AB65 - AA65 - 1), "")</f>
        <v/>
      </c>
      <c r="AF65" s="50" t="str">
        <f>IFERROR(MID('Upload Data'!$A52, AB65 + 1, 1000), "")</f>
        <v/>
      </c>
      <c r="AG65" s="50" t="str">
        <f t="shared" si="7"/>
        <v/>
      </c>
      <c r="AH65" s="50" t="b">
        <f t="shared" si="8"/>
        <v>0</v>
      </c>
    </row>
    <row r="66" spans="1:34">
      <c r="A66" s="49">
        <f t="shared" si="3"/>
        <v>53</v>
      </c>
      <c r="B66" s="48" t="b">
        <f>NOT(IFERROR('Upload Data'!A53 = "ERROR", TRUE))</f>
        <v>1</v>
      </c>
      <c r="C66" s="48">
        <f t="shared" si="4"/>
        <v>53</v>
      </c>
      <c r="D66" s="50" t="b">
        <f>IF(B66, ('Upload Data'!A53 &amp; 'Upload Data'!B53 &amp; 'Upload Data'!C53 &amp; 'Upload Data'!D53 &amp; 'Upload Data'!E53 &amp; 'Upload Data'!F53 &amp; 'Upload Data'!G53 &amp; 'Upload Data'!H53 &amp; 'Upload Data'!I53 &amp; 'Upload Data'!J53 &amp; 'Upload Data'!K53 &amp; 'Upload Data'!L53 &amp; 'Upload Data'!M53 &amp; 'Upload Data'!N53) &lt;&gt; "", FALSE)</f>
        <v>0</v>
      </c>
      <c r="E66" s="50" t="str">
        <f t="shared" si="9"/>
        <v/>
      </c>
      <c r="F66" s="50" t="str">
        <f t="shared" si="10"/>
        <v/>
      </c>
      <c r="G66" s="50" t="b">
        <f t="shared" si="2"/>
        <v>1</v>
      </c>
      <c r="H66" s="50" t="b">
        <f>IFERROR(OR(AND(NOT(D66), 'Upload Data'!$A53 = ""), AND(AG66 &gt; -1, OR(AND(AH66, LEN(AD66) = 7), IFERROR(MATCH(AD66, listCertificateTypes, 0), FALSE)))), FALSE)</f>
        <v>1</v>
      </c>
      <c r="I66" s="50" t="b">
        <f>IFERROR(OR(NOT($D66), 'Upload Data'!B53 &lt;&gt; ""), FALSE)</f>
        <v>1</v>
      </c>
      <c r="J66" s="50" t="b">
        <f>IFERROR(OR(AND(NOT($D66), 'Upload Data'!C53 = ""), ISNUMBER('Upload Data'!C53), IFERROR(DATEVALUE('Upload Data'!C53) &gt; 0, FALSE)), FALSE)</f>
        <v>1</v>
      </c>
      <c r="K66" s="50" t="b">
        <f>IFERROR(OR(NOT($D66), 'Upload Data'!D53 &lt;&gt; ""), FALSE)</f>
        <v>1</v>
      </c>
      <c r="L66" s="51" t="s">
        <v>116</v>
      </c>
      <c r="M66" s="50" t="b">
        <f>IFERROR(OR(AND(NOT($D66), 'Upload Data'!F53 = ""), IFERROR(_xlfn.NUMBERVALUE('Upload Data'!F53) &gt; 0, FALSE)), FALSE)</f>
        <v>1</v>
      </c>
      <c r="N66" s="50" t="b">
        <f>IFERROR(OR('Upload Data'!G53 = "", IFERROR(_xlfn.NUMBERVALUE('Upload Data'!G53) &gt; 0, FALSE)), FALSE)</f>
        <v>1</v>
      </c>
      <c r="O66" s="50" t="b">
        <f>IFERROR(OR('Upload Data'!G53 = "", IFERROR(MATCH('Upload Data'!H53, listVolumeUnits, 0), FALSE)), FALSE)</f>
        <v>1</v>
      </c>
      <c r="P66" s="50" t="b">
        <f>IFERROR(OR('Upload Data'!I53 = "", IFERROR(_xlfn.NUMBERVALUE('Upload Data'!I53) &gt; 0, FALSE)), FALSE)</f>
        <v>1</v>
      </c>
      <c r="Q66" s="50" t="b">
        <f>IFERROR(OR('Upload Data'!I53 = "", IFERROR(MATCH('Upload Data'!J53, listWeightUnits, 0), FALSE)), FALSE)</f>
        <v>1</v>
      </c>
      <c r="R66" s="50" t="b">
        <f>IFERROR(OR(AND(NOT(D66), 'Upload Data'!K53 = ""), IFERROR(MATCH('Upload Data'!K53, listFscClaimTypes, 0), FALSE)), FALSE)</f>
        <v>1</v>
      </c>
      <c r="S66" s="50" t="b">
        <f>IFERROR(OR(AND('Upload Data'!K53 = refClaimFsc100, OR('Upload Data'!L53 = "", 'Upload Data'!L53 = 100)), AND('Upload Data'!K53 = refClaimFscCW, OR('Upload Data'!L53 = "", 'Upload Data'!L53 = 0)), AND('Upload Data'!K53 = refClaimFscMix, 'Upload Data'!L53 &lt;&gt; "", _xlfn.NUMBERVALUE('Upload Data'!L53) &gt;= 0, _xlfn.NUMBERVALUE('Upload Data'!L53) &lt;= 100), AND('Upload Data'!K53 = refClaimFscMixCredit, OR('Upload Data'!L53 = "", 'Upload Data'!L53 = 100)), AND('Upload Data'!K53 = refClaimFscRecycled, 'Upload Data'!K53 =""), 'Upload Data'!K53 = ""), FALSE)</f>
        <v>1</v>
      </c>
      <c r="T66" s="50" t="b">
        <f>IFERROR(OR('Upload Data'!M53 = "", ISNUMBER('Upload Data'!M53), IFERROR(DATEVALUE('Upload Data'!M53) &gt; 0, FALSE)), FALSE)</f>
        <v>1</v>
      </c>
      <c r="U66" s="50" t="b">
        <f>IFERROR(OR('Upload Data'!N53 = "", ISNUMBER('Upload Data'!N53), IFERROR(DATEVALUE('Upload Data'!N53) &gt; 0, FALSE)), FALSE)</f>
        <v>1</v>
      </c>
      <c r="V66" s="51" t="s">
        <v>116</v>
      </c>
      <c r="W66" s="50"/>
      <c r="X66" s="50"/>
      <c r="Y66" s="50"/>
      <c r="Z66" s="50">
        <f>IFERROR(FIND("-", 'Upload Data'!$A53, 1), 1000)</f>
        <v>1000</v>
      </c>
      <c r="AA66" s="50">
        <f>IFERROR(FIND("-", 'Upload Data'!$A53, Z66 + 1), 1000)</f>
        <v>1000</v>
      </c>
      <c r="AB66" s="50">
        <f>IFERROR(FIND("-", 'Upload Data'!$A53, AA66 + 1), 1000)</f>
        <v>1000</v>
      </c>
      <c r="AC66" s="50" t="str">
        <f>IFERROR(LEFT('Upload Data'!$A53, Z66 - 1), "")</f>
        <v/>
      </c>
      <c r="AD66" s="50" t="str">
        <f>IFERROR(MID('Upload Data'!$A53, Z66 + 1, AA66 - Z66 - 1), "")</f>
        <v/>
      </c>
      <c r="AE66" s="50" t="str">
        <f>IFERROR(MID('Upload Data'!$A53, AA66 + 1, AB66 - AA66 - 1), "")</f>
        <v/>
      </c>
      <c r="AF66" s="50" t="str">
        <f>IFERROR(MID('Upload Data'!$A53, AB66 + 1, 1000), "")</f>
        <v/>
      </c>
      <c r="AG66" s="50" t="str">
        <f t="shared" si="7"/>
        <v/>
      </c>
      <c r="AH66" s="50" t="b">
        <f t="shared" si="8"/>
        <v>0</v>
      </c>
    </row>
    <row r="67" spans="1:34">
      <c r="A67" s="49">
        <f t="shared" si="3"/>
        <v>54</v>
      </c>
      <c r="B67" s="48" t="b">
        <f>NOT(IFERROR('Upload Data'!A54 = "ERROR", TRUE))</f>
        <v>1</v>
      </c>
      <c r="C67" s="48">
        <f t="shared" si="4"/>
        <v>54</v>
      </c>
      <c r="D67" s="50" t="b">
        <f>IF(B67, ('Upload Data'!A54 &amp; 'Upload Data'!B54 &amp; 'Upload Data'!C54 &amp; 'Upload Data'!D54 &amp; 'Upload Data'!E54 &amp; 'Upload Data'!F54 &amp; 'Upload Data'!G54 &amp; 'Upload Data'!H54 &amp; 'Upload Data'!I54 &amp; 'Upload Data'!J54 &amp; 'Upload Data'!K54 &amp; 'Upload Data'!L54 &amp; 'Upload Data'!M54 &amp; 'Upload Data'!N54) &lt;&gt; "", FALSE)</f>
        <v>0</v>
      </c>
      <c r="E67" s="50" t="str">
        <f t="shared" si="9"/>
        <v/>
      </c>
      <c r="F67" s="50" t="str">
        <f t="shared" si="10"/>
        <v/>
      </c>
      <c r="G67" s="50" t="b">
        <f t="shared" si="2"/>
        <v>1</v>
      </c>
      <c r="H67" s="50" t="b">
        <f>IFERROR(OR(AND(NOT(D67), 'Upload Data'!$A54 = ""), AND(AG67 &gt; -1, OR(AND(AH67, LEN(AD67) = 7), IFERROR(MATCH(AD67, listCertificateTypes, 0), FALSE)))), FALSE)</f>
        <v>1</v>
      </c>
      <c r="I67" s="50" t="b">
        <f>IFERROR(OR(NOT($D67), 'Upload Data'!B54 &lt;&gt; ""), FALSE)</f>
        <v>1</v>
      </c>
      <c r="J67" s="50" t="b">
        <f>IFERROR(OR(AND(NOT($D67), 'Upload Data'!C54 = ""), ISNUMBER('Upload Data'!C54), IFERROR(DATEVALUE('Upload Data'!C54) &gt; 0, FALSE)), FALSE)</f>
        <v>1</v>
      </c>
      <c r="K67" s="50" t="b">
        <f>IFERROR(OR(NOT($D67), 'Upload Data'!D54 &lt;&gt; ""), FALSE)</f>
        <v>1</v>
      </c>
      <c r="L67" s="51" t="s">
        <v>116</v>
      </c>
      <c r="M67" s="50" t="b">
        <f>IFERROR(OR(AND(NOT($D67), 'Upload Data'!F54 = ""), IFERROR(_xlfn.NUMBERVALUE('Upload Data'!F54) &gt; 0, FALSE)), FALSE)</f>
        <v>1</v>
      </c>
      <c r="N67" s="50" t="b">
        <f>IFERROR(OR('Upload Data'!G54 = "", IFERROR(_xlfn.NUMBERVALUE('Upload Data'!G54) &gt; 0, FALSE)), FALSE)</f>
        <v>1</v>
      </c>
      <c r="O67" s="50" t="b">
        <f>IFERROR(OR('Upload Data'!G54 = "", IFERROR(MATCH('Upload Data'!H54, listVolumeUnits, 0), FALSE)), FALSE)</f>
        <v>1</v>
      </c>
      <c r="P67" s="50" t="b">
        <f>IFERROR(OR('Upload Data'!I54 = "", IFERROR(_xlfn.NUMBERVALUE('Upload Data'!I54) &gt; 0, FALSE)), FALSE)</f>
        <v>1</v>
      </c>
      <c r="Q67" s="50" t="b">
        <f>IFERROR(OR('Upload Data'!I54 = "", IFERROR(MATCH('Upload Data'!J54, listWeightUnits, 0), FALSE)), FALSE)</f>
        <v>1</v>
      </c>
      <c r="R67" s="50" t="b">
        <f>IFERROR(OR(AND(NOT(D67), 'Upload Data'!K54 = ""), IFERROR(MATCH('Upload Data'!K54, listFscClaimTypes, 0), FALSE)), FALSE)</f>
        <v>1</v>
      </c>
      <c r="S67" s="50" t="b">
        <f>IFERROR(OR(AND('Upload Data'!K54 = refClaimFsc100, OR('Upload Data'!L54 = "", 'Upload Data'!L54 = 100)), AND('Upload Data'!K54 = refClaimFscCW, OR('Upload Data'!L54 = "", 'Upload Data'!L54 = 0)), AND('Upload Data'!K54 = refClaimFscMix, 'Upload Data'!L54 &lt;&gt; "", _xlfn.NUMBERVALUE('Upload Data'!L54) &gt;= 0, _xlfn.NUMBERVALUE('Upload Data'!L54) &lt;= 100), AND('Upload Data'!K54 = refClaimFscMixCredit, OR('Upload Data'!L54 = "", 'Upload Data'!L54 = 100)), AND('Upload Data'!K54 = refClaimFscRecycled, 'Upload Data'!K54 =""), 'Upload Data'!K54 = ""), FALSE)</f>
        <v>1</v>
      </c>
      <c r="T67" s="50" t="b">
        <f>IFERROR(OR('Upload Data'!M54 = "", ISNUMBER('Upload Data'!M54), IFERROR(DATEVALUE('Upload Data'!M54) &gt; 0, FALSE)), FALSE)</f>
        <v>1</v>
      </c>
      <c r="U67" s="50" t="b">
        <f>IFERROR(OR('Upload Data'!N54 = "", ISNUMBER('Upload Data'!N54), IFERROR(DATEVALUE('Upload Data'!N54) &gt; 0, FALSE)), FALSE)</f>
        <v>1</v>
      </c>
      <c r="V67" s="51" t="s">
        <v>116</v>
      </c>
      <c r="W67" s="50"/>
      <c r="X67" s="50"/>
      <c r="Y67" s="50"/>
      <c r="Z67" s="50">
        <f>IFERROR(FIND("-", 'Upload Data'!$A54, 1), 1000)</f>
        <v>1000</v>
      </c>
      <c r="AA67" s="50">
        <f>IFERROR(FIND("-", 'Upload Data'!$A54, Z67 + 1), 1000)</f>
        <v>1000</v>
      </c>
      <c r="AB67" s="50">
        <f>IFERROR(FIND("-", 'Upload Data'!$A54, AA67 + 1), 1000)</f>
        <v>1000</v>
      </c>
      <c r="AC67" s="50" t="str">
        <f>IFERROR(LEFT('Upload Data'!$A54, Z67 - 1), "")</f>
        <v/>
      </c>
      <c r="AD67" s="50" t="str">
        <f>IFERROR(MID('Upload Data'!$A54, Z67 + 1, AA67 - Z67 - 1), "")</f>
        <v/>
      </c>
      <c r="AE67" s="50" t="str">
        <f>IFERROR(MID('Upload Data'!$A54, AA67 + 1, AB67 - AA67 - 1), "")</f>
        <v/>
      </c>
      <c r="AF67" s="50" t="str">
        <f>IFERROR(MID('Upload Data'!$A54, AB67 + 1, 1000), "")</f>
        <v/>
      </c>
      <c r="AG67" s="50" t="str">
        <f t="shared" si="7"/>
        <v/>
      </c>
      <c r="AH67" s="50" t="b">
        <f t="shared" si="8"/>
        <v>0</v>
      </c>
    </row>
    <row r="68" spans="1:34">
      <c r="A68" s="49">
        <f t="shared" si="3"/>
        <v>55</v>
      </c>
      <c r="B68" s="48" t="b">
        <f>NOT(IFERROR('Upload Data'!A55 = "ERROR", TRUE))</f>
        <v>1</v>
      </c>
      <c r="C68" s="48">
        <f t="shared" si="4"/>
        <v>55</v>
      </c>
      <c r="D68" s="50" t="b">
        <f>IF(B68, ('Upload Data'!A55 &amp; 'Upload Data'!B55 &amp; 'Upload Data'!C55 &amp; 'Upload Data'!D55 &amp; 'Upload Data'!E55 &amp; 'Upload Data'!F55 &amp; 'Upload Data'!G55 &amp; 'Upload Data'!H55 &amp; 'Upload Data'!I55 &amp; 'Upload Data'!J55 &amp; 'Upload Data'!K55 &amp; 'Upload Data'!L55 &amp; 'Upload Data'!M55 &amp; 'Upload Data'!N55) &lt;&gt; "", FALSE)</f>
        <v>0</v>
      </c>
      <c r="E68" s="50" t="str">
        <f t="shared" si="9"/>
        <v/>
      </c>
      <c r="F68" s="50" t="str">
        <f t="shared" si="10"/>
        <v/>
      </c>
      <c r="G68" s="50" t="b">
        <f t="shared" si="2"/>
        <v>1</v>
      </c>
      <c r="H68" s="50" t="b">
        <f>IFERROR(OR(AND(NOT(D68), 'Upload Data'!$A55 = ""), AND(AG68 &gt; -1, OR(AND(AH68, LEN(AD68) = 7), IFERROR(MATCH(AD68, listCertificateTypes, 0), FALSE)))), FALSE)</f>
        <v>1</v>
      </c>
      <c r="I68" s="50" t="b">
        <f>IFERROR(OR(NOT($D68), 'Upload Data'!B55 &lt;&gt; ""), FALSE)</f>
        <v>1</v>
      </c>
      <c r="J68" s="50" t="b">
        <f>IFERROR(OR(AND(NOT($D68), 'Upload Data'!C55 = ""), ISNUMBER('Upload Data'!C55), IFERROR(DATEVALUE('Upload Data'!C55) &gt; 0, FALSE)), FALSE)</f>
        <v>1</v>
      </c>
      <c r="K68" s="50" t="b">
        <f>IFERROR(OR(NOT($D68), 'Upload Data'!D55 &lt;&gt; ""), FALSE)</f>
        <v>1</v>
      </c>
      <c r="L68" s="51" t="s">
        <v>116</v>
      </c>
      <c r="M68" s="50" t="b">
        <f>IFERROR(OR(AND(NOT($D68), 'Upload Data'!F55 = ""), IFERROR(_xlfn.NUMBERVALUE('Upload Data'!F55) &gt; 0, FALSE)), FALSE)</f>
        <v>1</v>
      </c>
      <c r="N68" s="50" t="b">
        <f>IFERROR(OR('Upload Data'!G55 = "", IFERROR(_xlfn.NUMBERVALUE('Upload Data'!G55) &gt; 0, FALSE)), FALSE)</f>
        <v>1</v>
      </c>
      <c r="O68" s="50" t="b">
        <f>IFERROR(OR('Upload Data'!G55 = "", IFERROR(MATCH('Upload Data'!H55, listVolumeUnits, 0), FALSE)), FALSE)</f>
        <v>1</v>
      </c>
      <c r="P68" s="50" t="b">
        <f>IFERROR(OR('Upload Data'!I55 = "", IFERROR(_xlfn.NUMBERVALUE('Upload Data'!I55) &gt; 0, FALSE)), FALSE)</f>
        <v>1</v>
      </c>
      <c r="Q68" s="50" t="b">
        <f>IFERROR(OR('Upload Data'!I55 = "", IFERROR(MATCH('Upload Data'!J55, listWeightUnits, 0), FALSE)), FALSE)</f>
        <v>1</v>
      </c>
      <c r="R68" s="50" t="b">
        <f>IFERROR(OR(AND(NOT(D68), 'Upload Data'!K55 = ""), IFERROR(MATCH('Upload Data'!K55, listFscClaimTypes, 0), FALSE)), FALSE)</f>
        <v>1</v>
      </c>
      <c r="S68" s="50" t="b">
        <f>IFERROR(OR(AND('Upload Data'!K55 = refClaimFsc100, OR('Upload Data'!L55 = "", 'Upload Data'!L55 = 100)), AND('Upload Data'!K55 = refClaimFscCW, OR('Upload Data'!L55 = "", 'Upload Data'!L55 = 0)), AND('Upload Data'!K55 = refClaimFscMix, 'Upload Data'!L55 &lt;&gt; "", _xlfn.NUMBERVALUE('Upload Data'!L55) &gt;= 0, _xlfn.NUMBERVALUE('Upload Data'!L55) &lt;= 100), AND('Upload Data'!K55 = refClaimFscMixCredit, OR('Upload Data'!L55 = "", 'Upload Data'!L55 = 100)), AND('Upload Data'!K55 = refClaimFscRecycled, 'Upload Data'!K55 =""), 'Upload Data'!K55 = ""), FALSE)</f>
        <v>1</v>
      </c>
      <c r="T68" s="50" t="b">
        <f>IFERROR(OR('Upload Data'!M55 = "", ISNUMBER('Upload Data'!M55), IFERROR(DATEVALUE('Upload Data'!M55) &gt; 0, FALSE)), FALSE)</f>
        <v>1</v>
      </c>
      <c r="U68" s="50" t="b">
        <f>IFERROR(OR('Upload Data'!N55 = "", ISNUMBER('Upload Data'!N55), IFERROR(DATEVALUE('Upload Data'!N55) &gt; 0, FALSE)), FALSE)</f>
        <v>1</v>
      </c>
      <c r="V68" s="51" t="s">
        <v>116</v>
      </c>
      <c r="W68" s="50"/>
      <c r="X68" s="50"/>
      <c r="Y68" s="50"/>
      <c r="Z68" s="50">
        <f>IFERROR(FIND("-", 'Upload Data'!$A55, 1), 1000)</f>
        <v>1000</v>
      </c>
      <c r="AA68" s="50">
        <f>IFERROR(FIND("-", 'Upload Data'!$A55, Z68 + 1), 1000)</f>
        <v>1000</v>
      </c>
      <c r="AB68" s="50">
        <f>IFERROR(FIND("-", 'Upload Data'!$A55, AA68 + 1), 1000)</f>
        <v>1000</v>
      </c>
      <c r="AC68" s="50" t="str">
        <f>IFERROR(LEFT('Upload Data'!$A55, Z68 - 1), "")</f>
        <v/>
      </c>
      <c r="AD68" s="50" t="str">
        <f>IFERROR(MID('Upload Data'!$A55, Z68 + 1, AA68 - Z68 - 1), "")</f>
        <v/>
      </c>
      <c r="AE68" s="50" t="str">
        <f>IFERROR(MID('Upload Data'!$A55, AA68 + 1, AB68 - AA68 - 1), "")</f>
        <v/>
      </c>
      <c r="AF68" s="50" t="str">
        <f>IFERROR(MID('Upload Data'!$A55, AB68 + 1, 1000), "")</f>
        <v/>
      </c>
      <c r="AG68" s="50" t="str">
        <f t="shared" si="7"/>
        <v/>
      </c>
      <c r="AH68" s="50" t="b">
        <f t="shared" si="8"/>
        <v>0</v>
      </c>
    </row>
    <row r="69" spans="1:34">
      <c r="A69" s="49">
        <f t="shared" si="3"/>
        <v>56</v>
      </c>
      <c r="B69" s="48" t="b">
        <f>NOT(IFERROR('Upload Data'!A56 = "ERROR", TRUE))</f>
        <v>1</v>
      </c>
      <c r="C69" s="48">
        <f t="shared" si="4"/>
        <v>56</v>
      </c>
      <c r="D69" s="50" t="b">
        <f>IF(B69, ('Upload Data'!A56 &amp; 'Upload Data'!B56 &amp; 'Upload Data'!C56 &amp; 'Upload Data'!D56 &amp; 'Upload Data'!E56 &amp; 'Upload Data'!F56 &amp; 'Upload Data'!G56 &amp; 'Upload Data'!H56 &amp; 'Upload Data'!I56 &amp; 'Upload Data'!J56 &amp; 'Upload Data'!K56 &amp; 'Upload Data'!L56 &amp; 'Upload Data'!M56 &amp; 'Upload Data'!N56) &lt;&gt; "", FALSE)</f>
        <v>0</v>
      </c>
      <c r="E69" s="50" t="str">
        <f t="shared" si="9"/>
        <v/>
      </c>
      <c r="F69" s="50" t="str">
        <f t="shared" si="10"/>
        <v/>
      </c>
      <c r="G69" s="50" t="b">
        <f t="shared" si="2"/>
        <v>1</v>
      </c>
      <c r="H69" s="50" t="b">
        <f>IFERROR(OR(AND(NOT(D69), 'Upload Data'!$A56 = ""), AND(AG69 &gt; -1, OR(AND(AH69, LEN(AD69) = 7), IFERROR(MATCH(AD69, listCertificateTypes, 0), FALSE)))), FALSE)</f>
        <v>1</v>
      </c>
      <c r="I69" s="50" t="b">
        <f>IFERROR(OR(NOT($D69), 'Upload Data'!B56 &lt;&gt; ""), FALSE)</f>
        <v>1</v>
      </c>
      <c r="J69" s="50" t="b">
        <f>IFERROR(OR(AND(NOT($D69), 'Upload Data'!C56 = ""), ISNUMBER('Upload Data'!C56), IFERROR(DATEVALUE('Upload Data'!C56) &gt; 0, FALSE)), FALSE)</f>
        <v>1</v>
      </c>
      <c r="K69" s="50" t="b">
        <f>IFERROR(OR(NOT($D69), 'Upload Data'!D56 &lt;&gt; ""), FALSE)</f>
        <v>1</v>
      </c>
      <c r="L69" s="51" t="s">
        <v>116</v>
      </c>
      <c r="M69" s="50" t="b">
        <f>IFERROR(OR(AND(NOT($D69), 'Upload Data'!F56 = ""), IFERROR(_xlfn.NUMBERVALUE('Upload Data'!F56) &gt; 0, FALSE)), FALSE)</f>
        <v>1</v>
      </c>
      <c r="N69" s="50" t="b">
        <f>IFERROR(OR('Upload Data'!G56 = "", IFERROR(_xlfn.NUMBERVALUE('Upload Data'!G56) &gt; 0, FALSE)), FALSE)</f>
        <v>1</v>
      </c>
      <c r="O69" s="50" t="b">
        <f>IFERROR(OR('Upload Data'!G56 = "", IFERROR(MATCH('Upload Data'!H56, listVolumeUnits, 0), FALSE)), FALSE)</f>
        <v>1</v>
      </c>
      <c r="P69" s="50" t="b">
        <f>IFERROR(OR('Upload Data'!I56 = "", IFERROR(_xlfn.NUMBERVALUE('Upload Data'!I56) &gt; 0, FALSE)), FALSE)</f>
        <v>1</v>
      </c>
      <c r="Q69" s="50" t="b">
        <f>IFERROR(OR('Upload Data'!I56 = "", IFERROR(MATCH('Upload Data'!J56, listWeightUnits, 0), FALSE)), FALSE)</f>
        <v>1</v>
      </c>
      <c r="R69" s="50" t="b">
        <f>IFERROR(OR(AND(NOT(D69), 'Upload Data'!K56 = ""), IFERROR(MATCH('Upload Data'!K56, listFscClaimTypes, 0), FALSE)), FALSE)</f>
        <v>1</v>
      </c>
      <c r="S69" s="50" t="b">
        <f>IFERROR(OR(AND('Upload Data'!K56 = refClaimFsc100, OR('Upload Data'!L56 = "", 'Upload Data'!L56 = 100)), AND('Upload Data'!K56 = refClaimFscCW, OR('Upload Data'!L56 = "", 'Upload Data'!L56 = 0)), AND('Upload Data'!K56 = refClaimFscMix, 'Upload Data'!L56 &lt;&gt; "", _xlfn.NUMBERVALUE('Upload Data'!L56) &gt;= 0, _xlfn.NUMBERVALUE('Upload Data'!L56) &lt;= 100), AND('Upload Data'!K56 = refClaimFscMixCredit, OR('Upload Data'!L56 = "", 'Upload Data'!L56 = 100)), AND('Upload Data'!K56 = refClaimFscRecycled, 'Upload Data'!K56 =""), 'Upload Data'!K56 = ""), FALSE)</f>
        <v>1</v>
      </c>
      <c r="T69" s="50" t="b">
        <f>IFERROR(OR('Upload Data'!M56 = "", ISNUMBER('Upload Data'!M56), IFERROR(DATEVALUE('Upload Data'!M56) &gt; 0, FALSE)), FALSE)</f>
        <v>1</v>
      </c>
      <c r="U69" s="50" t="b">
        <f>IFERROR(OR('Upload Data'!N56 = "", ISNUMBER('Upload Data'!N56), IFERROR(DATEVALUE('Upload Data'!N56) &gt; 0, FALSE)), FALSE)</f>
        <v>1</v>
      </c>
      <c r="V69" s="51" t="s">
        <v>116</v>
      </c>
      <c r="W69" s="50"/>
      <c r="X69" s="50"/>
      <c r="Y69" s="50"/>
      <c r="Z69" s="50">
        <f>IFERROR(FIND("-", 'Upload Data'!$A56, 1), 1000)</f>
        <v>1000</v>
      </c>
      <c r="AA69" s="50">
        <f>IFERROR(FIND("-", 'Upload Data'!$A56, Z69 + 1), 1000)</f>
        <v>1000</v>
      </c>
      <c r="AB69" s="50">
        <f>IFERROR(FIND("-", 'Upload Data'!$A56, AA69 + 1), 1000)</f>
        <v>1000</v>
      </c>
      <c r="AC69" s="50" t="str">
        <f>IFERROR(LEFT('Upload Data'!$A56, Z69 - 1), "")</f>
        <v/>
      </c>
      <c r="AD69" s="50" t="str">
        <f>IFERROR(MID('Upload Data'!$A56, Z69 + 1, AA69 - Z69 - 1), "")</f>
        <v/>
      </c>
      <c r="AE69" s="50" t="str">
        <f>IFERROR(MID('Upload Data'!$A56, AA69 + 1, AB69 - AA69 - 1), "")</f>
        <v/>
      </c>
      <c r="AF69" s="50" t="str">
        <f>IFERROR(MID('Upload Data'!$A56, AB69 + 1, 1000), "")</f>
        <v/>
      </c>
      <c r="AG69" s="50" t="str">
        <f t="shared" si="7"/>
        <v/>
      </c>
      <c r="AH69" s="50" t="b">
        <f t="shared" si="8"/>
        <v>0</v>
      </c>
    </row>
    <row r="70" spans="1:34">
      <c r="A70" s="49">
        <f t="shared" si="3"/>
        <v>57</v>
      </c>
      <c r="B70" s="48" t="b">
        <f>NOT(IFERROR('Upload Data'!A57 = "ERROR", TRUE))</f>
        <v>1</v>
      </c>
      <c r="C70" s="48">
        <f t="shared" si="4"/>
        <v>57</v>
      </c>
      <c r="D70" s="50" t="b">
        <f>IF(B70, ('Upload Data'!A57 &amp; 'Upload Data'!B57 &amp; 'Upload Data'!C57 &amp; 'Upload Data'!D57 &amp; 'Upload Data'!E57 &amp; 'Upload Data'!F57 &amp; 'Upload Data'!G57 &amp; 'Upload Data'!H57 &amp; 'Upload Data'!I57 &amp; 'Upload Data'!J57 &amp; 'Upload Data'!K57 &amp; 'Upload Data'!L57 &amp; 'Upload Data'!M57 &amp; 'Upload Data'!N57) &lt;&gt; "", FALSE)</f>
        <v>0</v>
      </c>
      <c r="E70" s="50" t="str">
        <f t="shared" si="9"/>
        <v/>
      </c>
      <c r="F70" s="50" t="str">
        <f t="shared" si="10"/>
        <v/>
      </c>
      <c r="G70" s="50" t="b">
        <f t="shared" si="2"/>
        <v>1</v>
      </c>
      <c r="H70" s="50" t="b">
        <f>IFERROR(OR(AND(NOT(D70), 'Upload Data'!$A57 = ""), AND(AG70 &gt; -1, OR(AND(AH70, LEN(AD70) = 7), IFERROR(MATCH(AD70, listCertificateTypes, 0), FALSE)))), FALSE)</f>
        <v>1</v>
      </c>
      <c r="I70" s="50" t="b">
        <f>IFERROR(OR(NOT($D70), 'Upload Data'!B57 &lt;&gt; ""), FALSE)</f>
        <v>1</v>
      </c>
      <c r="J70" s="50" t="b">
        <f>IFERROR(OR(AND(NOT($D70), 'Upload Data'!C57 = ""), ISNUMBER('Upload Data'!C57), IFERROR(DATEVALUE('Upload Data'!C57) &gt; 0, FALSE)), FALSE)</f>
        <v>1</v>
      </c>
      <c r="K70" s="50" t="b">
        <f>IFERROR(OR(NOT($D70), 'Upload Data'!D57 &lt;&gt; ""), FALSE)</f>
        <v>1</v>
      </c>
      <c r="L70" s="51" t="s">
        <v>116</v>
      </c>
      <c r="M70" s="50" t="b">
        <f>IFERROR(OR(AND(NOT($D70), 'Upload Data'!F57 = ""), IFERROR(_xlfn.NUMBERVALUE('Upload Data'!F57) &gt; 0, FALSE)), FALSE)</f>
        <v>1</v>
      </c>
      <c r="N70" s="50" t="b">
        <f>IFERROR(OR('Upload Data'!G57 = "", IFERROR(_xlfn.NUMBERVALUE('Upload Data'!G57) &gt; 0, FALSE)), FALSE)</f>
        <v>1</v>
      </c>
      <c r="O70" s="50" t="b">
        <f>IFERROR(OR('Upload Data'!G57 = "", IFERROR(MATCH('Upload Data'!H57, listVolumeUnits, 0), FALSE)), FALSE)</f>
        <v>1</v>
      </c>
      <c r="P70" s="50" t="b">
        <f>IFERROR(OR('Upload Data'!I57 = "", IFERROR(_xlfn.NUMBERVALUE('Upload Data'!I57) &gt; 0, FALSE)), FALSE)</f>
        <v>1</v>
      </c>
      <c r="Q70" s="50" t="b">
        <f>IFERROR(OR('Upload Data'!I57 = "", IFERROR(MATCH('Upload Data'!J57, listWeightUnits, 0), FALSE)), FALSE)</f>
        <v>1</v>
      </c>
      <c r="R70" s="50" t="b">
        <f>IFERROR(OR(AND(NOT(D70), 'Upload Data'!K57 = ""), IFERROR(MATCH('Upload Data'!K57, listFscClaimTypes, 0), FALSE)), FALSE)</f>
        <v>1</v>
      </c>
      <c r="S70" s="50" t="b">
        <f>IFERROR(OR(AND('Upload Data'!K57 = refClaimFsc100, OR('Upload Data'!L57 = "", 'Upload Data'!L57 = 100)), AND('Upload Data'!K57 = refClaimFscCW, OR('Upload Data'!L57 = "", 'Upload Data'!L57 = 0)), AND('Upload Data'!K57 = refClaimFscMix, 'Upload Data'!L57 &lt;&gt; "", _xlfn.NUMBERVALUE('Upload Data'!L57) &gt;= 0, _xlfn.NUMBERVALUE('Upload Data'!L57) &lt;= 100), AND('Upload Data'!K57 = refClaimFscMixCredit, OR('Upload Data'!L57 = "", 'Upload Data'!L57 = 100)), AND('Upload Data'!K57 = refClaimFscRecycled, 'Upload Data'!K57 =""), 'Upload Data'!K57 = ""), FALSE)</f>
        <v>1</v>
      </c>
      <c r="T70" s="50" t="b">
        <f>IFERROR(OR('Upload Data'!M57 = "", ISNUMBER('Upload Data'!M57), IFERROR(DATEVALUE('Upload Data'!M57) &gt; 0, FALSE)), FALSE)</f>
        <v>1</v>
      </c>
      <c r="U70" s="50" t="b">
        <f>IFERROR(OR('Upload Data'!N57 = "", ISNUMBER('Upload Data'!N57), IFERROR(DATEVALUE('Upload Data'!N57) &gt; 0, FALSE)), FALSE)</f>
        <v>1</v>
      </c>
      <c r="V70" s="51" t="s">
        <v>116</v>
      </c>
      <c r="W70" s="50"/>
      <c r="X70" s="50"/>
      <c r="Y70" s="50"/>
      <c r="Z70" s="50">
        <f>IFERROR(FIND("-", 'Upload Data'!$A57, 1), 1000)</f>
        <v>1000</v>
      </c>
      <c r="AA70" s="50">
        <f>IFERROR(FIND("-", 'Upload Data'!$A57, Z70 + 1), 1000)</f>
        <v>1000</v>
      </c>
      <c r="AB70" s="50">
        <f>IFERROR(FIND("-", 'Upload Data'!$A57, AA70 + 1), 1000)</f>
        <v>1000</v>
      </c>
      <c r="AC70" s="50" t="str">
        <f>IFERROR(LEFT('Upload Data'!$A57, Z70 - 1), "")</f>
        <v/>
      </c>
      <c r="AD70" s="50" t="str">
        <f>IFERROR(MID('Upload Data'!$A57, Z70 + 1, AA70 - Z70 - 1), "")</f>
        <v/>
      </c>
      <c r="AE70" s="50" t="str">
        <f>IFERROR(MID('Upload Data'!$A57, AA70 + 1, AB70 - AA70 - 1), "")</f>
        <v/>
      </c>
      <c r="AF70" s="50" t="str">
        <f>IFERROR(MID('Upload Data'!$A57, AB70 + 1, 1000), "")</f>
        <v/>
      </c>
      <c r="AG70" s="50" t="str">
        <f t="shared" si="7"/>
        <v/>
      </c>
      <c r="AH70" s="50" t="b">
        <f t="shared" si="8"/>
        <v>0</v>
      </c>
    </row>
    <row r="71" spans="1:34">
      <c r="A71" s="49">
        <f t="shared" si="3"/>
        <v>58</v>
      </c>
      <c r="B71" s="48" t="b">
        <f>NOT(IFERROR('Upload Data'!A58 = "ERROR", TRUE))</f>
        <v>1</v>
      </c>
      <c r="C71" s="48">
        <f t="shared" si="4"/>
        <v>58</v>
      </c>
      <c r="D71" s="50" t="b">
        <f>IF(B71, ('Upload Data'!A58 &amp; 'Upload Data'!B58 &amp; 'Upload Data'!C58 &amp; 'Upload Data'!D58 &amp; 'Upload Data'!E58 &amp; 'Upload Data'!F58 &amp; 'Upload Data'!G58 &amp; 'Upload Data'!H58 &amp; 'Upload Data'!I58 &amp; 'Upload Data'!J58 &amp; 'Upload Data'!K58 &amp; 'Upload Data'!L58 &amp; 'Upload Data'!M58 &amp; 'Upload Data'!N58) &lt;&gt; "", FALSE)</f>
        <v>0</v>
      </c>
      <c r="E71" s="50" t="str">
        <f t="shared" si="9"/>
        <v/>
      </c>
      <c r="F71" s="50" t="str">
        <f t="shared" si="10"/>
        <v/>
      </c>
      <c r="G71" s="50" t="b">
        <f t="shared" si="2"/>
        <v>1</v>
      </c>
      <c r="H71" s="50" t="b">
        <f>IFERROR(OR(AND(NOT(D71), 'Upload Data'!$A58 = ""), AND(AG71 &gt; -1, OR(AND(AH71, LEN(AD71) = 7), IFERROR(MATCH(AD71, listCertificateTypes, 0), FALSE)))), FALSE)</f>
        <v>1</v>
      </c>
      <c r="I71" s="50" t="b">
        <f>IFERROR(OR(NOT($D71), 'Upload Data'!B58 &lt;&gt; ""), FALSE)</f>
        <v>1</v>
      </c>
      <c r="J71" s="50" t="b">
        <f>IFERROR(OR(AND(NOT($D71), 'Upload Data'!C58 = ""), ISNUMBER('Upload Data'!C58), IFERROR(DATEVALUE('Upload Data'!C58) &gt; 0, FALSE)), FALSE)</f>
        <v>1</v>
      </c>
      <c r="K71" s="50" t="b">
        <f>IFERROR(OR(NOT($D71), 'Upload Data'!D58 &lt;&gt; ""), FALSE)</f>
        <v>1</v>
      </c>
      <c r="L71" s="51" t="s">
        <v>116</v>
      </c>
      <c r="M71" s="50" t="b">
        <f>IFERROR(OR(AND(NOT($D71), 'Upload Data'!F58 = ""), IFERROR(_xlfn.NUMBERVALUE('Upload Data'!F58) &gt; 0, FALSE)), FALSE)</f>
        <v>1</v>
      </c>
      <c r="N71" s="50" t="b">
        <f>IFERROR(OR('Upload Data'!G58 = "", IFERROR(_xlfn.NUMBERVALUE('Upload Data'!G58) &gt; 0, FALSE)), FALSE)</f>
        <v>1</v>
      </c>
      <c r="O71" s="50" t="b">
        <f>IFERROR(OR('Upload Data'!G58 = "", IFERROR(MATCH('Upload Data'!H58, listVolumeUnits, 0), FALSE)), FALSE)</f>
        <v>1</v>
      </c>
      <c r="P71" s="50" t="b">
        <f>IFERROR(OR('Upload Data'!I58 = "", IFERROR(_xlfn.NUMBERVALUE('Upload Data'!I58) &gt; 0, FALSE)), FALSE)</f>
        <v>1</v>
      </c>
      <c r="Q71" s="50" t="b">
        <f>IFERROR(OR('Upload Data'!I58 = "", IFERROR(MATCH('Upload Data'!J58, listWeightUnits, 0), FALSE)), FALSE)</f>
        <v>1</v>
      </c>
      <c r="R71" s="50" t="b">
        <f>IFERROR(OR(AND(NOT(D71), 'Upload Data'!K58 = ""), IFERROR(MATCH('Upload Data'!K58, listFscClaimTypes, 0), FALSE)), FALSE)</f>
        <v>1</v>
      </c>
      <c r="S71" s="50" t="b">
        <f>IFERROR(OR(AND('Upload Data'!K58 = refClaimFsc100, OR('Upload Data'!L58 = "", 'Upload Data'!L58 = 100)), AND('Upload Data'!K58 = refClaimFscCW, OR('Upload Data'!L58 = "", 'Upload Data'!L58 = 0)), AND('Upload Data'!K58 = refClaimFscMix, 'Upload Data'!L58 &lt;&gt; "", _xlfn.NUMBERVALUE('Upload Data'!L58) &gt;= 0, _xlfn.NUMBERVALUE('Upload Data'!L58) &lt;= 100), AND('Upload Data'!K58 = refClaimFscMixCredit, OR('Upload Data'!L58 = "", 'Upload Data'!L58 = 100)), AND('Upload Data'!K58 = refClaimFscRecycled, 'Upload Data'!K58 =""), 'Upload Data'!K58 = ""), FALSE)</f>
        <v>1</v>
      </c>
      <c r="T71" s="50" t="b">
        <f>IFERROR(OR('Upload Data'!M58 = "", ISNUMBER('Upload Data'!M58), IFERROR(DATEVALUE('Upload Data'!M58) &gt; 0, FALSE)), FALSE)</f>
        <v>1</v>
      </c>
      <c r="U71" s="50" t="b">
        <f>IFERROR(OR('Upload Data'!N58 = "", ISNUMBER('Upload Data'!N58), IFERROR(DATEVALUE('Upload Data'!N58) &gt; 0, FALSE)), FALSE)</f>
        <v>1</v>
      </c>
      <c r="V71" s="51" t="s">
        <v>116</v>
      </c>
      <c r="W71" s="50"/>
      <c r="X71" s="50"/>
      <c r="Y71" s="50"/>
      <c r="Z71" s="50">
        <f>IFERROR(FIND("-", 'Upload Data'!$A58, 1), 1000)</f>
        <v>1000</v>
      </c>
      <c r="AA71" s="50">
        <f>IFERROR(FIND("-", 'Upload Data'!$A58, Z71 + 1), 1000)</f>
        <v>1000</v>
      </c>
      <c r="AB71" s="50">
        <f>IFERROR(FIND("-", 'Upload Data'!$A58, AA71 + 1), 1000)</f>
        <v>1000</v>
      </c>
      <c r="AC71" s="50" t="str">
        <f>IFERROR(LEFT('Upload Data'!$A58, Z71 - 1), "")</f>
        <v/>
      </c>
      <c r="AD71" s="50" t="str">
        <f>IFERROR(MID('Upload Data'!$A58, Z71 + 1, AA71 - Z71 - 1), "")</f>
        <v/>
      </c>
      <c r="AE71" s="50" t="str">
        <f>IFERROR(MID('Upload Data'!$A58, AA71 + 1, AB71 - AA71 - 1), "")</f>
        <v/>
      </c>
      <c r="AF71" s="50" t="str">
        <f>IFERROR(MID('Upload Data'!$A58, AB71 + 1, 1000), "")</f>
        <v/>
      </c>
      <c r="AG71" s="50" t="str">
        <f t="shared" si="7"/>
        <v/>
      </c>
      <c r="AH71" s="50" t="b">
        <f t="shared" si="8"/>
        <v>0</v>
      </c>
    </row>
    <row r="72" spans="1:34">
      <c r="A72" s="49">
        <f t="shared" si="3"/>
        <v>59</v>
      </c>
      <c r="B72" s="48" t="b">
        <f>NOT(IFERROR('Upload Data'!A59 = "ERROR", TRUE))</f>
        <v>1</v>
      </c>
      <c r="C72" s="48">
        <f t="shared" si="4"/>
        <v>59</v>
      </c>
      <c r="D72" s="50" t="b">
        <f>IF(B72, ('Upload Data'!A59 &amp; 'Upload Data'!B59 &amp; 'Upload Data'!C59 &amp; 'Upload Data'!D59 &amp; 'Upload Data'!E59 &amp; 'Upload Data'!F59 &amp; 'Upload Data'!G59 &amp; 'Upload Data'!H59 &amp; 'Upload Data'!I59 &amp; 'Upload Data'!J59 &amp; 'Upload Data'!K59 &amp; 'Upload Data'!L59 &amp; 'Upload Data'!M59 &amp; 'Upload Data'!N59) &lt;&gt; "", FALSE)</f>
        <v>0</v>
      </c>
      <c r="E72" s="50" t="str">
        <f t="shared" si="9"/>
        <v/>
      </c>
      <c r="F72" s="50" t="str">
        <f t="shared" si="10"/>
        <v/>
      </c>
      <c r="G72" s="50" t="b">
        <f t="shared" si="2"/>
        <v>1</v>
      </c>
      <c r="H72" s="50" t="b">
        <f>IFERROR(OR(AND(NOT(D72), 'Upload Data'!$A59 = ""), AND(AG72 &gt; -1, OR(AND(AH72, LEN(AD72) = 7), IFERROR(MATCH(AD72, listCertificateTypes, 0), FALSE)))), FALSE)</f>
        <v>1</v>
      </c>
      <c r="I72" s="50" t="b">
        <f>IFERROR(OR(NOT($D72), 'Upload Data'!B59 &lt;&gt; ""), FALSE)</f>
        <v>1</v>
      </c>
      <c r="J72" s="50" t="b">
        <f>IFERROR(OR(AND(NOT($D72), 'Upload Data'!C59 = ""), ISNUMBER('Upload Data'!C59), IFERROR(DATEVALUE('Upload Data'!C59) &gt; 0, FALSE)), FALSE)</f>
        <v>1</v>
      </c>
      <c r="K72" s="50" t="b">
        <f>IFERROR(OR(NOT($D72), 'Upload Data'!D59 &lt;&gt; ""), FALSE)</f>
        <v>1</v>
      </c>
      <c r="L72" s="51" t="s">
        <v>116</v>
      </c>
      <c r="M72" s="50" t="b">
        <f>IFERROR(OR(AND(NOT($D72), 'Upload Data'!F59 = ""), IFERROR(_xlfn.NUMBERVALUE('Upload Data'!F59) &gt; 0, FALSE)), FALSE)</f>
        <v>1</v>
      </c>
      <c r="N72" s="50" t="b">
        <f>IFERROR(OR('Upload Data'!G59 = "", IFERROR(_xlfn.NUMBERVALUE('Upload Data'!G59) &gt; 0, FALSE)), FALSE)</f>
        <v>1</v>
      </c>
      <c r="O72" s="50" t="b">
        <f>IFERROR(OR('Upload Data'!G59 = "", IFERROR(MATCH('Upload Data'!H59, listVolumeUnits, 0), FALSE)), FALSE)</f>
        <v>1</v>
      </c>
      <c r="P72" s="50" t="b">
        <f>IFERROR(OR('Upload Data'!I59 = "", IFERROR(_xlfn.NUMBERVALUE('Upload Data'!I59) &gt; 0, FALSE)), FALSE)</f>
        <v>1</v>
      </c>
      <c r="Q72" s="50" t="b">
        <f>IFERROR(OR('Upload Data'!I59 = "", IFERROR(MATCH('Upload Data'!J59, listWeightUnits, 0), FALSE)), FALSE)</f>
        <v>1</v>
      </c>
      <c r="R72" s="50" t="b">
        <f>IFERROR(OR(AND(NOT(D72), 'Upload Data'!K59 = ""), IFERROR(MATCH('Upload Data'!K59, listFscClaimTypes, 0), FALSE)), FALSE)</f>
        <v>1</v>
      </c>
      <c r="S72" s="50" t="b">
        <f>IFERROR(OR(AND('Upload Data'!K59 = refClaimFsc100, OR('Upload Data'!L59 = "", 'Upload Data'!L59 = 100)), AND('Upload Data'!K59 = refClaimFscCW, OR('Upload Data'!L59 = "", 'Upload Data'!L59 = 0)), AND('Upload Data'!K59 = refClaimFscMix, 'Upload Data'!L59 &lt;&gt; "", _xlfn.NUMBERVALUE('Upload Data'!L59) &gt;= 0, _xlfn.NUMBERVALUE('Upload Data'!L59) &lt;= 100), AND('Upload Data'!K59 = refClaimFscMixCredit, OR('Upload Data'!L59 = "", 'Upload Data'!L59 = 100)), AND('Upload Data'!K59 = refClaimFscRecycled, 'Upload Data'!K59 =""), 'Upload Data'!K59 = ""), FALSE)</f>
        <v>1</v>
      </c>
      <c r="T72" s="50" t="b">
        <f>IFERROR(OR('Upload Data'!M59 = "", ISNUMBER('Upload Data'!M59), IFERROR(DATEVALUE('Upload Data'!M59) &gt; 0, FALSE)), FALSE)</f>
        <v>1</v>
      </c>
      <c r="U72" s="50" t="b">
        <f>IFERROR(OR('Upload Data'!N59 = "", ISNUMBER('Upload Data'!N59), IFERROR(DATEVALUE('Upload Data'!N59) &gt; 0, FALSE)), FALSE)</f>
        <v>1</v>
      </c>
      <c r="V72" s="51" t="s">
        <v>116</v>
      </c>
      <c r="W72" s="50"/>
      <c r="X72" s="50"/>
      <c r="Y72" s="50"/>
      <c r="Z72" s="50">
        <f>IFERROR(FIND("-", 'Upload Data'!$A59, 1), 1000)</f>
        <v>1000</v>
      </c>
      <c r="AA72" s="50">
        <f>IFERROR(FIND("-", 'Upload Data'!$A59, Z72 + 1), 1000)</f>
        <v>1000</v>
      </c>
      <c r="AB72" s="50">
        <f>IFERROR(FIND("-", 'Upload Data'!$A59, AA72 + 1), 1000)</f>
        <v>1000</v>
      </c>
      <c r="AC72" s="50" t="str">
        <f>IFERROR(LEFT('Upload Data'!$A59, Z72 - 1), "")</f>
        <v/>
      </c>
      <c r="AD72" s="50" t="str">
        <f>IFERROR(MID('Upload Data'!$A59, Z72 + 1, AA72 - Z72 - 1), "")</f>
        <v/>
      </c>
      <c r="AE72" s="50" t="str">
        <f>IFERROR(MID('Upload Data'!$A59, AA72 + 1, AB72 - AA72 - 1), "")</f>
        <v/>
      </c>
      <c r="AF72" s="50" t="str">
        <f>IFERROR(MID('Upload Data'!$A59, AB72 + 1, 1000), "")</f>
        <v/>
      </c>
      <c r="AG72" s="50" t="str">
        <f t="shared" si="7"/>
        <v/>
      </c>
      <c r="AH72" s="50" t="b">
        <f t="shared" si="8"/>
        <v>0</v>
      </c>
    </row>
    <row r="73" spans="1:34">
      <c r="A73" s="49">
        <f t="shared" si="3"/>
        <v>60</v>
      </c>
      <c r="B73" s="48" t="b">
        <f>NOT(IFERROR('Upload Data'!A60 = "ERROR", TRUE))</f>
        <v>1</v>
      </c>
      <c r="C73" s="48">
        <f t="shared" si="4"/>
        <v>60</v>
      </c>
      <c r="D73" s="50" t="b">
        <f>IF(B73, ('Upload Data'!A60 &amp; 'Upload Data'!B60 &amp; 'Upload Data'!C60 &amp; 'Upload Data'!D60 &amp; 'Upload Data'!E60 &amp; 'Upload Data'!F60 &amp; 'Upload Data'!G60 &amp; 'Upload Data'!H60 &amp; 'Upload Data'!I60 &amp; 'Upload Data'!J60 &amp; 'Upload Data'!K60 &amp; 'Upload Data'!L60 &amp; 'Upload Data'!M60 &amp; 'Upload Data'!N60) &lt;&gt; "", FALSE)</f>
        <v>0</v>
      </c>
      <c r="E73" s="50" t="str">
        <f t="shared" si="9"/>
        <v/>
      </c>
      <c r="F73" s="50" t="str">
        <f t="shared" si="10"/>
        <v/>
      </c>
      <c r="G73" s="50" t="b">
        <f t="shared" si="2"/>
        <v>1</v>
      </c>
      <c r="H73" s="50" t="b">
        <f>IFERROR(OR(AND(NOT(D73), 'Upload Data'!$A60 = ""), AND(AG73 &gt; -1, OR(AND(AH73, LEN(AD73) = 7), IFERROR(MATCH(AD73, listCertificateTypes, 0), FALSE)))), FALSE)</f>
        <v>1</v>
      </c>
      <c r="I73" s="50" t="b">
        <f>IFERROR(OR(NOT($D73), 'Upload Data'!B60 &lt;&gt; ""), FALSE)</f>
        <v>1</v>
      </c>
      <c r="J73" s="50" t="b">
        <f>IFERROR(OR(AND(NOT($D73), 'Upload Data'!C60 = ""), ISNUMBER('Upload Data'!C60), IFERROR(DATEVALUE('Upload Data'!C60) &gt; 0, FALSE)), FALSE)</f>
        <v>1</v>
      </c>
      <c r="K73" s="50" t="b">
        <f>IFERROR(OR(NOT($D73), 'Upload Data'!D60 &lt;&gt; ""), FALSE)</f>
        <v>1</v>
      </c>
      <c r="L73" s="51" t="s">
        <v>116</v>
      </c>
      <c r="M73" s="50" t="b">
        <f>IFERROR(OR(AND(NOT($D73), 'Upload Data'!F60 = ""), IFERROR(_xlfn.NUMBERVALUE('Upload Data'!F60) &gt; 0, FALSE)), FALSE)</f>
        <v>1</v>
      </c>
      <c r="N73" s="50" t="b">
        <f>IFERROR(OR('Upload Data'!G60 = "", IFERROR(_xlfn.NUMBERVALUE('Upload Data'!G60) &gt; 0, FALSE)), FALSE)</f>
        <v>1</v>
      </c>
      <c r="O73" s="50" t="b">
        <f>IFERROR(OR('Upload Data'!G60 = "", IFERROR(MATCH('Upload Data'!H60, listVolumeUnits, 0), FALSE)), FALSE)</f>
        <v>1</v>
      </c>
      <c r="P73" s="50" t="b">
        <f>IFERROR(OR('Upload Data'!I60 = "", IFERROR(_xlfn.NUMBERVALUE('Upload Data'!I60) &gt; 0, FALSE)), FALSE)</f>
        <v>1</v>
      </c>
      <c r="Q73" s="50" t="b">
        <f>IFERROR(OR('Upload Data'!I60 = "", IFERROR(MATCH('Upload Data'!J60, listWeightUnits, 0), FALSE)), FALSE)</f>
        <v>1</v>
      </c>
      <c r="R73" s="50" t="b">
        <f>IFERROR(OR(AND(NOT(D73), 'Upload Data'!K60 = ""), IFERROR(MATCH('Upload Data'!K60, listFscClaimTypes, 0), FALSE)), FALSE)</f>
        <v>1</v>
      </c>
      <c r="S73" s="50" t="b">
        <f>IFERROR(OR(AND('Upload Data'!K60 = refClaimFsc100, OR('Upload Data'!L60 = "", 'Upload Data'!L60 = 100)), AND('Upload Data'!K60 = refClaimFscCW, OR('Upload Data'!L60 = "", 'Upload Data'!L60 = 0)), AND('Upload Data'!K60 = refClaimFscMix, 'Upload Data'!L60 &lt;&gt; "", _xlfn.NUMBERVALUE('Upload Data'!L60) &gt;= 0, _xlfn.NUMBERVALUE('Upload Data'!L60) &lt;= 100), AND('Upload Data'!K60 = refClaimFscMixCredit, OR('Upload Data'!L60 = "", 'Upload Data'!L60 = 100)), AND('Upload Data'!K60 = refClaimFscRecycled, 'Upload Data'!K60 =""), 'Upload Data'!K60 = ""), FALSE)</f>
        <v>1</v>
      </c>
      <c r="T73" s="50" t="b">
        <f>IFERROR(OR('Upload Data'!M60 = "", ISNUMBER('Upload Data'!M60), IFERROR(DATEVALUE('Upload Data'!M60) &gt; 0, FALSE)), FALSE)</f>
        <v>1</v>
      </c>
      <c r="U73" s="50" t="b">
        <f>IFERROR(OR('Upload Data'!N60 = "", ISNUMBER('Upload Data'!N60), IFERROR(DATEVALUE('Upload Data'!N60) &gt; 0, FALSE)), FALSE)</f>
        <v>1</v>
      </c>
      <c r="V73" s="51" t="s">
        <v>116</v>
      </c>
      <c r="W73" s="50"/>
      <c r="X73" s="50"/>
      <c r="Y73" s="50"/>
      <c r="Z73" s="50">
        <f>IFERROR(FIND("-", 'Upload Data'!$A60, 1), 1000)</f>
        <v>1000</v>
      </c>
      <c r="AA73" s="50">
        <f>IFERROR(FIND("-", 'Upload Data'!$A60, Z73 + 1), 1000)</f>
        <v>1000</v>
      </c>
      <c r="AB73" s="50">
        <f>IFERROR(FIND("-", 'Upload Data'!$A60, AA73 + 1), 1000)</f>
        <v>1000</v>
      </c>
      <c r="AC73" s="50" t="str">
        <f>IFERROR(LEFT('Upload Data'!$A60, Z73 - 1), "")</f>
        <v/>
      </c>
      <c r="AD73" s="50" t="str">
        <f>IFERROR(MID('Upload Data'!$A60, Z73 + 1, AA73 - Z73 - 1), "")</f>
        <v/>
      </c>
      <c r="AE73" s="50" t="str">
        <f>IFERROR(MID('Upload Data'!$A60, AA73 + 1, AB73 - AA73 - 1), "")</f>
        <v/>
      </c>
      <c r="AF73" s="50" t="str">
        <f>IFERROR(MID('Upload Data'!$A60, AB73 + 1, 1000), "")</f>
        <v/>
      </c>
      <c r="AG73" s="50" t="str">
        <f t="shared" si="7"/>
        <v/>
      </c>
      <c r="AH73" s="50" t="b">
        <f t="shared" si="8"/>
        <v>0</v>
      </c>
    </row>
    <row r="74" spans="1:34">
      <c r="A74" s="49">
        <f t="shared" si="3"/>
        <v>61</v>
      </c>
      <c r="B74" s="48" t="b">
        <f>NOT(IFERROR('Upload Data'!A61 = "ERROR", TRUE))</f>
        <v>1</v>
      </c>
      <c r="C74" s="48">
        <f t="shared" si="4"/>
        <v>61</v>
      </c>
      <c r="D74" s="50" t="b">
        <f>IF(B74, ('Upload Data'!A61 &amp; 'Upload Data'!B61 &amp; 'Upload Data'!C61 &amp; 'Upload Data'!D61 &amp; 'Upload Data'!E61 &amp; 'Upload Data'!F61 &amp; 'Upload Data'!G61 &amp; 'Upload Data'!H61 &amp; 'Upload Data'!I61 &amp; 'Upload Data'!J61 &amp; 'Upload Data'!K61 &amp; 'Upload Data'!L61 &amp; 'Upload Data'!M61 &amp; 'Upload Data'!N61) &lt;&gt; "", FALSE)</f>
        <v>0</v>
      </c>
      <c r="E74" s="50" t="str">
        <f t="shared" si="9"/>
        <v/>
      </c>
      <c r="F74" s="50" t="str">
        <f t="shared" si="10"/>
        <v/>
      </c>
      <c r="G74" s="50" t="b">
        <f t="shared" si="2"/>
        <v>1</v>
      </c>
      <c r="H74" s="50" t="b">
        <f>IFERROR(OR(AND(NOT(D74), 'Upload Data'!$A61 = ""), AND(AG74 &gt; -1, OR(AND(AH74, LEN(AD74) = 7), IFERROR(MATCH(AD74, listCertificateTypes, 0), FALSE)))), FALSE)</f>
        <v>1</v>
      </c>
      <c r="I74" s="50" t="b">
        <f>IFERROR(OR(NOT($D74), 'Upload Data'!B61 &lt;&gt; ""), FALSE)</f>
        <v>1</v>
      </c>
      <c r="J74" s="50" t="b">
        <f>IFERROR(OR(AND(NOT($D74), 'Upload Data'!C61 = ""), ISNUMBER('Upload Data'!C61), IFERROR(DATEVALUE('Upload Data'!C61) &gt; 0, FALSE)), FALSE)</f>
        <v>1</v>
      </c>
      <c r="K74" s="50" t="b">
        <f>IFERROR(OR(NOT($D74), 'Upload Data'!D61 &lt;&gt; ""), FALSE)</f>
        <v>1</v>
      </c>
      <c r="L74" s="51" t="s">
        <v>116</v>
      </c>
      <c r="M74" s="50" t="b">
        <f>IFERROR(OR(AND(NOT($D74), 'Upload Data'!F61 = ""), IFERROR(_xlfn.NUMBERVALUE('Upload Data'!F61) &gt; 0, FALSE)), FALSE)</f>
        <v>1</v>
      </c>
      <c r="N74" s="50" t="b">
        <f>IFERROR(OR('Upload Data'!G61 = "", IFERROR(_xlfn.NUMBERVALUE('Upload Data'!G61) &gt; 0, FALSE)), FALSE)</f>
        <v>1</v>
      </c>
      <c r="O74" s="50" t="b">
        <f>IFERROR(OR('Upload Data'!G61 = "", IFERROR(MATCH('Upload Data'!H61, listVolumeUnits, 0), FALSE)), FALSE)</f>
        <v>1</v>
      </c>
      <c r="P74" s="50" t="b">
        <f>IFERROR(OR('Upload Data'!I61 = "", IFERROR(_xlfn.NUMBERVALUE('Upload Data'!I61) &gt; 0, FALSE)), FALSE)</f>
        <v>1</v>
      </c>
      <c r="Q74" s="50" t="b">
        <f>IFERROR(OR('Upload Data'!I61 = "", IFERROR(MATCH('Upload Data'!J61, listWeightUnits, 0), FALSE)), FALSE)</f>
        <v>1</v>
      </c>
      <c r="R74" s="50" t="b">
        <f>IFERROR(OR(AND(NOT(D74), 'Upload Data'!K61 = ""), IFERROR(MATCH('Upload Data'!K61, listFscClaimTypes, 0), FALSE)), FALSE)</f>
        <v>1</v>
      </c>
      <c r="S74" s="50" t="b">
        <f>IFERROR(OR(AND('Upload Data'!K61 = refClaimFsc100, OR('Upload Data'!L61 = "", 'Upload Data'!L61 = 100)), AND('Upload Data'!K61 = refClaimFscCW, OR('Upload Data'!L61 = "", 'Upload Data'!L61 = 0)), AND('Upload Data'!K61 = refClaimFscMix, 'Upload Data'!L61 &lt;&gt; "", _xlfn.NUMBERVALUE('Upload Data'!L61) &gt;= 0, _xlfn.NUMBERVALUE('Upload Data'!L61) &lt;= 100), AND('Upload Data'!K61 = refClaimFscMixCredit, OR('Upload Data'!L61 = "", 'Upload Data'!L61 = 100)), AND('Upload Data'!K61 = refClaimFscRecycled, 'Upload Data'!K61 =""), 'Upload Data'!K61 = ""), FALSE)</f>
        <v>1</v>
      </c>
      <c r="T74" s="50" t="b">
        <f>IFERROR(OR('Upload Data'!M61 = "", ISNUMBER('Upload Data'!M61), IFERROR(DATEVALUE('Upload Data'!M61) &gt; 0, FALSE)), FALSE)</f>
        <v>1</v>
      </c>
      <c r="U74" s="50" t="b">
        <f>IFERROR(OR('Upload Data'!N61 = "", ISNUMBER('Upload Data'!N61), IFERROR(DATEVALUE('Upload Data'!N61) &gt; 0, FALSE)), FALSE)</f>
        <v>1</v>
      </c>
      <c r="V74" s="51" t="s">
        <v>116</v>
      </c>
      <c r="W74" s="50"/>
      <c r="X74" s="50"/>
      <c r="Y74" s="50"/>
      <c r="Z74" s="50">
        <f>IFERROR(FIND("-", 'Upload Data'!$A61, 1), 1000)</f>
        <v>1000</v>
      </c>
      <c r="AA74" s="50">
        <f>IFERROR(FIND("-", 'Upload Data'!$A61, Z74 + 1), 1000)</f>
        <v>1000</v>
      </c>
      <c r="AB74" s="50">
        <f>IFERROR(FIND("-", 'Upload Data'!$A61, AA74 + 1), 1000)</f>
        <v>1000</v>
      </c>
      <c r="AC74" s="50" t="str">
        <f>IFERROR(LEFT('Upload Data'!$A61, Z74 - 1), "")</f>
        <v/>
      </c>
      <c r="AD74" s="50" t="str">
        <f>IFERROR(MID('Upload Data'!$A61, Z74 + 1, AA74 - Z74 - 1), "")</f>
        <v/>
      </c>
      <c r="AE74" s="50" t="str">
        <f>IFERROR(MID('Upload Data'!$A61, AA74 + 1, AB74 - AA74 - 1), "")</f>
        <v/>
      </c>
      <c r="AF74" s="50" t="str">
        <f>IFERROR(MID('Upload Data'!$A61, AB74 + 1, 1000), "")</f>
        <v/>
      </c>
      <c r="AG74" s="50" t="str">
        <f t="shared" si="7"/>
        <v/>
      </c>
      <c r="AH74" s="50" t="b">
        <f t="shared" si="8"/>
        <v>0</v>
      </c>
    </row>
    <row r="75" spans="1:34">
      <c r="A75" s="49">
        <f t="shared" si="3"/>
        <v>62</v>
      </c>
      <c r="B75" s="48" t="b">
        <f>NOT(IFERROR('Upload Data'!A62 = "ERROR", TRUE))</f>
        <v>1</v>
      </c>
      <c r="C75" s="48">
        <f t="shared" si="4"/>
        <v>62</v>
      </c>
      <c r="D75" s="50" t="b">
        <f>IF(B75, ('Upload Data'!A62 &amp; 'Upload Data'!B62 &amp; 'Upload Data'!C62 &amp; 'Upload Data'!D62 &amp; 'Upload Data'!E62 &amp; 'Upload Data'!F62 &amp; 'Upload Data'!G62 &amp; 'Upload Data'!H62 &amp; 'Upload Data'!I62 &amp; 'Upload Data'!J62 &amp; 'Upload Data'!K62 &amp; 'Upload Data'!L62 &amp; 'Upload Data'!M62 &amp; 'Upload Data'!N62) &lt;&gt; "", FALSE)</f>
        <v>0</v>
      </c>
      <c r="E75" s="50" t="str">
        <f t="shared" si="9"/>
        <v/>
      </c>
      <c r="F75" s="50" t="str">
        <f t="shared" si="10"/>
        <v/>
      </c>
      <c r="G75" s="50" t="b">
        <f t="shared" si="2"/>
        <v>1</v>
      </c>
      <c r="H75" s="50" t="b">
        <f>IFERROR(OR(AND(NOT(D75), 'Upload Data'!$A62 = ""), AND(AG75 &gt; -1, OR(AND(AH75, LEN(AD75) = 7), IFERROR(MATCH(AD75, listCertificateTypes, 0), FALSE)))), FALSE)</f>
        <v>1</v>
      </c>
      <c r="I75" s="50" t="b">
        <f>IFERROR(OR(NOT($D75), 'Upload Data'!B62 &lt;&gt; ""), FALSE)</f>
        <v>1</v>
      </c>
      <c r="J75" s="50" t="b">
        <f>IFERROR(OR(AND(NOT($D75), 'Upload Data'!C62 = ""), ISNUMBER('Upload Data'!C62), IFERROR(DATEVALUE('Upload Data'!C62) &gt; 0, FALSE)), FALSE)</f>
        <v>1</v>
      </c>
      <c r="K75" s="50" t="b">
        <f>IFERROR(OR(NOT($D75), 'Upload Data'!D62 &lt;&gt; ""), FALSE)</f>
        <v>1</v>
      </c>
      <c r="L75" s="51" t="s">
        <v>116</v>
      </c>
      <c r="M75" s="50" t="b">
        <f>IFERROR(OR(AND(NOT($D75), 'Upload Data'!F62 = ""), IFERROR(_xlfn.NUMBERVALUE('Upload Data'!F62) &gt; 0, FALSE)), FALSE)</f>
        <v>1</v>
      </c>
      <c r="N75" s="50" t="b">
        <f>IFERROR(OR('Upload Data'!G62 = "", IFERROR(_xlfn.NUMBERVALUE('Upload Data'!G62) &gt; 0, FALSE)), FALSE)</f>
        <v>1</v>
      </c>
      <c r="O75" s="50" t="b">
        <f>IFERROR(OR('Upload Data'!G62 = "", IFERROR(MATCH('Upload Data'!H62, listVolumeUnits, 0), FALSE)), FALSE)</f>
        <v>1</v>
      </c>
      <c r="P75" s="50" t="b">
        <f>IFERROR(OR('Upload Data'!I62 = "", IFERROR(_xlfn.NUMBERVALUE('Upload Data'!I62) &gt; 0, FALSE)), FALSE)</f>
        <v>1</v>
      </c>
      <c r="Q75" s="50" t="b">
        <f>IFERROR(OR('Upload Data'!I62 = "", IFERROR(MATCH('Upload Data'!J62, listWeightUnits, 0), FALSE)), FALSE)</f>
        <v>1</v>
      </c>
      <c r="R75" s="50" t="b">
        <f>IFERROR(OR(AND(NOT(D75), 'Upload Data'!K62 = ""), IFERROR(MATCH('Upload Data'!K62, listFscClaimTypes, 0), FALSE)), FALSE)</f>
        <v>1</v>
      </c>
      <c r="S75" s="50" t="b">
        <f>IFERROR(OR(AND('Upload Data'!K62 = refClaimFsc100, OR('Upload Data'!L62 = "", 'Upload Data'!L62 = 100)), AND('Upload Data'!K62 = refClaimFscCW, OR('Upload Data'!L62 = "", 'Upload Data'!L62 = 0)), AND('Upload Data'!K62 = refClaimFscMix, 'Upload Data'!L62 &lt;&gt; "", _xlfn.NUMBERVALUE('Upload Data'!L62) &gt;= 0, _xlfn.NUMBERVALUE('Upload Data'!L62) &lt;= 100), AND('Upload Data'!K62 = refClaimFscMixCredit, OR('Upload Data'!L62 = "", 'Upload Data'!L62 = 100)), AND('Upload Data'!K62 = refClaimFscRecycled, 'Upload Data'!K62 =""), 'Upload Data'!K62 = ""), FALSE)</f>
        <v>1</v>
      </c>
      <c r="T75" s="50" t="b">
        <f>IFERROR(OR('Upload Data'!M62 = "", ISNUMBER('Upload Data'!M62), IFERROR(DATEVALUE('Upload Data'!M62) &gt; 0, FALSE)), FALSE)</f>
        <v>1</v>
      </c>
      <c r="U75" s="50" t="b">
        <f>IFERROR(OR('Upload Data'!N62 = "", ISNUMBER('Upload Data'!N62), IFERROR(DATEVALUE('Upload Data'!N62) &gt; 0, FALSE)), FALSE)</f>
        <v>1</v>
      </c>
      <c r="V75" s="51" t="s">
        <v>116</v>
      </c>
      <c r="W75" s="50"/>
      <c r="X75" s="50"/>
      <c r="Y75" s="50"/>
      <c r="Z75" s="50">
        <f>IFERROR(FIND("-", 'Upload Data'!$A62, 1), 1000)</f>
        <v>1000</v>
      </c>
      <c r="AA75" s="50">
        <f>IFERROR(FIND("-", 'Upload Data'!$A62, Z75 + 1), 1000)</f>
        <v>1000</v>
      </c>
      <c r="AB75" s="50">
        <f>IFERROR(FIND("-", 'Upload Data'!$A62, AA75 + 1), 1000)</f>
        <v>1000</v>
      </c>
      <c r="AC75" s="50" t="str">
        <f>IFERROR(LEFT('Upload Data'!$A62, Z75 - 1), "")</f>
        <v/>
      </c>
      <c r="AD75" s="50" t="str">
        <f>IFERROR(MID('Upload Data'!$A62, Z75 + 1, AA75 - Z75 - 1), "")</f>
        <v/>
      </c>
      <c r="AE75" s="50" t="str">
        <f>IFERROR(MID('Upload Data'!$A62, AA75 + 1, AB75 - AA75 - 1), "")</f>
        <v/>
      </c>
      <c r="AF75" s="50" t="str">
        <f>IFERROR(MID('Upload Data'!$A62, AB75 + 1, 1000), "")</f>
        <v/>
      </c>
      <c r="AG75" s="50" t="str">
        <f t="shared" si="7"/>
        <v/>
      </c>
      <c r="AH75" s="50" t="b">
        <f t="shared" si="8"/>
        <v>0</v>
      </c>
    </row>
    <row r="76" spans="1:34">
      <c r="A76" s="49">
        <f t="shared" si="3"/>
        <v>63</v>
      </c>
      <c r="B76" s="48" t="b">
        <f>NOT(IFERROR('Upload Data'!A63 = "ERROR", TRUE))</f>
        <v>1</v>
      </c>
      <c r="C76" s="48">
        <f t="shared" si="4"/>
        <v>63</v>
      </c>
      <c r="D76" s="50" t="b">
        <f>IF(B76, ('Upload Data'!A63 &amp; 'Upload Data'!B63 &amp; 'Upload Data'!C63 &amp; 'Upload Data'!D63 &amp; 'Upload Data'!E63 &amp; 'Upload Data'!F63 &amp; 'Upload Data'!G63 &amp; 'Upload Data'!H63 &amp; 'Upload Data'!I63 &amp; 'Upload Data'!J63 &amp; 'Upload Data'!K63 &amp; 'Upload Data'!L63 &amp; 'Upload Data'!M63 &amp; 'Upload Data'!N63) &lt;&gt; "", FALSE)</f>
        <v>0</v>
      </c>
      <c r="E76" s="50" t="str">
        <f t="shared" si="9"/>
        <v/>
      </c>
      <c r="F76" s="50" t="str">
        <f t="shared" si="10"/>
        <v/>
      </c>
      <c r="G76" s="50" t="b">
        <f t="shared" si="2"/>
        <v>1</v>
      </c>
      <c r="H76" s="50" t="b">
        <f>IFERROR(OR(AND(NOT(D76), 'Upload Data'!$A63 = ""), AND(AG76 &gt; -1, OR(AND(AH76, LEN(AD76) = 7), IFERROR(MATCH(AD76, listCertificateTypes, 0), FALSE)))), FALSE)</f>
        <v>1</v>
      </c>
      <c r="I76" s="50" t="b">
        <f>IFERROR(OR(NOT($D76), 'Upload Data'!B63 &lt;&gt; ""), FALSE)</f>
        <v>1</v>
      </c>
      <c r="J76" s="50" t="b">
        <f>IFERROR(OR(AND(NOT($D76), 'Upload Data'!C63 = ""), ISNUMBER('Upload Data'!C63), IFERROR(DATEVALUE('Upload Data'!C63) &gt; 0, FALSE)), FALSE)</f>
        <v>1</v>
      </c>
      <c r="K76" s="50" t="b">
        <f>IFERROR(OR(NOT($D76), 'Upload Data'!D63 &lt;&gt; ""), FALSE)</f>
        <v>1</v>
      </c>
      <c r="L76" s="51" t="s">
        <v>116</v>
      </c>
      <c r="M76" s="50" t="b">
        <f>IFERROR(OR(AND(NOT($D76), 'Upload Data'!F63 = ""), IFERROR(_xlfn.NUMBERVALUE('Upload Data'!F63) &gt; 0, FALSE)), FALSE)</f>
        <v>1</v>
      </c>
      <c r="N76" s="50" t="b">
        <f>IFERROR(OR('Upload Data'!G63 = "", IFERROR(_xlfn.NUMBERVALUE('Upload Data'!G63) &gt; 0, FALSE)), FALSE)</f>
        <v>1</v>
      </c>
      <c r="O76" s="50" t="b">
        <f>IFERROR(OR('Upload Data'!G63 = "", IFERROR(MATCH('Upload Data'!H63, listVolumeUnits, 0), FALSE)), FALSE)</f>
        <v>1</v>
      </c>
      <c r="P76" s="50" t="b">
        <f>IFERROR(OR('Upload Data'!I63 = "", IFERROR(_xlfn.NUMBERVALUE('Upload Data'!I63) &gt; 0, FALSE)), FALSE)</f>
        <v>1</v>
      </c>
      <c r="Q76" s="50" t="b">
        <f>IFERROR(OR('Upload Data'!I63 = "", IFERROR(MATCH('Upload Data'!J63, listWeightUnits, 0), FALSE)), FALSE)</f>
        <v>1</v>
      </c>
      <c r="R76" s="50" t="b">
        <f>IFERROR(OR(AND(NOT(D76), 'Upload Data'!K63 = ""), IFERROR(MATCH('Upload Data'!K63, listFscClaimTypes, 0), FALSE)), FALSE)</f>
        <v>1</v>
      </c>
      <c r="S76" s="50" t="b">
        <f>IFERROR(OR(AND('Upload Data'!K63 = refClaimFsc100, OR('Upload Data'!L63 = "", 'Upload Data'!L63 = 100)), AND('Upload Data'!K63 = refClaimFscCW, OR('Upload Data'!L63 = "", 'Upload Data'!L63 = 0)), AND('Upload Data'!K63 = refClaimFscMix, 'Upload Data'!L63 &lt;&gt; "", _xlfn.NUMBERVALUE('Upload Data'!L63) &gt;= 0, _xlfn.NUMBERVALUE('Upload Data'!L63) &lt;= 100), AND('Upload Data'!K63 = refClaimFscMixCredit, OR('Upload Data'!L63 = "", 'Upload Data'!L63 = 100)), AND('Upload Data'!K63 = refClaimFscRecycled, 'Upload Data'!K63 =""), 'Upload Data'!K63 = ""), FALSE)</f>
        <v>1</v>
      </c>
      <c r="T76" s="50" t="b">
        <f>IFERROR(OR('Upload Data'!M63 = "", ISNUMBER('Upload Data'!M63), IFERROR(DATEVALUE('Upload Data'!M63) &gt; 0, FALSE)), FALSE)</f>
        <v>1</v>
      </c>
      <c r="U76" s="50" t="b">
        <f>IFERROR(OR('Upload Data'!N63 = "", ISNUMBER('Upload Data'!N63), IFERROR(DATEVALUE('Upload Data'!N63) &gt; 0, FALSE)), FALSE)</f>
        <v>1</v>
      </c>
      <c r="V76" s="51" t="s">
        <v>116</v>
      </c>
      <c r="W76" s="50"/>
      <c r="X76" s="50"/>
      <c r="Y76" s="50"/>
      <c r="Z76" s="50">
        <f>IFERROR(FIND("-", 'Upload Data'!$A63, 1), 1000)</f>
        <v>1000</v>
      </c>
      <c r="AA76" s="50">
        <f>IFERROR(FIND("-", 'Upload Data'!$A63, Z76 + 1), 1000)</f>
        <v>1000</v>
      </c>
      <c r="AB76" s="50">
        <f>IFERROR(FIND("-", 'Upload Data'!$A63, AA76 + 1), 1000)</f>
        <v>1000</v>
      </c>
      <c r="AC76" s="50" t="str">
        <f>IFERROR(LEFT('Upload Data'!$A63, Z76 - 1), "")</f>
        <v/>
      </c>
      <c r="AD76" s="50" t="str">
        <f>IFERROR(MID('Upload Data'!$A63, Z76 + 1, AA76 - Z76 - 1), "")</f>
        <v/>
      </c>
      <c r="AE76" s="50" t="str">
        <f>IFERROR(MID('Upload Data'!$A63, AA76 + 1, AB76 - AA76 - 1), "")</f>
        <v/>
      </c>
      <c r="AF76" s="50" t="str">
        <f>IFERROR(MID('Upload Data'!$A63, AB76 + 1, 1000), "")</f>
        <v/>
      </c>
      <c r="AG76" s="50" t="str">
        <f t="shared" si="7"/>
        <v/>
      </c>
      <c r="AH76" s="50" t="b">
        <f t="shared" si="8"/>
        <v>0</v>
      </c>
    </row>
    <row r="77" spans="1:34">
      <c r="A77" s="49">
        <f t="shared" si="3"/>
        <v>64</v>
      </c>
      <c r="B77" s="48" t="b">
        <f>NOT(IFERROR('Upload Data'!A64 = "ERROR", TRUE))</f>
        <v>1</v>
      </c>
      <c r="C77" s="48">
        <f t="shared" si="4"/>
        <v>64</v>
      </c>
      <c r="D77" s="50" t="b">
        <f>IF(B77, ('Upload Data'!A64 &amp; 'Upload Data'!B64 &amp; 'Upload Data'!C64 &amp; 'Upload Data'!D64 &amp; 'Upload Data'!E64 &amp; 'Upload Data'!F64 &amp; 'Upload Data'!G64 &amp; 'Upload Data'!H64 &amp; 'Upload Data'!I64 &amp; 'Upload Data'!J64 &amp; 'Upload Data'!K64 &amp; 'Upload Data'!L64 &amp; 'Upload Data'!M64 &amp; 'Upload Data'!N64) &lt;&gt; "", FALSE)</f>
        <v>0</v>
      </c>
      <c r="E77" s="50" t="str">
        <f t="shared" si="9"/>
        <v/>
      </c>
      <c r="F77" s="50" t="str">
        <f t="shared" si="10"/>
        <v/>
      </c>
      <c r="G77" s="50" t="b">
        <f t="shared" si="2"/>
        <v>1</v>
      </c>
      <c r="H77" s="50" t="b">
        <f>IFERROR(OR(AND(NOT(D77), 'Upload Data'!$A64 = ""), AND(AG77 &gt; -1, OR(AND(AH77, LEN(AD77) = 7), IFERROR(MATCH(AD77, listCertificateTypes, 0), FALSE)))), FALSE)</f>
        <v>1</v>
      </c>
      <c r="I77" s="50" t="b">
        <f>IFERROR(OR(NOT($D77), 'Upload Data'!B64 &lt;&gt; ""), FALSE)</f>
        <v>1</v>
      </c>
      <c r="J77" s="50" t="b">
        <f>IFERROR(OR(AND(NOT($D77), 'Upload Data'!C64 = ""), ISNUMBER('Upload Data'!C64), IFERROR(DATEVALUE('Upload Data'!C64) &gt; 0, FALSE)), FALSE)</f>
        <v>1</v>
      </c>
      <c r="K77" s="50" t="b">
        <f>IFERROR(OR(NOT($D77), 'Upload Data'!D64 &lt;&gt; ""), FALSE)</f>
        <v>1</v>
      </c>
      <c r="L77" s="51" t="s">
        <v>116</v>
      </c>
      <c r="M77" s="50" t="b">
        <f>IFERROR(OR(AND(NOT($D77), 'Upload Data'!F64 = ""), IFERROR(_xlfn.NUMBERVALUE('Upload Data'!F64) &gt; 0, FALSE)), FALSE)</f>
        <v>1</v>
      </c>
      <c r="N77" s="50" t="b">
        <f>IFERROR(OR('Upload Data'!G64 = "", IFERROR(_xlfn.NUMBERVALUE('Upload Data'!G64) &gt; 0, FALSE)), FALSE)</f>
        <v>1</v>
      </c>
      <c r="O77" s="50" t="b">
        <f>IFERROR(OR('Upload Data'!G64 = "", IFERROR(MATCH('Upload Data'!H64, listVolumeUnits, 0), FALSE)), FALSE)</f>
        <v>1</v>
      </c>
      <c r="P77" s="50" t="b">
        <f>IFERROR(OR('Upload Data'!I64 = "", IFERROR(_xlfn.NUMBERVALUE('Upload Data'!I64) &gt; 0, FALSE)), FALSE)</f>
        <v>1</v>
      </c>
      <c r="Q77" s="50" t="b">
        <f>IFERROR(OR('Upload Data'!I64 = "", IFERROR(MATCH('Upload Data'!J64, listWeightUnits, 0), FALSE)), FALSE)</f>
        <v>1</v>
      </c>
      <c r="R77" s="50" t="b">
        <f>IFERROR(OR(AND(NOT(D77), 'Upload Data'!K64 = ""), IFERROR(MATCH('Upload Data'!K64, listFscClaimTypes, 0), FALSE)), FALSE)</f>
        <v>1</v>
      </c>
      <c r="S77" s="50" t="b">
        <f>IFERROR(OR(AND('Upload Data'!K64 = refClaimFsc100, OR('Upload Data'!L64 = "", 'Upload Data'!L64 = 100)), AND('Upload Data'!K64 = refClaimFscCW, OR('Upload Data'!L64 = "", 'Upload Data'!L64 = 0)), AND('Upload Data'!K64 = refClaimFscMix, 'Upload Data'!L64 &lt;&gt; "", _xlfn.NUMBERVALUE('Upload Data'!L64) &gt;= 0, _xlfn.NUMBERVALUE('Upload Data'!L64) &lt;= 100), AND('Upload Data'!K64 = refClaimFscMixCredit, OR('Upload Data'!L64 = "", 'Upload Data'!L64 = 100)), AND('Upload Data'!K64 = refClaimFscRecycled, 'Upload Data'!K64 =""), 'Upload Data'!K64 = ""), FALSE)</f>
        <v>1</v>
      </c>
      <c r="T77" s="50" t="b">
        <f>IFERROR(OR('Upload Data'!M64 = "", ISNUMBER('Upload Data'!M64), IFERROR(DATEVALUE('Upload Data'!M64) &gt; 0, FALSE)), FALSE)</f>
        <v>1</v>
      </c>
      <c r="U77" s="50" t="b">
        <f>IFERROR(OR('Upload Data'!N64 = "", ISNUMBER('Upload Data'!N64), IFERROR(DATEVALUE('Upload Data'!N64) &gt; 0, FALSE)), FALSE)</f>
        <v>1</v>
      </c>
      <c r="V77" s="51" t="s">
        <v>116</v>
      </c>
      <c r="W77" s="50"/>
      <c r="X77" s="50"/>
      <c r="Y77" s="50"/>
      <c r="Z77" s="50">
        <f>IFERROR(FIND("-", 'Upload Data'!$A64, 1), 1000)</f>
        <v>1000</v>
      </c>
      <c r="AA77" s="50">
        <f>IFERROR(FIND("-", 'Upload Data'!$A64, Z77 + 1), 1000)</f>
        <v>1000</v>
      </c>
      <c r="AB77" s="50">
        <f>IFERROR(FIND("-", 'Upload Data'!$A64, AA77 + 1), 1000)</f>
        <v>1000</v>
      </c>
      <c r="AC77" s="50" t="str">
        <f>IFERROR(LEFT('Upload Data'!$A64, Z77 - 1), "")</f>
        <v/>
      </c>
      <c r="AD77" s="50" t="str">
        <f>IFERROR(MID('Upload Data'!$A64, Z77 + 1, AA77 - Z77 - 1), "")</f>
        <v/>
      </c>
      <c r="AE77" s="50" t="str">
        <f>IFERROR(MID('Upload Data'!$A64, AA77 + 1, AB77 - AA77 - 1), "")</f>
        <v/>
      </c>
      <c r="AF77" s="50" t="str">
        <f>IFERROR(MID('Upload Data'!$A64, AB77 + 1, 1000), "")</f>
        <v/>
      </c>
      <c r="AG77" s="50" t="str">
        <f t="shared" si="7"/>
        <v/>
      </c>
      <c r="AH77" s="50" t="b">
        <f t="shared" si="8"/>
        <v>0</v>
      </c>
    </row>
    <row r="78" spans="1:34">
      <c r="A78" s="49">
        <f t="shared" si="3"/>
        <v>65</v>
      </c>
      <c r="B78" s="48" t="b">
        <f>NOT(IFERROR('Upload Data'!A65 = "ERROR", TRUE))</f>
        <v>1</v>
      </c>
      <c r="C78" s="48">
        <f t="shared" si="4"/>
        <v>65</v>
      </c>
      <c r="D78" s="50" t="b">
        <f>IF(B78, ('Upload Data'!A65 &amp; 'Upload Data'!B65 &amp; 'Upload Data'!C65 &amp; 'Upload Data'!D65 &amp; 'Upload Data'!E65 &amp; 'Upload Data'!F65 &amp; 'Upload Data'!G65 &amp; 'Upload Data'!H65 &amp; 'Upload Data'!I65 &amp; 'Upload Data'!J65 &amp; 'Upload Data'!K65 &amp; 'Upload Data'!L65 &amp; 'Upload Data'!M65 &amp; 'Upload Data'!N65) &lt;&gt; "", FALSE)</f>
        <v>0</v>
      </c>
      <c r="E78" s="50" t="str">
        <f t="shared" si="9"/>
        <v/>
      </c>
      <c r="F78" s="50" t="str">
        <f t="shared" si="10"/>
        <v/>
      </c>
      <c r="G78" s="50" t="b">
        <f t="shared" si="2"/>
        <v>1</v>
      </c>
      <c r="H78" s="50" t="b">
        <f>IFERROR(OR(AND(NOT(D78), 'Upload Data'!$A65 = ""), AND(AG78 &gt; -1, OR(AND(AH78, LEN(AD78) = 7), IFERROR(MATCH(AD78, listCertificateTypes, 0), FALSE)))), FALSE)</f>
        <v>1</v>
      </c>
      <c r="I78" s="50" t="b">
        <f>IFERROR(OR(NOT($D78), 'Upload Data'!B65 &lt;&gt; ""), FALSE)</f>
        <v>1</v>
      </c>
      <c r="J78" s="50" t="b">
        <f>IFERROR(OR(AND(NOT($D78), 'Upload Data'!C65 = ""), ISNUMBER('Upload Data'!C65), IFERROR(DATEVALUE('Upload Data'!C65) &gt; 0, FALSE)), FALSE)</f>
        <v>1</v>
      </c>
      <c r="K78" s="50" t="b">
        <f>IFERROR(OR(NOT($D78), 'Upload Data'!D65 &lt;&gt; ""), FALSE)</f>
        <v>1</v>
      </c>
      <c r="L78" s="51" t="s">
        <v>116</v>
      </c>
      <c r="M78" s="50" t="b">
        <f>IFERROR(OR(AND(NOT($D78), 'Upload Data'!F65 = ""), IFERROR(_xlfn.NUMBERVALUE('Upload Data'!F65) &gt; 0, FALSE)), FALSE)</f>
        <v>1</v>
      </c>
      <c r="N78" s="50" t="b">
        <f>IFERROR(OR('Upload Data'!G65 = "", IFERROR(_xlfn.NUMBERVALUE('Upload Data'!G65) &gt; 0, FALSE)), FALSE)</f>
        <v>1</v>
      </c>
      <c r="O78" s="50" t="b">
        <f>IFERROR(OR('Upload Data'!G65 = "", IFERROR(MATCH('Upload Data'!H65, listVolumeUnits, 0), FALSE)), FALSE)</f>
        <v>1</v>
      </c>
      <c r="P78" s="50" t="b">
        <f>IFERROR(OR('Upload Data'!I65 = "", IFERROR(_xlfn.NUMBERVALUE('Upload Data'!I65) &gt; 0, FALSE)), FALSE)</f>
        <v>1</v>
      </c>
      <c r="Q78" s="50" t="b">
        <f>IFERROR(OR('Upload Data'!I65 = "", IFERROR(MATCH('Upload Data'!J65, listWeightUnits, 0), FALSE)), FALSE)</f>
        <v>1</v>
      </c>
      <c r="R78" s="50" t="b">
        <f>IFERROR(OR(AND(NOT(D78), 'Upload Data'!K65 = ""), IFERROR(MATCH('Upload Data'!K65, listFscClaimTypes, 0), FALSE)), FALSE)</f>
        <v>1</v>
      </c>
      <c r="S78" s="50" t="b">
        <f>IFERROR(OR(AND('Upload Data'!K65 = refClaimFsc100, OR('Upload Data'!L65 = "", 'Upload Data'!L65 = 100)), AND('Upload Data'!K65 = refClaimFscCW, OR('Upload Data'!L65 = "", 'Upload Data'!L65 = 0)), AND('Upload Data'!K65 = refClaimFscMix, 'Upload Data'!L65 &lt;&gt; "", _xlfn.NUMBERVALUE('Upload Data'!L65) &gt;= 0, _xlfn.NUMBERVALUE('Upload Data'!L65) &lt;= 100), AND('Upload Data'!K65 = refClaimFscMixCredit, OR('Upload Data'!L65 = "", 'Upload Data'!L65 = 100)), AND('Upload Data'!K65 = refClaimFscRecycled, 'Upload Data'!K65 =""), 'Upload Data'!K65 = ""), FALSE)</f>
        <v>1</v>
      </c>
      <c r="T78" s="50" t="b">
        <f>IFERROR(OR('Upload Data'!M65 = "", ISNUMBER('Upload Data'!M65), IFERROR(DATEVALUE('Upload Data'!M65) &gt; 0, FALSE)), FALSE)</f>
        <v>1</v>
      </c>
      <c r="U78" s="50" t="b">
        <f>IFERROR(OR('Upload Data'!N65 = "", ISNUMBER('Upload Data'!N65), IFERROR(DATEVALUE('Upload Data'!N65) &gt; 0, FALSE)), FALSE)</f>
        <v>1</v>
      </c>
      <c r="V78" s="51" t="s">
        <v>116</v>
      </c>
      <c r="W78" s="50"/>
      <c r="X78" s="50"/>
      <c r="Y78" s="50"/>
      <c r="Z78" s="50">
        <f>IFERROR(FIND("-", 'Upload Data'!$A65, 1), 1000)</f>
        <v>1000</v>
      </c>
      <c r="AA78" s="50">
        <f>IFERROR(FIND("-", 'Upload Data'!$A65, Z78 + 1), 1000)</f>
        <v>1000</v>
      </c>
      <c r="AB78" s="50">
        <f>IFERROR(FIND("-", 'Upload Data'!$A65, AA78 + 1), 1000)</f>
        <v>1000</v>
      </c>
      <c r="AC78" s="50" t="str">
        <f>IFERROR(LEFT('Upload Data'!$A65, Z78 - 1), "")</f>
        <v/>
      </c>
      <c r="AD78" s="50" t="str">
        <f>IFERROR(MID('Upload Data'!$A65, Z78 + 1, AA78 - Z78 - 1), "")</f>
        <v/>
      </c>
      <c r="AE78" s="50" t="str">
        <f>IFERROR(MID('Upload Data'!$A65, AA78 + 1, AB78 - AA78 - 1), "")</f>
        <v/>
      </c>
      <c r="AF78" s="50" t="str">
        <f>IFERROR(MID('Upload Data'!$A65, AB78 + 1, 1000), "")</f>
        <v/>
      </c>
      <c r="AG78" s="50" t="str">
        <f t="shared" si="7"/>
        <v/>
      </c>
      <c r="AH78" s="50" t="b">
        <f t="shared" si="8"/>
        <v>0</v>
      </c>
    </row>
    <row r="79" spans="1:34">
      <c r="A79" s="49">
        <f t="shared" si="3"/>
        <v>66</v>
      </c>
      <c r="B79" s="48" t="b">
        <f>NOT(IFERROR('Upload Data'!A66 = "ERROR", TRUE))</f>
        <v>1</v>
      </c>
      <c r="C79" s="48">
        <f t="shared" si="4"/>
        <v>66</v>
      </c>
      <c r="D79" s="50" t="b">
        <f>IF(B79, ('Upload Data'!A66 &amp; 'Upload Data'!B66 &amp; 'Upload Data'!C66 &amp; 'Upload Data'!D66 &amp; 'Upload Data'!E66 &amp; 'Upload Data'!F66 &amp; 'Upload Data'!G66 &amp; 'Upload Data'!H66 &amp; 'Upload Data'!I66 &amp; 'Upload Data'!J66 &amp; 'Upload Data'!K66 &amp; 'Upload Data'!L66 &amp; 'Upload Data'!M66 &amp; 'Upload Data'!N66) &lt;&gt; "", FALSE)</f>
        <v>0</v>
      </c>
      <c r="E79" s="50" t="str">
        <f t="shared" si="9"/>
        <v/>
      </c>
      <c r="F79" s="50" t="str">
        <f t="shared" si="10"/>
        <v/>
      </c>
      <c r="G79" s="50" t="b">
        <f t="shared" ref="G79:G142" si="11">AND(H79:V79)</f>
        <v>1</v>
      </c>
      <c r="H79" s="50" t="b">
        <f>IFERROR(OR(AND(NOT(D79), 'Upload Data'!$A66 = ""), AND(AG79 &gt; -1, OR(AND(AH79, LEN(AD79) = 7), IFERROR(MATCH(AD79, listCertificateTypes, 0), FALSE)))), FALSE)</f>
        <v>1</v>
      </c>
      <c r="I79" s="50" t="b">
        <f>IFERROR(OR(NOT($D79), 'Upload Data'!B66 &lt;&gt; ""), FALSE)</f>
        <v>1</v>
      </c>
      <c r="J79" s="50" t="b">
        <f>IFERROR(OR(AND(NOT($D79), 'Upload Data'!C66 = ""), ISNUMBER('Upload Data'!C66), IFERROR(DATEVALUE('Upload Data'!C66) &gt; 0, FALSE)), FALSE)</f>
        <v>1</v>
      </c>
      <c r="K79" s="50" t="b">
        <f>IFERROR(OR(NOT($D79), 'Upload Data'!D66 &lt;&gt; ""), FALSE)</f>
        <v>1</v>
      </c>
      <c r="L79" s="51" t="s">
        <v>116</v>
      </c>
      <c r="M79" s="50" t="b">
        <f>IFERROR(OR(AND(NOT($D79), 'Upload Data'!F66 = ""), IFERROR(_xlfn.NUMBERVALUE('Upload Data'!F66) &gt; 0, FALSE)), FALSE)</f>
        <v>1</v>
      </c>
      <c r="N79" s="50" t="b">
        <f>IFERROR(OR('Upload Data'!G66 = "", IFERROR(_xlfn.NUMBERVALUE('Upload Data'!G66) &gt; 0, FALSE)), FALSE)</f>
        <v>1</v>
      </c>
      <c r="O79" s="50" t="b">
        <f>IFERROR(OR('Upload Data'!G66 = "", IFERROR(MATCH('Upload Data'!H66, listVolumeUnits, 0), FALSE)), FALSE)</f>
        <v>1</v>
      </c>
      <c r="P79" s="50" t="b">
        <f>IFERROR(OR('Upload Data'!I66 = "", IFERROR(_xlfn.NUMBERVALUE('Upload Data'!I66) &gt; 0, FALSE)), FALSE)</f>
        <v>1</v>
      </c>
      <c r="Q79" s="50" t="b">
        <f>IFERROR(OR('Upload Data'!I66 = "", IFERROR(MATCH('Upload Data'!J66, listWeightUnits, 0), FALSE)), FALSE)</f>
        <v>1</v>
      </c>
      <c r="R79" s="50" t="b">
        <f>IFERROR(OR(AND(NOT(D79), 'Upload Data'!K66 = ""), IFERROR(MATCH('Upload Data'!K66, listFscClaimTypes, 0), FALSE)), FALSE)</f>
        <v>1</v>
      </c>
      <c r="S79" s="50" t="b">
        <f>IFERROR(OR(AND('Upload Data'!K66 = refClaimFsc100, OR('Upload Data'!L66 = "", 'Upload Data'!L66 = 100)), AND('Upload Data'!K66 = refClaimFscCW, OR('Upload Data'!L66 = "", 'Upload Data'!L66 = 0)), AND('Upload Data'!K66 = refClaimFscMix, 'Upload Data'!L66 &lt;&gt; "", _xlfn.NUMBERVALUE('Upload Data'!L66) &gt;= 0, _xlfn.NUMBERVALUE('Upload Data'!L66) &lt;= 100), AND('Upload Data'!K66 = refClaimFscMixCredit, OR('Upload Data'!L66 = "", 'Upload Data'!L66 = 100)), AND('Upload Data'!K66 = refClaimFscRecycled, 'Upload Data'!K66 =""), 'Upload Data'!K66 = ""), FALSE)</f>
        <v>1</v>
      </c>
      <c r="T79" s="50" t="b">
        <f>IFERROR(OR('Upload Data'!M66 = "", ISNUMBER('Upload Data'!M66), IFERROR(DATEVALUE('Upload Data'!M66) &gt; 0, FALSE)), FALSE)</f>
        <v>1</v>
      </c>
      <c r="U79" s="50" t="b">
        <f>IFERROR(OR('Upload Data'!N66 = "", ISNUMBER('Upload Data'!N66), IFERROR(DATEVALUE('Upload Data'!N66) &gt; 0, FALSE)), FALSE)</f>
        <v>1</v>
      </c>
      <c r="V79" s="51" t="s">
        <v>116</v>
      </c>
      <c r="W79" s="50"/>
      <c r="X79" s="50"/>
      <c r="Y79" s="50"/>
      <c r="Z79" s="50">
        <f>IFERROR(FIND("-", 'Upload Data'!$A66, 1), 1000)</f>
        <v>1000</v>
      </c>
      <c r="AA79" s="50">
        <f>IFERROR(FIND("-", 'Upload Data'!$A66, Z79 + 1), 1000)</f>
        <v>1000</v>
      </c>
      <c r="AB79" s="50">
        <f>IFERROR(FIND("-", 'Upload Data'!$A66, AA79 + 1), 1000)</f>
        <v>1000</v>
      </c>
      <c r="AC79" s="50" t="str">
        <f>IFERROR(LEFT('Upload Data'!$A66, Z79 - 1), "")</f>
        <v/>
      </c>
      <c r="AD79" s="50" t="str">
        <f>IFERROR(MID('Upload Data'!$A66, Z79 + 1, AA79 - Z79 - 1), "")</f>
        <v/>
      </c>
      <c r="AE79" s="50" t="str">
        <f>IFERROR(MID('Upload Data'!$A66, AA79 + 1, AB79 - AA79 - 1), "")</f>
        <v/>
      </c>
      <c r="AF79" s="50" t="str">
        <f>IFERROR(MID('Upload Data'!$A66, AB79 + 1, 1000), "")</f>
        <v/>
      </c>
      <c r="AG79" s="50" t="str">
        <f t="shared" si="7"/>
        <v/>
      </c>
      <c r="AH79" s="50" t="b">
        <f t="shared" si="8"/>
        <v>0</v>
      </c>
    </row>
    <row r="80" spans="1:34">
      <c r="A80" s="49">
        <f t="shared" ref="A80:A143" si="12">IF(B80, C80, 0)</f>
        <v>67</v>
      </c>
      <c r="B80" s="48" t="b">
        <f>NOT(IFERROR('Upload Data'!A67 = "ERROR", TRUE))</f>
        <v>1</v>
      </c>
      <c r="C80" s="48">
        <f t="shared" ref="C80:C143" si="13">IF(B80, C79 + 1, C79)</f>
        <v>67</v>
      </c>
      <c r="D80" s="50" t="b">
        <f>IF(B80, ('Upload Data'!A67 &amp; 'Upload Data'!B67 &amp; 'Upload Data'!C67 &amp; 'Upload Data'!D67 &amp; 'Upload Data'!E67 &amp; 'Upload Data'!F67 &amp; 'Upload Data'!G67 &amp; 'Upload Data'!H67 &amp; 'Upload Data'!I67 &amp; 'Upload Data'!J67 &amp; 'Upload Data'!K67 &amp; 'Upload Data'!L67 &amp; 'Upload Data'!M67 &amp; 'Upload Data'!N67) &lt;&gt; "", FALSE)</f>
        <v>0</v>
      </c>
      <c r="E80" s="50" t="str">
        <f t="shared" si="9"/>
        <v/>
      </c>
      <c r="F80" s="50" t="str">
        <f t="shared" si="10"/>
        <v/>
      </c>
      <c r="G80" s="50" t="b">
        <f t="shared" si="11"/>
        <v>1</v>
      </c>
      <c r="H80" s="50" t="b">
        <f>IFERROR(OR(AND(NOT(D80), 'Upload Data'!$A67 = ""), AND(AG80 &gt; -1, OR(AND(AH80, LEN(AD80) = 7), IFERROR(MATCH(AD80, listCertificateTypes, 0), FALSE)))), FALSE)</f>
        <v>1</v>
      </c>
      <c r="I80" s="50" t="b">
        <f>IFERROR(OR(NOT($D80), 'Upload Data'!B67 &lt;&gt; ""), FALSE)</f>
        <v>1</v>
      </c>
      <c r="J80" s="50" t="b">
        <f>IFERROR(OR(AND(NOT($D80), 'Upload Data'!C67 = ""), ISNUMBER('Upload Data'!C67), IFERROR(DATEVALUE('Upload Data'!C67) &gt; 0, FALSE)), FALSE)</f>
        <v>1</v>
      </c>
      <c r="K80" s="50" t="b">
        <f>IFERROR(OR(NOT($D80), 'Upload Data'!D67 &lt;&gt; ""), FALSE)</f>
        <v>1</v>
      </c>
      <c r="L80" s="51" t="s">
        <v>116</v>
      </c>
      <c r="M80" s="50" t="b">
        <f>IFERROR(OR(AND(NOT($D80), 'Upload Data'!F67 = ""), IFERROR(_xlfn.NUMBERVALUE('Upload Data'!F67) &gt; 0, FALSE)), FALSE)</f>
        <v>1</v>
      </c>
      <c r="N80" s="50" t="b">
        <f>IFERROR(OR('Upload Data'!G67 = "", IFERROR(_xlfn.NUMBERVALUE('Upload Data'!G67) &gt; 0, FALSE)), FALSE)</f>
        <v>1</v>
      </c>
      <c r="O80" s="50" t="b">
        <f>IFERROR(OR('Upload Data'!G67 = "", IFERROR(MATCH('Upload Data'!H67, listVolumeUnits, 0), FALSE)), FALSE)</f>
        <v>1</v>
      </c>
      <c r="P80" s="50" t="b">
        <f>IFERROR(OR('Upload Data'!I67 = "", IFERROR(_xlfn.NUMBERVALUE('Upload Data'!I67) &gt; 0, FALSE)), FALSE)</f>
        <v>1</v>
      </c>
      <c r="Q80" s="50" t="b">
        <f>IFERROR(OR('Upload Data'!I67 = "", IFERROR(MATCH('Upload Data'!J67, listWeightUnits, 0), FALSE)), FALSE)</f>
        <v>1</v>
      </c>
      <c r="R80" s="50" t="b">
        <f>IFERROR(OR(AND(NOT(D80), 'Upload Data'!K67 = ""), IFERROR(MATCH('Upload Data'!K67, listFscClaimTypes, 0), FALSE)), FALSE)</f>
        <v>1</v>
      </c>
      <c r="S80" s="50" t="b">
        <f>IFERROR(OR(AND('Upload Data'!K67 = refClaimFsc100, OR('Upload Data'!L67 = "", 'Upload Data'!L67 = 100)), AND('Upload Data'!K67 = refClaimFscCW, OR('Upload Data'!L67 = "", 'Upload Data'!L67 = 0)), AND('Upload Data'!K67 = refClaimFscMix, 'Upload Data'!L67 &lt;&gt; "", _xlfn.NUMBERVALUE('Upload Data'!L67) &gt;= 0, _xlfn.NUMBERVALUE('Upload Data'!L67) &lt;= 100), AND('Upload Data'!K67 = refClaimFscMixCredit, OR('Upload Data'!L67 = "", 'Upload Data'!L67 = 100)), AND('Upload Data'!K67 = refClaimFscRecycled, 'Upload Data'!K67 =""), 'Upload Data'!K67 = ""), FALSE)</f>
        <v>1</v>
      </c>
      <c r="T80" s="50" t="b">
        <f>IFERROR(OR('Upload Data'!M67 = "", ISNUMBER('Upload Data'!M67), IFERROR(DATEVALUE('Upload Data'!M67) &gt; 0, FALSE)), FALSE)</f>
        <v>1</v>
      </c>
      <c r="U80" s="50" t="b">
        <f>IFERROR(OR('Upload Data'!N67 = "", ISNUMBER('Upload Data'!N67), IFERROR(DATEVALUE('Upload Data'!N67) &gt; 0, FALSE)), FALSE)</f>
        <v>1</v>
      </c>
      <c r="V80" s="51" t="s">
        <v>116</v>
      </c>
      <c r="W80" s="50"/>
      <c r="X80" s="50"/>
      <c r="Y80" s="50"/>
      <c r="Z80" s="50">
        <f>IFERROR(FIND("-", 'Upload Data'!$A67, 1), 1000)</f>
        <v>1000</v>
      </c>
      <c r="AA80" s="50">
        <f>IFERROR(FIND("-", 'Upload Data'!$A67, Z80 + 1), 1000)</f>
        <v>1000</v>
      </c>
      <c r="AB80" s="50">
        <f>IFERROR(FIND("-", 'Upload Data'!$A67, AA80 + 1), 1000)</f>
        <v>1000</v>
      </c>
      <c r="AC80" s="50" t="str">
        <f>IFERROR(LEFT('Upload Data'!$A67, Z80 - 1), "")</f>
        <v/>
      </c>
      <c r="AD80" s="50" t="str">
        <f>IFERROR(MID('Upload Data'!$A67, Z80 + 1, AA80 - Z80 - 1), "")</f>
        <v/>
      </c>
      <c r="AE80" s="50" t="str">
        <f>IFERROR(MID('Upload Data'!$A67, AA80 + 1, AB80 - AA80 - 1), "")</f>
        <v/>
      </c>
      <c r="AF80" s="50" t="str">
        <f>IFERROR(MID('Upload Data'!$A67, AB80 + 1, 1000), "")</f>
        <v/>
      </c>
      <c r="AG80" s="50" t="str">
        <f t="shared" ref="AG80:AG143" si="14">IFERROR(IF(AH80, MID(AD80, 2, 10), AE80), -1)</f>
        <v/>
      </c>
      <c r="AH80" s="50" t="b">
        <f t="shared" ref="AH80:AH143" si="15">(AC80 = "FSC")</f>
        <v>0</v>
      </c>
    </row>
    <row r="81" spans="1:34">
      <c r="A81" s="49">
        <f t="shared" si="12"/>
        <v>68</v>
      </c>
      <c r="B81" s="48" t="b">
        <f>NOT(IFERROR('Upload Data'!A68 = "ERROR", TRUE))</f>
        <v>1</v>
      </c>
      <c r="C81" s="48">
        <f t="shared" si="13"/>
        <v>68</v>
      </c>
      <c r="D81" s="50" t="b">
        <f>IF(B81, ('Upload Data'!A68 &amp; 'Upload Data'!B68 &amp; 'Upload Data'!C68 &amp; 'Upload Data'!D68 &amp; 'Upload Data'!E68 &amp; 'Upload Data'!F68 &amp; 'Upload Data'!G68 &amp; 'Upload Data'!H68 &amp; 'Upload Data'!I68 &amp; 'Upload Data'!J68 &amp; 'Upload Data'!K68 &amp; 'Upload Data'!L68 &amp; 'Upload Data'!M68 &amp; 'Upload Data'!N68) &lt;&gt; "", FALSE)</f>
        <v>0</v>
      </c>
      <c r="E81" s="50" t="str">
        <f t="shared" si="9"/>
        <v/>
      </c>
      <c r="F81" s="50" t="str">
        <f t="shared" si="10"/>
        <v/>
      </c>
      <c r="G81" s="50" t="b">
        <f t="shared" si="11"/>
        <v>1</v>
      </c>
      <c r="H81" s="50" t="b">
        <f>IFERROR(OR(AND(NOT(D81), 'Upload Data'!$A68 = ""), AND(AG81 &gt; -1, OR(AND(AH81, LEN(AD81) = 7), IFERROR(MATCH(AD81, listCertificateTypes, 0), FALSE)))), FALSE)</f>
        <v>1</v>
      </c>
      <c r="I81" s="50" t="b">
        <f>IFERROR(OR(NOT($D81), 'Upload Data'!B68 &lt;&gt; ""), FALSE)</f>
        <v>1</v>
      </c>
      <c r="J81" s="50" t="b">
        <f>IFERROR(OR(AND(NOT($D81), 'Upload Data'!C68 = ""), ISNUMBER('Upload Data'!C68), IFERROR(DATEVALUE('Upload Data'!C68) &gt; 0, FALSE)), FALSE)</f>
        <v>1</v>
      </c>
      <c r="K81" s="50" t="b">
        <f>IFERROR(OR(NOT($D81), 'Upload Data'!D68 &lt;&gt; ""), FALSE)</f>
        <v>1</v>
      </c>
      <c r="L81" s="51" t="s">
        <v>116</v>
      </c>
      <c r="M81" s="50" t="b">
        <f>IFERROR(OR(AND(NOT($D81), 'Upload Data'!F68 = ""), IFERROR(_xlfn.NUMBERVALUE('Upload Data'!F68) &gt; 0, FALSE)), FALSE)</f>
        <v>1</v>
      </c>
      <c r="N81" s="50" t="b">
        <f>IFERROR(OR('Upload Data'!G68 = "", IFERROR(_xlfn.NUMBERVALUE('Upload Data'!G68) &gt; 0, FALSE)), FALSE)</f>
        <v>1</v>
      </c>
      <c r="O81" s="50" t="b">
        <f>IFERROR(OR('Upload Data'!G68 = "", IFERROR(MATCH('Upload Data'!H68, listVolumeUnits, 0), FALSE)), FALSE)</f>
        <v>1</v>
      </c>
      <c r="P81" s="50" t="b">
        <f>IFERROR(OR('Upload Data'!I68 = "", IFERROR(_xlfn.NUMBERVALUE('Upload Data'!I68) &gt; 0, FALSE)), FALSE)</f>
        <v>1</v>
      </c>
      <c r="Q81" s="50" t="b">
        <f>IFERROR(OR('Upload Data'!I68 = "", IFERROR(MATCH('Upload Data'!J68, listWeightUnits, 0), FALSE)), FALSE)</f>
        <v>1</v>
      </c>
      <c r="R81" s="50" t="b">
        <f>IFERROR(OR(AND(NOT(D81), 'Upload Data'!K68 = ""), IFERROR(MATCH('Upload Data'!K68, listFscClaimTypes, 0), FALSE)), FALSE)</f>
        <v>1</v>
      </c>
      <c r="S81" s="50" t="b">
        <f>IFERROR(OR(AND('Upload Data'!K68 = refClaimFsc100, OR('Upload Data'!L68 = "", 'Upload Data'!L68 = 100)), AND('Upload Data'!K68 = refClaimFscCW, OR('Upload Data'!L68 = "", 'Upload Data'!L68 = 0)), AND('Upload Data'!K68 = refClaimFscMix, 'Upload Data'!L68 &lt;&gt; "", _xlfn.NUMBERVALUE('Upload Data'!L68) &gt;= 0, _xlfn.NUMBERVALUE('Upload Data'!L68) &lt;= 100), AND('Upload Data'!K68 = refClaimFscMixCredit, OR('Upload Data'!L68 = "", 'Upload Data'!L68 = 100)), AND('Upload Data'!K68 = refClaimFscRecycled, 'Upload Data'!K68 =""), 'Upload Data'!K68 = ""), FALSE)</f>
        <v>1</v>
      </c>
      <c r="T81" s="50" t="b">
        <f>IFERROR(OR('Upload Data'!M68 = "", ISNUMBER('Upload Data'!M68), IFERROR(DATEVALUE('Upload Data'!M68) &gt; 0, FALSE)), FALSE)</f>
        <v>1</v>
      </c>
      <c r="U81" s="50" t="b">
        <f>IFERROR(OR('Upload Data'!N68 = "", ISNUMBER('Upload Data'!N68), IFERROR(DATEVALUE('Upload Data'!N68) &gt; 0, FALSE)), FALSE)</f>
        <v>1</v>
      </c>
      <c r="V81" s="51" t="s">
        <v>116</v>
      </c>
      <c r="W81" s="50"/>
      <c r="X81" s="50"/>
      <c r="Y81" s="50"/>
      <c r="Z81" s="50">
        <f>IFERROR(FIND("-", 'Upload Data'!$A68, 1), 1000)</f>
        <v>1000</v>
      </c>
      <c r="AA81" s="50">
        <f>IFERROR(FIND("-", 'Upload Data'!$A68, Z81 + 1), 1000)</f>
        <v>1000</v>
      </c>
      <c r="AB81" s="50">
        <f>IFERROR(FIND("-", 'Upload Data'!$A68, AA81 + 1), 1000)</f>
        <v>1000</v>
      </c>
      <c r="AC81" s="50" t="str">
        <f>IFERROR(LEFT('Upload Data'!$A68, Z81 - 1), "")</f>
        <v/>
      </c>
      <c r="AD81" s="50" t="str">
        <f>IFERROR(MID('Upload Data'!$A68, Z81 + 1, AA81 - Z81 - 1), "")</f>
        <v/>
      </c>
      <c r="AE81" s="50" t="str">
        <f>IFERROR(MID('Upload Data'!$A68, AA81 + 1, AB81 - AA81 - 1), "")</f>
        <v/>
      </c>
      <c r="AF81" s="50" t="str">
        <f>IFERROR(MID('Upload Data'!$A68, AB81 + 1, 1000), "")</f>
        <v/>
      </c>
      <c r="AG81" s="50" t="str">
        <f t="shared" si="14"/>
        <v/>
      </c>
      <c r="AH81" s="50" t="b">
        <f t="shared" si="15"/>
        <v>0</v>
      </c>
    </row>
    <row r="82" spans="1:34">
      <c r="A82" s="49">
        <f t="shared" si="12"/>
        <v>69</v>
      </c>
      <c r="B82" s="48" t="b">
        <f>NOT(IFERROR('Upload Data'!A69 = "ERROR", TRUE))</f>
        <v>1</v>
      </c>
      <c r="C82" s="48">
        <f t="shared" si="13"/>
        <v>69</v>
      </c>
      <c r="D82" s="50" t="b">
        <f>IF(B82, ('Upload Data'!A69 &amp; 'Upload Data'!B69 &amp; 'Upload Data'!C69 &amp; 'Upload Data'!D69 &amp; 'Upload Data'!E69 &amp; 'Upload Data'!F69 &amp; 'Upload Data'!G69 &amp; 'Upload Data'!H69 &amp; 'Upload Data'!I69 &amp; 'Upload Data'!J69 &amp; 'Upload Data'!K69 &amp; 'Upload Data'!L69 &amp; 'Upload Data'!M69 &amp; 'Upload Data'!N69) &lt;&gt; "", FALSE)</f>
        <v>0</v>
      </c>
      <c r="E82" s="50" t="str">
        <f t="shared" si="9"/>
        <v/>
      </c>
      <c r="F82" s="50" t="str">
        <f t="shared" si="10"/>
        <v/>
      </c>
      <c r="G82" s="50" t="b">
        <f t="shared" si="11"/>
        <v>1</v>
      </c>
      <c r="H82" s="50" t="b">
        <f>IFERROR(OR(AND(NOT(D82), 'Upload Data'!$A69 = ""), AND(AG82 &gt; -1, OR(AND(AH82, LEN(AD82) = 7), IFERROR(MATCH(AD82, listCertificateTypes, 0), FALSE)))), FALSE)</f>
        <v>1</v>
      </c>
      <c r="I82" s="50" t="b">
        <f>IFERROR(OR(NOT($D82), 'Upload Data'!B69 &lt;&gt; ""), FALSE)</f>
        <v>1</v>
      </c>
      <c r="J82" s="50" t="b">
        <f>IFERROR(OR(AND(NOT($D82), 'Upload Data'!C69 = ""), ISNUMBER('Upload Data'!C69), IFERROR(DATEVALUE('Upload Data'!C69) &gt; 0, FALSE)), FALSE)</f>
        <v>1</v>
      </c>
      <c r="K82" s="50" t="b">
        <f>IFERROR(OR(NOT($D82), 'Upload Data'!D69 &lt;&gt; ""), FALSE)</f>
        <v>1</v>
      </c>
      <c r="L82" s="51" t="s">
        <v>116</v>
      </c>
      <c r="M82" s="50" t="b">
        <f>IFERROR(OR(AND(NOT($D82), 'Upload Data'!F69 = ""), IFERROR(_xlfn.NUMBERVALUE('Upload Data'!F69) &gt; 0, FALSE)), FALSE)</f>
        <v>1</v>
      </c>
      <c r="N82" s="50" t="b">
        <f>IFERROR(OR('Upload Data'!G69 = "", IFERROR(_xlfn.NUMBERVALUE('Upload Data'!G69) &gt; 0, FALSE)), FALSE)</f>
        <v>1</v>
      </c>
      <c r="O82" s="50" t="b">
        <f>IFERROR(OR('Upload Data'!G69 = "", IFERROR(MATCH('Upload Data'!H69, listVolumeUnits, 0), FALSE)), FALSE)</f>
        <v>1</v>
      </c>
      <c r="P82" s="50" t="b">
        <f>IFERROR(OR('Upload Data'!I69 = "", IFERROR(_xlfn.NUMBERVALUE('Upload Data'!I69) &gt; 0, FALSE)), FALSE)</f>
        <v>1</v>
      </c>
      <c r="Q82" s="50" t="b">
        <f>IFERROR(OR('Upload Data'!I69 = "", IFERROR(MATCH('Upload Data'!J69, listWeightUnits, 0), FALSE)), FALSE)</f>
        <v>1</v>
      </c>
      <c r="R82" s="50" t="b">
        <f>IFERROR(OR(AND(NOT(D82), 'Upload Data'!K69 = ""), IFERROR(MATCH('Upload Data'!K69, listFscClaimTypes, 0), FALSE)), FALSE)</f>
        <v>1</v>
      </c>
      <c r="S82" s="50" t="b">
        <f>IFERROR(OR(AND('Upload Data'!K69 = refClaimFsc100, OR('Upload Data'!L69 = "", 'Upload Data'!L69 = 100)), AND('Upload Data'!K69 = refClaimFscCW, OR('Upload Data'!L69 = "", 'Upload Data'!L69 = 0)), AND('Upload Data'!K69 = refClaimFscMix, 'Upload Data'!L69 &lt;&gt; "", _xlfn.NUMBERVALUE('Upload Data'!L69) &gt;= 0, _xlfn.NUMBERVALUE('Upload Data'!L69) &lt;= 100), AND('Upload Data'!K69 = refClaimFscMixCredit, OR('Upload Data'!L69 = "", 'Upload Data'!L69 = 100)), AND('Upload Data'!K69 = refClaimFscRecycled, 'Upload Data'!K69 =""), 'Upload Data'!K69 = ""), FALSE)</f>
        <v>1</v>
      </c>
      <c r="T82" s="50" t="b">
        <f>IFERROR(OR('Upload Data'!M69 = "", ISNUMBER('Upload Data'!M69), IFERROR(DATEVALUE('Upload Data'!M69) &gt; 0, FALSE)), FALSE)</f>
        <v>1</v>
      </c>
      <c r="U82" s="50" t="b">
        <f>IFERROR(OR('Upload Data'!N69 = "", ISNUMBER('Upload Data'!N69), IFERROR(DATEVALUE('Upload Data'!N69) &gt; 0, FALSE)), FALSE)</f>
        <v>1</v>
      </c>
      <c r="V82" s="51" t="s">
        <v>116</v>
      </c>
      <c r="W82" s="50"/>
      <c r="X82" s="50"/>
      <c r="Y82" s="50"/>
      <c r="Z82" s="50">
        <f>IFERROR(FIND("-", 'Upload Data'!$A69, 1), 1000)</f>
        <v>1000</v>
      </c>
      <c r="AA82" s="50">
        <f>IFERROR(FIND("-", 'Upload Data'!$A69, Z82 + 1), 1000)</f>
        <v>1000</v>
      </c>
      <c r="AB82" s="50">
        <f>IFERROR(FIND("-", 'Upload Data'!$A69, AA82 + 1), 1000)</f>
        <v>1000</v>
      </c>
      <c r="AC82" s="50" t="str">
        <f>IFERROR(LEFT('Upload Data'!$A69, Z82 - 1), "")</f>
        <v/>
      </c>
      <c r="AD82" s="50" t="str">
        <f>IFERROR(MID('Upload Data'!$A69, Z82 + 1, AA82 - Z82 - 1), "")</f>
        <v/>
      </c>
      <c r="AE82" s="50" t="str">
        <f>IFERROR(MID('Upload Data'!$A69, AA82 + 1, AB82 - AA82 - 1), "")</f>
        <v/>
      </c>
      <c r="AF82" s="50" t="str">
        <f>IFERROR(MID('Upload Data'!$A69, AB82 + 1, 1000), "")</f>
        <v/>
      </c>
      <c r="AG82" s="50" t="str">
        <f t="shared" si="14"/>
        <v/>
      </c>
      <c r="AH82" s="50" t="b">
        <f t="shared" si="15"/>
        <v>0</v>
      </c>
    </row>
    <row r="83" spans="1:34">
      <c r="A83" s="49">
        <f t="shared" si="12"/>
        <v>70</v>
      </c>
      <c r="B83" s="48" t="b">
        <f>NOT(IFERROR('Upload Data'!A70 = "ERROR", TRUE))</f>
        <v>1</v>
      </c>
      <c r="C83" s="48">
        <f t="shared" si="13"/>
        <v>70</v>
      </c>
      <c r="D83" s="50" t="b">
        <f>IF(B83, ('Upload Data'!A70 &amp; 'Upload Data'!B70 &amp; 'Upload Data'!C70 &amp; 'Upload Data'!D70 &amp; 'Upload Data'!E70 &amp; 'Upload Data'!F70 &amp; 'Upload Data'!G70 &amp; 'Upload Data'!H70 &amp; 'Upload Data'!I70 &amp; 'Upload Data'!J70 &amp; 'Upload Data'!K70 &amp; 'Upload Data'!L70 &amp; 'Upload Data'!M70 &amp; 'Upload Data'!N70) &lt;&gt; "", FALSE)</f>
        <v>0</v>
      </c>
      <c r="E83" s="50" t="str">
        <f t="shared" si="9"/>
        <v/>
      </c>
      <c r="F83" s="50" t="str">
        <f t="shared" si="10"/>
        <v/>
      </c>
      <c r="G83" s="50" t="b">
        <f t="shared" si="11"/>
        <v>1</v>
      </c>
      <c r="H83" s="50" t="b">
        <f>IFERROR(OR(AND(NOT(D83), 'Upload Data'!$A70 = ""), AND(AG83 &gt; -1, OR(AND(AH83, LEN(AD83) = 7), IFERROR(MATCH(AD83, listCertificateTypes, 0), FALSE)))), FALSE)</f>
        <v>1</v>
      </c>
      <c r="I83" s="50" t="b">
        <f>IFERROR(OR(NOT($D83), 'Upload Data'!B70 &lt;&gt; ""), FALSE)</f>
        <v>1</v>
      </c>
      <c r="J83" s="50" t="b">
        <f>IFERROR(OR(AND(NOT($D83), 'Upload Data'!C70 = ""), ISNUMBER('Upload Data'!C70), IFERROR(DATEVALUE('Upload Data'!C70) &gt; 0, FALSE)), FALSE)</f>
        <v>1</v>
      </c>
      <c r="K83" s="50" t="b">
        <f>IFERROR(OR(NOT($D83), 'Upload Data'!D70 &lt;&gt; ""), FALSE)</f>
        <v>1</v>
      </c>
      <c r="L83" s="51" t="s">
        <v>116</v>
      </c>
      <c r="M83" s="50" t="b">
        <f>IFERROR(OR(AND(NOT($D83), 'Upload Data'!F70 = ""), IFERROR(_xlfn.NUMBERVALUE('Upload Data'!F70) &gt; 0, FALSE)), FALSE)</f>
        <v>1</v>
      </c>
      <c r="N83" s="50" t="b">
        <f>IFERROR(OR('Upload Data'!G70 = "", IFERROR(_xlfn.NUMBERVALUE('Upload Data'!G70) &gt; 0, FALSE)), FALSE)</f>
        <v>1</v>
      </c>
      <c r="O83" s="50" t="b">
        <f>IFERROR(OR('Upload Data'!G70 = "", IFERROR(MATCH('Upload Data'!H70, listVolumeUnits, 0), FALSE)), FALSE)</f>
        <v>1</v>
      </c>
      <c r="P83" s="50" t="b">
        <f>IFERROR(OR('Upload Data'!I70 = "", IFERROR(_xlfn.NUMBERVALUE('Upload Data'!I70) &gt; 0, FALSE)), FALSE)</f>
        <v>1</v>
      </c>
      <c r="Q83" s="50" t="b">
        <f>IFERROR(OR('Upload Data'!I70 = "", IFERROR(MATCH('Upload Data'!J70, listWeightUnits, 0), FALSE)), FALSE)</f>
        <v>1</v>
      </c>
      <c r="R83" s="50" t="b">
        <f>IFERROR(OR(AND(NOT(D83), 'Upload Data'!K70 = ""), IFERROR(MATCH('Upload Data'!K70, listFscClaimTypes, 0), FALSE)), FALSE)</f>
        <v>1</v>
      </c>
      <c r="S83" s="50" t="b">
        <f>IFERROR(OR(AND('Upload Data'!K70 = refClaimFsc100, OR('Upload Data'!L70 = "", 'Upload Data'!L70 = 100)), AND('Upload Data'!K70 = refClaimFscCW, OR('Upload Data'!L70 = "", 'Upload Data'!L70 = 0)), AND('Upload Data'!K70 = refClaimFscMix, 'Upload Data'!L70 &lt;&gt; "", _xlfn.NUMBERVALUE('Upload Data'!L70) &gt;= 0, _xlfn.NUMBERVALUE('Upload Data'!L70) &lt;= 100), AND('Upload Data'!K70 = refClaimFscMixCredit, OR('Upload Data'!L70 = "", 'Upload Data'!L70 = 100)), AND('Upload Data'!K70 = refClaimFscRecycled, 'Upload Data'!K70 =""), 'Upload Data'!K70 = ""), FALSE)</f>
        <v>1</v>
      </c>
      <c r="T83" s="50" t="b">
        <f>IFERROR(OR('Upload Data'!M70 = "", ISNUMBER('Upload Data'!M70), IFERROR(DATEVALUE('Upload Data'!M70) &gt; 0, FALSE)), FALSE)</f>
        <v>1</v>
      </c>
      <c r="U83" s="50" t="b">
        <f>IFERROR(OR('Upload Data'!N70 = "", ISNUMBER('Upload Data'!N70), IFERROR(DATEVALUE('Upload Data'!N70) &gt; 0, FALSE)), FALSE)</f>
        <v>1</v>
      </c>
      <c r="V83" s="51" t="s">
        <v>116</v>
      </c>
      <c r="W83" s="50"/>
      <c r="X83" s="50"/>
      <c r="Y83" s="50"/>
      <c r="Z83" s="50">
        <f>IFERROR(FIND("-", 'Upload Data'!$A70, 1), 1000)</f>
        <v>1000</v>
      </c>
      <c r="AA83" s="50">
        <f>IFERROR(FIND("-", 'Upload Data'!$A70, Z83 + 1), 1000)</f>
        <v>1000</v>
      </c>
      <c r="AB83" s="50">
        <f>IFERROR(FIND("-", 'Upload Data'!$A70, AA83 + 1), 1000)</f>
        <v>1000</v>
      </c>
      <c r="AC83" s="50" t="str">
        <f>IFERROR(LEFT('Upload Data'!$A70, Z83 - 1), "")</f>
        <v/>
      </c>
      <c r="AD83" s="50" t="str">
        <f>IFERROR(MID('Upload Data'!$A70, Z83 + 1, AA83 - Z83 - 1), "")</f>
        <v/>
      </c>
      <c r="AE83" s="50" t="str">
        <f>IFERROR(MID('Upload Data'!$A70, AA83 + 1, AB83 - AA83 - 1), "")</f>
        <v/>
      </c>
      <c r="AF83" s="50" t="str">
        <f>IFERROR(MID('Upload Data'!$A70, AB83 + 1, 1000), "")</f>
        <v/>
      </c>
      <c r="AG83" s="50" t="str">
        <f t="shared" si="14"/>
        <v/>
      </c>
      <c r="AH83" s="50" t="b">
        <f t="shared" si="15"/>
        <v>0</v>
      </c>
    </row>
    <row r="84" spans="1:34">
      <c r="A84" s="49">
        <f t="shared" si="12"/>
        <v>71</v>
      </c>
      <c r="B84" s="48" t="b">
        <f>NOT(IFERROR('Upload Data'!A71 = "ERROR", TRUE))</f>
        <v>1</v>
      </c>
      <c r="C84" s="48">
        <f t="shared" si="13"/>
        <v>71</v>
      </c>
      <c r="D84" s="50" t="b">
        <f>IF(B84, ('Upload Data'!A71 &amp; 'Upload Data'!B71 &amp; 'Upload Data'!C71 &amp; 'Upload Data'!D71 &amp; 'Upload Data'!E71 &amp; 'Upload Data'!F71 &amp; 'Upload Data'!G71 &amp; 'Upload Data'!H71 &amp; 'Upload Data'!I71 &amp; 'Upload Data'!J71 &amp; 'Upload Data'!K71 &amp; 'Upload Data'!L71 &amp; 'Upload Data'!M71 &amp; 'Upload Data'!N71) &lt;&gt; "", FALSE)</f>
        <v>0</v>
      </c>
      <c r="E84" s="50" t="str">
        <f t="shared" si="9"/>
        <v/>
      </c>
      <c r="F84" s="50" t="str">
        <f t="shared" si="10"/>
        <v/>
      </c>
      <c r="G84" s="50" t="b">
        <f t="shared" si="11"/>
        <v>1</v>
      </c>
      <c r="H84" s="50" t="b">
        <f>IFERROR(OR(AND(NOT(D84), 'Upload Data'!$A71 = ""), AND(AG84 &gt; -1, OR(AND(AH84, LEN(AD84) = 7), IFERROR(MATCH(AD84, listCertificateTypes, 0), FALSE)))), FALSE)</f>
        <v>1</v>
      </c>
      <c r="I84" s="50" t="b">
        <f>IFERROR(OR(NOT($D84), 'Upload Data'!B71 &lt;&gt; ""), FALSE)</f>
        <v>1</v>
      </c>
      <c r="J84" s="50" t="b">
        <f>IFERROR(OR(AND(NOT($D84), 'Upload Data'!C71 = ""), ISNUMBER('Upload Data'!C71), IFERROR(DATEVALUE('Upload Data'!C71) &gt; 0, FALSE)), FALSE)</f>
        <v>1</v>
      </c>
      <c r="K84" s="50" t="b">
        <f>IFERROR(OR(NOT($D84), 'Upload Data'!D71 &lt;&gt; ""), FALSE)</f>
        <v>1</v>
      </c>
      <c r="L84" s="51" t="s">
        <v>116</v>
      </c>
      <c r="M84" s="50" t="b">
        <f>IFERROR(OR(AND(NOT($D84), 'Upload Data'!F71 = ""), IFERROR(_xlfn.NUMBERVALUE('Upload Data'!F71) &gt; 0, FALSE)), FALSE)</f>
        <v>1</v>
      </c>
      <c r="N84" s="50" t="b">
        <f>IFERROR(OR('Upload Data'!G71 = "", IFERROR(_xlfn.NUMBERVALUE('Upload Data'!G71) &gt; 0, FALSE)), FALSE)</f>
        <v>1</v>
      </c>
      <c r="O84" s="50" t="b">
        <f>IFERROR(OR('Upload Data'!G71 = "", IFERROR(MATCH('Upload Data'!H71, listVolumeUnits, 0), FALSE)), FALSE)</f>
        <v>1</v>
      </c>
      <c r="P84" s="50" t="b">
        <f>IFERROR(OR('Upload Data'!I71 = "", IFERROR(_xlfn.NUMBERVALUE('Upload Data'!I71) &gt; 0, FALSE)), FALSE)</f>
        <v>1</v>
      </c>
      <c r="Q84" s="50" t="b">
        <f>IFERROR(OR('Upload Data'!I71 = "", IFERROR(MATCH('Upload Data'!J71, listWeightUnits, 0), FALSE)), FALSE)</f>
        <v>1</v>
      </c>
      <c r="R84" s="50" t="b">
        <f>IFERROR(OR(AND(NOT(D84), 'Upload Data'!K71 = ""), IFERROR(MATCH('Upload Data'!K71, listFscClaimTypes, 0), FALSE)), FALSE)</f>
        <v>1</v>
      </c>
      <c r="S84" s="50" t="b">
        <f>IFERROR(OR(AND('Upload Data'!K71 = refClaimFsc100, OR('Upload Data'!L71 = "", 'Upload Data'!L71 = 100)), AND('Upload Data'!K71 = refClaimFscCW, OR('Upload Data'!L71 = "", 'Upload Data'!L71 = 0)), AND('Upload Data'!K71 = refClaimFscMix, 'Upload Data'!L71 &lt;&gt; "", _xlfn.NUMBERVALUE('Upload Data'!L71) &gt;= 0, _xlfn.NUMBERVALUE('Upload Data'!L71) &lt;= 100), AND('Upload Data'!K71 = refClaimFscMixCredit, OR('Upload Data'!L71 = "", 'Upload Data'!L71 = 100)), AND('Upload Data'!K71 = refClaimFscRecycled, 'Upload Data'!K71 =""), 'Upload Data'!K71 = ""), FALSE)</f>
        <v>1</v>
      </c>
      <c r="T84" s="50" t="b">
        <f>IFERROR(OR('Upload Data'!M71 = "", ISNUMBER('Upload Data'!M71), IFERROR(DATEVALUE('Upload Data'!M71) &gt; 0, FALSE)), FALSE)</f>
        <v>1</v>
      </c>
      <c r="U84" s="50" t="b">
        <f>IFERROR(OR('Upload Data'!N71 = "", ISNUMBER('Upload Data'!N71), IFERROR(DATEVALUE('Upload Data'!N71) &gt; 0, FALSE)), FALSE)</f>
        <v>1</v>
      </c>
      <c r="V84" s="51" t="s">
        <v>116</v>
      </c>
      <c r="W84" s="50"/>
      <c r="X84" s="50"/>
      <c r="Y84" s="50"/>
      <c r="Z84" s="50">
        <f>IFERROR(FIND("-", 'Upload Data'!$A71, 1), 1000)</f>
        <v>1000</v>
      </c>
      <c r="AA84" s="50">
        <f>IFERROR(FIND("-", 'Upload Data'!$A71, Z84 + 1), 1000)</f>
        <v>1000</v>
      </c>
      <c r="AB84" s="50">
        <f>IFERROR(FIND("-", 'Upload Data'!$A71, AA84 + 1), 1000)</f>
        <v>1000</v>
      </c>
      <c r="AC84" s="50" t="str">
        <f>IFERROR(LEFT('Upload Data'!$A71, Z84 - 1), "")</f>
        <v/>
      </c>
      <c r="AD84" s="50" t="str">
        <f>IFERROR(MID('Upload Data'!$A71, Z84 + 1, AA84 - Z84 - 1), "")</f>
        <v/>
      </c>
      <c r="AE84" s="50" t="str">
        <f>IFERROR(MID('Upload Data'!$A71, AA84 + 1, AB84 - AA84 - 1), "")</f>
        <v/>
      </c>
      <c r="AF84" s="50" t="str">
        <f>IFERROR(MID('Upload Data'!$A71, AB84 + 1, 1000), "")</f>
        <v/>
      </c>
      <c r="AG84" s="50" t="str">
        <f t="shared" si="14"/>
        <v/>
      </c>
      <c r="AH84" s="50" t="b">
        <f t="shared" si="15"/>
        <v>0</v>
      </c>
    </row>
    <row r="85" spans="1:34">
      <c r="A85" s="49">
        <f t="shared" si="12"/>
        <v>72</v>
      </c>
      <c r="B85" s="48" t="b">
        <f>NOT(IFERROR('Upload Data'!A72 = "ERROR", TRUE))</f>
        <v>1</v>
      </c>
      <c r="C85" s="48">
        <f t="shared" si="13"/>
        <v>72</v>
      </c>
      <c r="D85" s="50" t="b">
        <f>IF(B85, ('Upload Data'!A72 &amp; 'Upload Data'!B72 &amp; 'Upload Data'!C72 &amp; 'Upload Data'!D72 &amp; 'Upload Data'!E72 &amp; 'Upload Data'!F72 &amp; 'Upload Data'!G72 &amp; 'Upload Data'!H72 &amp; 'Upload Data'!I72 &amp; 'Upload Data'!J72 &amp; 'Upload Data'!K72 &amp; 'Upload Data'!L72 &amp; 'Upload Data'!M72 &amp; 'Upload Data'!N72) &lt;&gt; "", FALSE)</f>
        <v>0</v>
      </c>
      <c r="E85" s="50" t="str">
        <f t="shared" si="9"/>
        <v/>
      </c>
      <c r="F85" s="50" t="str">
        <f t="shared" si="10"/>
        <v/>
      </c>
      <c r="G85" s="50" t="b">
        <f t="shared" si="11"/>
        <v>1</v>
      </c>
      <c r="H85" s="50" t="b">
        <f>IFERROR(OR(AND(NOT(D85), 'Upload Data'!$A72 = ""), AND(AG85 &gt; -1, OR(AND(AH85, LEN(AD85) = 7), IFERROR(MATCH(AD85, listCertificateTypes, 0), FALSE)))), FALSE)</f>
        <v>1</v>
      </c>
      <c r="I85" s="50" t="b">
        <f>IFERROR(OR(NOT($D85), 'Upload Data'!B72 &lt;&gt; ""), FALSE)</f>
        <v>1</v>
      </c>
      <c r="J85" s="50" t="b">
        <f>IFERROR(OR(AND(NOT($D85), 'Upload Data'!C72 = ""), ISNUMBER('Upload Data'!C72), IFERROR(DATEVALUE('Upload Data'!C72) &gt; 0, FALSE)), FALSE)</f>
        <v>1</v>
      </c>
      <c r="K85" s="50" t="b">
        <f>IFERROR(OR(NOT($D85), 'Upload Data'!D72 &lt;&gt; ""), FALSE)</f>
        <v>1</v>
      </c>
      <c r="L85" s="51" t="s">
        <v>116</v>
      </c>
      <c r="M85" s="50" t="b">
        <f>IFERROR(OR(AND(NOT($D85), 'Upload Data'!F72 = ""), IFERROR(_xlfn.NUMBERVALUE('Upload Data'!F72) &gt; 0, FALSE)), FALSE)</f>
        <v>1</v>
      </c>
      <c r="N85" s="50" t="b">
        <f>IFERROR(OR('Upload Data'!G72 = "", IFERROR(_xlfn.NUMBERVALUE('Upload Data'!G72) &gt; 0, FALSE)), FALSE)</f>
        <v>1</v>
      </c>
      <c r="O85" s="50" t="b">
        <f>IFERROR(OR('Upload Data'!G72 = "", IFERROR(MATCH('Upload Data'!H72, listVolumeUnits, 0), FALSE)), FALSE)</f>
        <v>1</v>
      </c>
      <c r="P85" s="50" t="b">
        <f>IFERROR(OR('Upload Data'!I72 = "", IFERROR(_xlfn.NUMBERVALUE('Upload Data'!I72) &gt; 0, FALSE)), FALSE)</f>
        <v>1</v>
      </c>
      <c r="Q85" s="50" t="b">
        <f>IFERROR(OR('Upload Data'!I72 = "", IFERROR(MATCH('Upload Data'!J72, listWeightUnits, 0), FALSE)), FALSE)</f>
        <v>1</v>
      </c>
      <c r="R85" s="50" t="b">
        <f>IFERROR(OR(AND(NOT(D85), 'Upload Data'!K72 = ""), IFERROR(MATCH('Upload Data'!K72, listFscClaimTypes, 0), FALSE)), FALSE)</f>
        <v>1</v>
      </c>
      <c r="S85" s="50" t="b">
        <f>IFERROR(OR(AND('Upload Data'!K72 = refClaimFsc100, OR('Upload Data'!L72 = "", 'Upload Data'!L72 = 100)), AND('Upload Data'!K72 = refClaimFscCW, OR('Upload Data'!L72 = "", 'Upload Data'!L72 = 0)), AND('Upload Data'!K72 = refClaimFscMix, 'Upload Data'!L72 &lt;&gt; "", _xlfn.NUMBERVALUE('Upload Data'!L72) &gt;= 0, _xlfn.NUMBERVALUE('Upload Data'!L72) &lt;= 100), AND('Upload Data'!K72 = refClaimFscMixCredit, OR('Upload Data'!L72 = "", 'Upload Data'!L72 = 100)), AND('Upload Data'!K72 = refClaimFscRecycled, 'Upload Data'!K72 =""), 'Upload Data'!K72 = ""), FALSE)</f>
        <v>1</v>
      </c>
      <c r="T85" s="50" t="b">
        <f>IFERROR(OR('Upload Data'!M72 = "", ISNUMBER('Upload Data'!M72), IFERROR(DATEVALUE('Upload Data'!M72) &gt; 0, FALSE)), FALSE)</f>
        <v>1</v>
      </c>
      <c r="U85" s="50" t="b">
        <f>IFERROR(OR('Upload Data'!N72 = "", ISNUMBER('Upload Data'!N72), IFERROR(DATEVALUE('Upload Data'!N72) &gt; 0, FALSE)), FALSE)</f>
        <v>1</v>
      </c>
      <c r="V85" s="51" t="s">
        <v>116</v>
      </c>
      <c r="W85" s="50"/>
      <c r="X85" s="50"/>
      <c r="Y85" s="50"/>
      <c r="Z85" s="50">
        <f>IFERROR(FIND("-", 'Upload Data'!$A72, 1), 1000)</f>
        <v>1000</v>
      </c>
      <c r="AA85" s="50">
        <f>IFERROR(FIND("-", 'Upload Data'!$A72, Z85 + 1), 1000)</f>
        <v>1000</v>
      </c>
      <c r="AB85" s="50">
        <f>IFERROR(FIND("-", 'Upload Data'!$A72, AA85 + 1), 1000)</f>
        <v>1000</v>
      </c>
      <c r="AC85" s="50" t="str">
        <f>IFERROR(LEFT('Upload Data'!$A72, Z85 - 1), "")</f>
        <v/>
      </c>
      <c r="AD85" s="50" t="str">
        <f>IFERROR(MID('Upload Data'!$A72, Z85 + 1, AA85 - Z85 - 1), "")</f>
        <v/>
      </c>
      <c r="AE85" s="50" t="str">
        <f>IFERROR(MID('Upload Data'!$A72, AA85 + 1, AB85 - AA85 - 1), "")</f>
        <v/>
      </c>
      <c r="AF85" s="50" t="str">
        <f>IFERROR(MID('Upload Data'!$A72, AB85 + 1, 1000), "")</f>
        <v/>
      </c>
      <c r="AG85" s="50" t="str">
        <f t="shared" si="14"/>
        <v/>
      </c>
      <c r="AH85" s="50" t="b">
        <f t="shared" si="15"/>
        <v>0</v>
      </c>
    </row>
    <row r="86" spans="1:34">
      <c r="A86" s="49">
        <f t="shared" si="12"/>
        <v>73</v>
      </c>
      <c r="B86" s="48" t="b">
        <f>NOT(IFERROR('Upload Data'!A73 = "ERROR", TRUE))</f>
        <v>1</v>
      </c>
      <c r="C86" s="48">
        <f t="shared" si="13"/>
        <v>73</v>
      </c>
      <c r="D86" s="50" t="b">
        <f>IF(B86, ('Upload Data'!A73 &amp; 'Upload Data'!B73 &amp; 'Upload Data'!C73 &amp; 'Upload Data'!D73 &amp; 'Upload Data'!E73 &amp; 'Upload Data'!F73 &amp; 'Upload Data'!G73 &amp; 'Upload Data'!H73 &amp; 'Upload Data'!I73 &amp; 'Upload Data'!J73 &amp; 'Upload Data'!K73 &amp; 'Upload Data'!L73 &amp; 'Upload Data'!M73 &amp; 'Upload Data'!N73) &lt;&gt; "", FALSE)</f>
        <v>0</v>
      </c>
      <c r="E86" s="50" t="str">
        <f t="shared" si="9"/>
        <v/>
      </c>
      <c r="F86" s="50" t="str">
        <f t="shared" si="10"/>
        <v/>
      </c>
      <c r="G86" s="50" t="b">
        <f t="shared" si="11"/>
        <v>1</v>
      </c>
      <c r="H86" s="50" t="b">
        <f>IFERROR(OR(AND(NOT(D86), 'Upload Data'!$A73 = ""), AND(AG86 &gt; -1, OR(AND(AH86, LEN(AD86) = 7), IFERROR(MATCH(AD86, listCertificateTypes, 0), FALSE)))), FALSE)</f>
        <v>1</v>
      </c>
      <c r="I86" s="50" t="b">
        <f>IFERROR(OR(NOT($D86), 'Upload Data'!B73 &lt;&gt; ""), FALSE)</f>
        <v>1</v>
      </c>
      <c r="J86" s="50" t="b">
        <f>IFERROR(OR(AND(NOT($D86), 'Upload Data'!C73 = ""), ISNUMBER('Upload Data'!C73), IFERROR(DATEVALUE('Upload Data'!C73) &gt; 0, FALSE)), FALSE)</f>
        <v>1</v>
      </c>
      <c r="K86" s="50" t="b">
        <f>IFERROR(OR(NOT($D86), 'Upload Data'!D73 &lt;&gt; ""), FALSE)</f>
        <v>1</v>
      </c>
      <c r="L86" s="51" t="s">
        <v>116</v>
      </c>
      <c r="M86" s="50" t="b">
        <f>IFERROR(OR(AND(NOT($D86), 'Upload Data'!F73 = ""), IFERROR(_xlfn.NUMBERVALUE('Upload Data'!F73) &gt; 0, FALSE)), FALSE)</f>
        <v>1</v>
      </c>
      <c r="N86" s="50" t="b">
        <f>IFERROR(OR('Upload Data'!G73 = "", IFERROR(_xlfn.NUMBERVALUE('Upload Data'!G73) &gt; 0, FALSE)), FALSE)</f>
        <v>1</v>
      </c>
      <c r="O86" s="50" t="b">
        <f>IFERROR(OR('Upload Data'!G73 = "", IFERROR(MATCH('Upload Data'!H73, listVolumeUnits, 0), FALSE)), FALSE)</f>
        <v>1</v>
      </c>
      <c r="P86" s="50" t="b">
        <f>IFERROR(OR('Upload Data'!I73 = "", IFERROR(_xlfn.NUMBERVALUE('Upload Data'!I73) &gt; 0, FALSE)), FALSE)</f>
        <v>1</v>
      </c>
      <c r="Q86" s="50" t="b">
        <f>IFERROR(OR('Upload Data'!I73 = "", IFERROR(MATCH('Upload Data'!J73, listWeightUnits, 0), FALSE)), FALSE)</f>
        <v>1</v>
      </c>
      <c r="R86" s="50" t="b">
        <f>IFERROR(OR(AND(NOT(D86), 'Upload Data'!K73 = ""), IFERROR(MATCH('Upload Data'!K73, listFscClaimTypes, 0), FALSE)), FALSE)</f>
        <v>1</v>
      </c>
      <c r="S86" s="50" t="b">
        <f>IFERROR(OR(AND('Upload Data'!K73 = refClaimFsc100, OR('Upload Data'!L73 = "", 'Upload Data'!L73 = 100)), AND('Upload Data'!K73 = refClaimFscCW, OR('Upload Data'!L73 = "", 'Upload Data'!L73 = 0)), AND('Upload Data'!K73 = refClaimFscMix, 'Upload Data'!L73 &lt;&gt; "", _xlfn.NUMBERVALUE('Upload Data'!L73) &gt;= 0, _xlfn.NUMBERVALUE('Upload Data'!L73) &lt;= 100), AND('Upload Data'!K73 = refClaimFscMixCredit, OR('Upload Data'!L73 = "", 'Upload Data'!L73 = 100)), AND('Upload Data'!K73 = refClaimFscRecycled, 'Upload Data'!K73 =""), 'Upload Data'!K73 = ""), FALSE)</f>
        <v>1</v>
      </c>
      <c r="T86" s="50" t="b">
        <f>IFERROR(OR('Upload Data'!M73 = "", ISNUMBER('Upload Data'!M73), IFERROR(DATEVALUE('Upload Data'!M73) &gt; 0, FALSE)), FALSE)</f>
        <v>1</v>
      </c>
      <c r="U86" s="50" t="b">
        <f>IFERROR(OR('Upload Data'!N73 = "", ISNUMBER('Upload Data'!N73), IFERROR(DATEVALUE('Upload Data'!N73) &gt; 0, FALSE)), FALSE)</f>
        <v>1</v>
      </c>
      <c r="V86" s="51" t="s">
        <v>116</v>
      </c>
      <c r="W86" s="50"/>
      <c r="X86" s="50"/>
      <c r="Y86" s="50"/>
      <c r="Z86" s="50">
        <f>IFERROR(FIND("-", 'Upload Data'!$A73, 1), 1000)</f>
        <v>1000</v>
      </c>
      <c r="AA86" s="50">
        <f>IFERROR(FIND("-", 'Upload Data'!$A73, Z86 + 1), 1000)</f>
        <v>1000</v>
      </c>
      <c r="AB86" s="50">
        <f>IFERROR(FIND("-", 'Upload Data'!$A73, AA86 + 1), 1000)</f>
        <v>1000</v>
      </c>
      <c r="AC86" s="50" t="str">
        <f>IFERROR(LEFT('Upload Data'!$A73, Z86 - 1), "")</f>
        <v/>
      </c>
      <c r="AD86" s="50" t="str">
        <f>IFERROR(MID('Upload Data'!$A73, Z86 + 1, AA86 - Z86 - 1), "")</f>
        <v/>
      </c>
      <c r="AE86" s="50" t="str">
        <f>IFERROR(MID('Upload Data'!$A73, AA86 + 1, AB86 - AA86 - 1), "")</f>
        <v/>
      </c>
      <c r="AF86" s="50" t="str">
        <f>IFERROR(MID('Upload Data'!$A73, AB86 + 1, 1000), "")</f>
        <v/>
      </c>
      <c r="AG86" s="50" t="str">
        <f t="shared" si="14"/>
        <v/>
      </c>
      <c r="AH86" s="50" t="b">
        <f t="shared" si="15"/>
        <v>0</v>
      </c>
    </row>
    <row r="87" spans="1:34">
      <c r="A87" s="49">
        <f t="shared" si="12"/>
        <v>74</v>
      </c>
      <c r="B87" s="48" t="b">
        <f>NOT(IFERROR('Upload Data'!A74 = "ERROR", TRUE))</f>
        <v>1</v>
      </c>
      <c r="C87" s="48">
        <f t="shared" si="13"/>
        <v>74</v>
      </c>
      <c r="D87" s="50" t="b">
        <f>IF(B87, ('Upload Data'!A74 &amp; 'Upload Data'!B74 &amp; 'Upload Data'!C74 &amp; 'Upload Data'!D74 &amp; 'Upload Data'!E74 &amp; 'Upload Data'!F74 &amp; 'Upload Data'!G74 &amp; 'Upload Data'!H74 &amp; 'Upload Data'!I74 &amp; 'Upload Data'!J74 &amp; 'Upload Data'!K74 &amp; 'Upload Data'!L74 &amp; 'Upload Data'!M74 &amp; 'Upload Data'!N74) &lt;&gt; "", FALSE)</f>
        <v>0</v>
      </c>
      <c r="E87" s="50" t="str">
        <f t="shared" si="9"/>
        <v/>
      </c>
      <c r="F87" s="50" t="str">
        <f t="shared" si="10"/>
        <v/>
      </c>
      <c r="G87" s="50" t="b">
        <f t="shared" si="11"/>
        <v>1</v>
      </c>
      <c r="H87" s="50" t="b">
        <f>IFERROR(OR(AND(NOT(D87), 'Upload Data'!$A74 = ""), AND(AG87 &gt; -1, OR(AND(AH87, LEN(AD87) = 7), IFERROR(MATCH(AD87, listCertificateTypes, 0), FALSE)))), FALSE)</f>
        <v>1</v>
      </c>
      <c r="I87" s="50" t="b">
        <f>IFERROR(OR(NOT($D87), 'Upload Data'!B74 &lt;&gt; ""), FALSE)</f>
        <v>1</v>
      </c>
      <c r="J87" s="50" t="b">
        <f>IFERROR(OR(AND(NOT($D87), 'Upload Data'!C74 = ""), ISNUMBER('Upload Data'!C74), IFERROR(DATEVALUE('Upload Data'!C74) &gt; 0, FALSE)), FALSE)</f>
        <v>1</v>
      </c>
      <c r="K87" s="50" t="b">
        <f>IFERROR(OR(NOT($D87), 'Upload Data'!D74 &lt;&gt; ""), FALSE)</f>
        <v>1</v>
      </c>
      <c r="L87" s="51" t="s">
        <v>116</v>
      </c>
      <c r="M87" s="50" t="b">
        <f>IFERROR(OR(AND(NOT($D87), 'Upload Data'!F74 = ""), IFERROR(_xlfn.NUMBERVALUE('Upload Data'!F74) &gt; 0, FALSE)), FALSE)</f>
        <v>1</v>
      </c>
      <c r="N87" s="50" t="b">
        <f>IFERROR(OR('Upload Data'!G74 = "", IFERROR(_xlfn.NUMBERVALUE('Upload Data'!G74) &gt; 0, FALSE)), FALSE)</f>
        <v>1</v>
      </c>
      <c r="O87" s="50" t="b">
        <f>IFERROR(OR('Upload Data'!G74 = "", IFERROR(MATCH('Upload Data'!H74, listVolumeUnits, 0), FALSE)), FALSE)</f>
        <v>1</v>
      </c>
      <c r="P87" s="50" t="b">
        <f>IFERROR(OR('Upload Data'!I74 = "", IFERROR(_xlfn.NUMBERVALUE('Upload Data'!I74) &gt; 0, FALSE)), FALSE)</f>
        <v>1</v>
      </c>
      <c r="Q87" s="50" t="b">
        <f>IFERROR(OR('Upload Data'!I74 = "", IFERROR(MATCH('Upload Data'!J74, listWeightUnits, 0), FALSE)), FALSE)</f>
        <v>1</v>
      </c>
      <c r="R87" s="50" t="b">
        <f>IFERROR(OR(AND(NOT(D87), 'Upload Data'!K74 = ""), IFERROR(MATCH('Upload Data'!K74, listFscClaimTypes, 0), FALSE)), FALSE)</f>
        <v>1</v>
      </c>
      <c r="S87" s="50" t="b">
        <f>IFERROR(OR(AND('Upload Data'!K74 = refClaimFsc100, OR('Upload Data'!L74 = "", 'Upload Data'!L74 = 100)), AND('Upload Data'!K74 = refClaimFscCW, OR('Upload Data'!L74 = "", 'Upload Data'!L74 = 0)), AND('Upload Data'!K74 = refClaimFscMix, 'Upload Data'!L74 &lt;&gt; "", _xlfn.NUMBERVALUE('Upload Data'!L74) &gt;= 0, _xlfn.NUMBERVALUE('Upload Data'!L74) &lt;= 100), AND('Upload Data'!K74 = refClaimFscMixCredit, OR('Upload Data'!L74 = "", 'Upload Data'!L74 = 100)), AND('Upload Data'!K74 = refClaimFscRecycled, 'Upload Data'!K74 =""), 'Upload Data'!K74 = ""), FALSE)</f>
        <v>1</v>
      </c>
      <c r="T87" s="50" t="b">
        <f>IFERROR(OR('Upload Data'!M74 = "", ISNUMBER('Upload Data'!M74), IFERROR(DATEVALUE('Upload Data'!M74) &gt; 0, FALSE)), FALSE)</f>
        <v>1</v>
      </c>
      <c r="U87" s="50" t="b">
        <f>IFERROR(OR('Upload Data'!N74 = "", ISNUMBER('Upload Data'!N74), IFERROR(DATEVALUE('Upload Data'!N74) &gt; 0, FALSE)), FALSE)</f>
        <v>1</v>
      </c>
      <c r="V87" s="51" t="s">
        <v>116</v>
      </c>
      <c r="W87" s="50"/>
      <c r="X87" s="50"/>
      <c r="Y87" s="50"/>
      <c r="Z87" s="50">
        <f>IFERROR(FIND("-", 'Upload Data'!$A74, 1), 1000)</f>
        <v>1000</v>
      </c>
      <c r="AA87" s="50">
        <f>IFERROR(FIND("-", 'Upload Data'!$A74, Z87 + 1), 1000)</f>
        <v>1000</v>
      </c>
      <c r="AB87" s="50">
        <f>IFERROR(FIND("-", 'Upload Data'!$A74, AA87 + 1), 1000)</f>
        <v>1000</v>
      </c>
      <c r="AC87" s="50" t="str">
        <f>IFERROR(LEFT('Upload Data'!$A74, Z87 - 1), "")</f>
        <v/>
      </c>
      <c r="AD87" s="50" t="str">
        <f>IFERROR(MID('Upload Data'!$A74, Z87 + 1, AA87 - Z87 - 1), "")</f>
        <v/>
      </c>
      <c r="AE87" s="50" t="str">
        <f>IFERROR(MID('Upload Data'!$A74, AA87 + 1, AB87 - AA87 - 1), "")</f>
        <v/>
      </c>
      <c r="AF87" s="50" t="str">
        <f>IFERROR(MID('Upload Data'!$A74, AB87 + 1, 1000), "")</f>
        <v/>
      </c>
      <c r="AG87" s="50" t="str">
        <f t="shared" si="14"/>
        <v/>
      </c>
      <c r="AH87" s="50" t="b">
        <f t="shared" si="15"/>
        <v>0</v>
      </c>
    </row>
    <row r="88" spans="1:34">
      <c r="A88" s="49">
        <f t="shared" si="12"/>
        <v>75</v>
      </c>
      <c r="B88" s="48" t="b">
        <f>NOT(IFERROR('Upload Data'!A75 = "ERROR", TRUE))</f>
        <v>1</v>
      </c>
      <c r="C88" s="48">
        <f t="shared" si="13"/>
        <v>75</v>
      </c>
      <c r="D88" s="50" t="b">
        <f>IF(B88, ('Upload Data'!A75 &amp; 'Upload Data'!B75 &amp; 'Upload Data'!C75 &amp; 'Upload Data'!D75 &amp; 'Upload Data'!E75 &amp; 'Upload Data'!F75 &amp; 'Upload Data'!G75 &amp; 'Upload Data'!H75 &amp; 'Upload Data'!I75 &amp; 'Upload Data'!J75 &amp; 'Upload Data'!K75 &amp; 'Upload Data'!L75 &amp; 'Upload Data'!M75 &amp; 'Upload Data'!N75) &lt;&gt; "", FALSE)</f>
        <v>0</v>
      </c>
      <c r="E88" s="50" t="str">
        <f t="shared" si="9"/>
        <v/>
      </c>
      <c r="F88" s="50" t="str">
        <f t="shared" si="10"/>
        <v/>
      </c>
      <c r="G88" s="50" t="b">
        <f t="shared" si="11"/>
        <v>1</v>
      </c>
      <c r="H88" s="50" t="b">
        <f>IFERROR(OR(AND(NOT(D88), 'Upload Data'!$A75 = ""), AND(AG88 &gt; -1, OR(AND(AH88, LEN(AD88) = 7), IFERROR(MATCH(AD88, listCertificateTypes, 0), FALSE)))), FALSE)</f>
        <v>1</v>
      </c>
      <c r="I88" s="50" t="b">
        <f>IFERROR(OR(NOT($D88), 'Upload Data'!B75 &lt;&gt; ""), FALSE)</f>
        <v>1</v>
      </c>
      <c r="J88" s="50" t="b">
        <f>IFERROR(OR(AND(NOT($D88), 'Upload Data'!C75 = ""), ISNUMBER('Upload Data'!C75), IFERROR(DATEVALUE('Upload Data'!C75) &gt; 0, FALSE)), FALSE)</f>
        <v>1</v>
      </c>
      <c r="K88" s="50" t="b">
        <f>IFERROR(OR(NOT($D88), 'Upload Data'!D75 &lt;&gt; ""), FALSE)</f>
        <v>1</v>
      </c>
      <c r="L88" s="51" t="s">
        <v>116</v>
      </c>
      <c r="M88" s="50" t="b">
        <f>IFERROR(OR(AND(NOT($D88), 'Upload Data'!F75 = ""), IFERROR(_xlfn.NUMBERVALUE('Upload Data'!F75) &gt; 0, FALSE)), FALSE)</f>
        <v>1</v>
      </c>
      <c r="N88" s="50" t="b">
        <f>IFERROR(OR('Upload Data'!G75 = "", IFERROR(_xlfn.NUMBERVALUE('Upload Data'!G75) &gt; 0, FALSE)), FALSE)</f>
        <v>1</v>
      </c>
      <c r="O88" s="50" t="b">
        <f>IFERROR(OR('Upload Data'!G75 = "", IFERROR(MATCH('Upload Data'!H75, listVolumeUnits, 0), FALSE)), FALSE)</f>
        <v>1</v>
      </c>
      <c r="P88" s="50" t="b">
        <f>IFERROR(OR('Upload Data'!I75 = "", IFERROR(_xlfn.NUMBERVALUE('Upload Data'!I75) &gt; 0, FALSE)), FALSE)</f>
        <v>1</v>
      </c>
      <c r="Q88" s="50" t="b">
        <f>IFERROR(OR('Upload Data'!I75 = "", IFERROR(MATCH('Upload Data'!J75, listWeightUnits, 0), FALSE)), FALSE)</f>
        <v>1</v>
      </c>
      <c r="R88" s="50" t="b">
        <f>IFERROR(OR(AND(NOT(D88), 'Upload Data'!K75 = ""), IFERROR(MATCH('Upload Data'!K75, listFscClaimTypes, 0), FALSE)), FALSE)</f>
        <v>1</v>
      </c>
      <c r="S88" s="50" t="b">
        <f>IFERROR(OR(AND('Upload Data'!K75 = refClaimFsc100, OR('Upload Data'!L75 = "", 'Upload Data'!L75 = 100)), AND('Upload Data'!K75 = refClaimFscCW, OR('Upload Data'!L75 = "", 'Upload Data'!L75 = 0)), AND('Upload Data'!K75 = refClaimFscMix, 'Upload Data'!L75 &lt;&gt; "", _xlfn.NUMBERVALUE('Upload Data'!L75) &gt;= 0, _xlfn.NUMBERVALUE('Upload Data'!L75) &lt;= 100), AND('Upload Data'!K75 = refClaimFscMixCredit, OR('Upload Data'!L75 = "", 'Upload Data'!L75 = 100)), AND('Upload Data'!K75 = refClaimFscRecycled, 'Upload Data'!K75 =""), 'Upload Data'!K75 = ""), FALSE)</f>
        <v>1</v>
      </c>
      <c r="T88" s="50" t="b">
        <f>IFERROR(OR('Upload Data'!M75 = "", ISNUMBER('Upload Data'!M75), IFERROR(DATEVALUE('Upload Data'!M75) &gt; 0, FALSE)), FALSE)</f>
        <v>1</v>
      </c>
      <c r="U88" s="50" t="b">
        <f>IFERROR(OR('Upload Data'!N75 = "", ISNUMBER('Upload Data'!N75), IFERROR(DATEVALUE('Upload Data'!N75) &gt; 0, FALSE)), FALSE)</f>
        <v>1</v>
      </c>
      <c r="V88" s="51" t="s">
        <v>116</v>
      </c>
      <c r="W88" s="50"/>
      <c r="X88" s="50"/>
      <c r="Y88" s="50"/>
      <c r="Z88" s="50">
        <f>IFERROR(FIND("-", 'Upload Data'!$A75, 1), 1000)</f>
        <v>1000</v>
      </c>
      <c r="AA88" s="50">
        <f>IFERROR(FIND("-", 'Upload Data'!$A75, Z88 + 1), 1000)</f>
        <v>1000</v>
      </c>
      <c r="AB88" s="50">
        <f>IFERROR(FIND("-", 'Upload Data'!$A75, AA88 + 1), 1000)</f>
        <v>1000</v>
      </c>
      <c r="AC88" s="50" t="str">
        <f>IFERROR(LEFT('Upload Data'!$A75, Z88 - 1), "")</f>
        <v/>
      </c>
      <c r="AD88" s="50" t="str">
        <f>IFERROR(MID('Upload Data'!$A75, Z88 + 1, AA88 - Z88 - 1), "")</f>
        <v/>
      </c>
      <c r="AE88" s="50" t="str">
        <f>IFERROR(MID('Upload Data'!$A75, AA88 + 1, AB88 - AA88 - 1), "")</f>
        <v/>
      </c>
      <c r="AF88" s="50" t="str">
        <f>IFERROR(MID('Upload Data'!$A75, AB88 + 1, 1000), "")</f>
        <v/>
      </c>
      <c r="AG88" s="50" t="str">
        <f t="shared" si="14"/>
        <v/>
      </c>
      <c r="AH88" s="50" t="b">
        <f t="shared" si="15"/>
        <v>0</v>
      </c>
    </row>
    <row r="89" spans="1:34">
      <c r="A89" s="49">
        <f t="shared" si="12"/>
        <v>76</v>
      </c>
      <c r="B89" s="48" t="b">
        <f>NOT(IFERROR('Upload Data'!A76 = "ERROR", TRUE))</f>
        <v>1</v>
      </c>
      <c r="C89" s="48">
        <f t="shared" si="13"/>
        <v>76</v>
      </c>
      <c r="D89" s="50" t="b">
        <f>IF(B89, ('Upload Data'!A76 &amp; 'Upload Data'!B76 &amp; 'Upload Data'!C76 &amp; 'Upload Data'!D76 &amp; 'Upload Data'!E76 &amp; 'Upload Data'!F76 &amp; 'Upload Data'!G76 &amp; 'Upload Data'!H76 &amp; 'Upload Data'!I76 &amp; 'Upload Data'!J76 &amp; 'Upload Data'!K76 &amp; 'Upload Data'!L76 &amp; 'Upload Data'!M76 &amp; 'Upload Data'!N76) &lt;&gt; "", FALSE)</f>
        <v>0</v>
      </c>
      <c r="E89" s="50" t="str">
        <f t="shared" si="9"/>
        <v/>
      </c>
      <c r="F89" s="50" t="str">
        <f t="shared" si="10"/>
        <v/>
      </c>
      <c r="G89" s="50" t="b">
        <f t="shared" si="11"/>
        <v>1</v>
      </c>
      <c r="H89" s="50" t="b">
        <f>IFERROR(OR(AND(NOT(D89), 'Upload Data'!$A76 = ""), AND(AG89 &gt; -1, OR(AND(AH89, LEN(AD89) = 7), IFERROR(MATCH(AD89, listCertificateTypes, 0), FALSE)))), FALSE)</f>
        <v>1</v>
      </c>
      <c r="I89" s="50" t="b">
        <f>IFERROR(OR(NOT($D89), 'Upload Data'!B76 &lt;&gt; ""), FALSE)</f>
        <v>1</v>
      </c>
      <c r="J89" s="50" t="b">
        <f>IFERROR(OR(AND(NOT($D89), 'Upload Data'!C76 = ""), ISNUMBER('Upload Data'!C76), IFERROR(DATEVALUE('Upload Data'!C76) &gt; 0, FALSE)), FALSE)</f>
        <v>1</v>
      </c>
      <c r="K89" s="50" t="b">
        <f>IFERROR(OR(NOT($D89), 'Upload Data'!D76 &lt;&gt; ""), FALSE)</f>
        <v>1</v>
      </c>
      <c r="L89" s="51" t="s">
        <v>116</v>
      </c>
      <c r="M89" s="50" t="b">
        <f>IFERROR(OR(AND(NOT($D89), 'Upload Data'!F76 = ""), IFERROR(_xlfn.NUMBERVALUE('Upload Data'!F76) &gt; 0, FALSE)), FALSE)</f>
        <v>1</v>
      </c>
      <c r="N89" s="50" t="b">
        <f>IFERROR(OR('Upload Data'!G76 = "", IFERROR(_xlfn.NUMBERVALUE('Upload Data'!G76) &gt; 0, FALSE)), FALSE)</f>
        <v>1</v>
      </c>
      <c r="O89" s="50" t="b">
        <f>IFERROR(OR('Upload Data'!G76 = "", IFERROR(MATCH('Upload Data'!H76, listVolumeUnits, 0), FALSE)), FALSE)</f>
        <v>1</v>
      </c>
      <c r="P89" s="50" t="b">
        <f>IFERROR(OR('Upload Data'!I76 = "", IFERROR(_xlfn.NUMBERVALUE('Upload Data'!I76) &gt; 0, FALSE)), FALSE)</f>
        <v>1</v>
      </c>
      <c r="Q89" s="50" t="b">
        <f>IFERROR(OR('Upload Data'!I76 = "", IFERROR(MATCH('Upload Data'!J76, listWeightUnits, 0), FALSE)), FALSE)</f>
        <v>1</v>
      </c>
      <c r="R89" s="50" t="b">
        <f>IFERROR(OR(AND(NOT(D89), 'Upload Data'!K76 = ""), IFERROR(MATCH('Upload Data'!K76, listFscClaimTypes, 0), FALSE)), FALSE)</f>
        <v>1</v>
      </c>
      <c r="S89" s="50" t="b">
        <f>IFERROR(OR(AND('Upload Data'!K76 = refClaimFsc100, OR('Upload Data'!L76 = "", 'Upload Data'!L76 = 100)), AND('Upload Data'!K76 = refClaimFscCW, OR('Upload Data'!L76 = "", 'Upload Data'!L76 = 0)), AND('Upload Data'!K76 = refClaimFscMix, 'Upload Data'!L76 &lt;&gt; "", _xlfn.NUMBERVALUE('Upload Data'!L76) &gt;= 0, _xlfn.NUMBERVALUE('Upload Data'!L76) &lt;= 100), AND('Upload Data'!K76 = refClaimFscMixCredit, OR('Upload Data'!L76 = "", 'Upload Data'!L76 = 100)), AND('Upload Data'!K76 = refClaimFscRecycled, 'Upload Data'!K76 =""), 'Upload Data'!K76 = ""), FALSE)</f>
        <v>1</v>
      </c>
      <c r="T89" s="50" t="b">
        <f>IFERROR(OR('Upload Data'!M76 = "", ISNUMBER('Upload Data'!M76), IFERROR(DATEVALUE('Upload Data'!M76) &gt; 0, FALSE)), FALSE)</f>
        <v>1</v>
      </c>
      <c r="U89" s="50" t="b">
        <f>IFERROR(OR('Upload Data'!N76 = "", ISNUMBER('Upload Data'!N76), IFERROR(DATEVALUE('Upload Data'!N76) &gt; 0, FALSE)), FALSE)</f>
        <v>1</v>
      </c>
      <c r="V89" s="51" t="s">
        <v>116</v>
      </c>
      <c r="W89" s="50"/>
      <c r="X89" s="50"/>
      <c r="Y89" s="50"/>
      <c r="Z89" s="50">
        <f>IFERROR(FIND("-", 'Upload Data'!$A76, 1), 1000)</f>
        <v>1000</v>
      </c>
      <c r="AA89" s="50">
        <f>IFERROR(FIND("-", 'Upload Data'!$A76, Z89 + 1), 1000)</f>
        <v>1000</v>
      </c>
      <c r="AB89" s="50">
        <f>IFERROR(FIND("-", 'Upload Data'!$A76, AA89 + 1), 1000)</f>
        <v>1000</v>
      </c>
      <c r="AC89" s="50" t="str">
        <f>IFERROR(LEFT('Upload Data'!$A76, Z89 - 1), "")</f>
        <v/>
      </c>
      <c r="AD89" s="50" t="str">
        <f>IFERROR(MID('Upload Data'!$A76, Z89 + 1, AA89 - Z89 - 1), "")</f>
        <v/>
      </c>
      <c r="AE89" s="50" t="str">
        <f>IFERROR(MID('Upload Data'!$A76, AA89 + 1, AB89 - AA89 - 1), "")</f>
        <v/>
      </c>
      <c r="AF89" s="50" t="str">
        <f>IFERROR(MID('Upload Data'!$A76, AB89 + 1, 1000), "")</f>
        <v/>
      </c>
      <c r="AG89" s="50" t="str">
        <f t="shared" si="14"/>
        <v/>
      </c>
      <c r="AH89" s="50" t="b">
        <f t="shared" si="15"/>
        <v>0</v>
      </c>
    </row>
    <row r="90" spans="1:34">
      <c r="A90" s="49">
        <f t="shared" si="12"/>
        <v>77</v>
      </c>
      <c r="B90" s="48" t="b">
        <f>NOT(IFERROR('Upload Data'!A77 = "ERROR", TRUE))</f>
        <v>1</v>
      </c>
      <c r="C90" s="48">
        <f t="shared" si="13"/>
        <v>77</v>
      </c>
      <c r="D90" s="50" t="b">
        <f>IF(B90, ('Upload Data'!A77 &amp; 'Upload Data'!B77 &amp; 'Upload Data'!C77 &amp; 'Upload Data'!D77 &amp; 'Upload Data'!E77 &amp; 'Upload Data'!F77 &amp; 'Upload Data'!G77 &amp; 'Upload Data'!H77 &amp; 'Upload Data'!I77 &amp; 'Upload Data'!J77 &amp; 'Upload Data'!K77 &amp; 'Upload Data'!L77 &amp; 'Upload Data'!M77 &amp; 'Upload Data'!N77) &lt;&gt; "", FALSE)</f>
        <v>0</v>
      </c>
      <c r="E90" s="50" t="str">
        <f t="shared" si="9"/>
        <v/>
      </c>
      <c r="F90" s="50" t="str">
        <f t="shared" si="10"/>
        <v/>
      </c>
      <c r="G90" s="50" t="b">
        <f t="shared" si="11"/>
        <v>1</v>
      </c>
      <c r="H90" s="50" t="b">
        <f>IFERROR(OR(AND(NOT(D90), 'Upload Data'!$A77 = ""), AND(AG90 &gt; -1, OR(AND(AH90, LEN(AD90) = 7), IFERROR(MATCH(AD90, listCertificateTypes, 0), FALSE)))), FALSE)</f>
        <v>1</v>
      </c>
      <c r="I90" s="50" t="b">
        <f>IFERROR(OR(NOT($D90), 'Upload Data'!B77 &lt;&gt; ""), FALSE)</f>
        <v>1</v>
      </c>
      <c r="J90" s="50" t="b">
        <f>IFERROR(OR(AND(NOT($D90), 'Upload Data'!C77 = ""), ISNUMBER('Upload Data'!C77), IFERROR(DATEVALUE('Upload Data'!C77) &gt; 0, FALSE)), FALSE)</f>
        <v>1</v>
      </c>
      <c r="K90" s="50" t="b">
        <f>IFERROR(OR(NOT($D90), 'Upload Data'!D77 &lt;&gt; ""), FALSE)</f>
        <v>1</v>
      </c>
      <c r="L90" s="51" t="s">
        <v>116</v>
      </c>
      <c r="M90" s="50" t="b">
        <f>IFERROR(OR(AND(NOT($D90), 'Upload Data'!F77 = ""), IFERROR(_xlfn.NUMBERVALUE('Upload Data'!F77) &gt; 0, FALSE)), FALSE)</f>
        <v>1</v>
      </c>
      <c r="N90" s="50" t="b">
        <f>IFERROR(OR('Upload Data'!G77 = "", IFERROR(_xlfn.NUMBERVALUE('Upload Data'!G77) &gt; 0, FALSE)), FALSE)</f>
        <v>1</v>
      </c>
      <c r="O90" s="50" t="b">
        <f>IFERROR(OR('Upload Data'!G77 = "", IFERROR(MATCH('Upload Data'!H77, listVolumeUnits, 0), FALSE)), FALSE)</f>
        <v>1</v>
      </c>
      <c r="P90" s="50" t="b">
        <f>IFERROR(OR('Upload Data'!I77 = "", IFERROR(_xlfn.NUMBERVALUE('Upload Data'!I77) &gt; 0, FALSE)), FALSE)</f>
        <v>1</v>
      </c>
      <c r="Q90" s="50" t="b">
        <f>IFERROR(OR('Upload Data'!I77 = "", IFERROR(MATCH('Upload Data'!J77, listWeightUnits, 0), FALSE)), FALSE)</f>
        <v>1</v>
      </c>
      <c r="R90" s="50" t="b">
        <f>IFERROR(OR(AND(NOT(D90), 'Upload Data'!K77 = ""), IFERROR(MATCH('Upload Data'!K77, listFscClaimTypes, 0), FALSE)), FALSE)</f>
        <v>1</v>
      </c>
      <c r="S90" s="50" t="b">
        <f>IFERROR(OR(AND('Upload Data'!K77 = refClaimFsc100, OR('Upload Data'!L77 = "", 'Upload Data'!L77 = 100)), AND('Upload Data'!K77 = refClaimFscCW, OR('Upload Data'!L77 = "", 'Upload Data'!L77 = 0)), AND('Upload Data'!K77 = refClaimFscMix, 'Upload Data'!L77 &lt;&gt; "", _xlfn.NUMBERVALUE('Upload Data'!L77) &gt;= 0, _xlfn.NUMBERVALUE('Upload Data'!L77) &lt;= 100), AND('Upload Data'!K77 = refClaimFscMixCredit, OR('Upload Data'!L77 = "", 'Upload Data'!L77 = 100)), AND('Upload Data'!K77 = refClaimFscRecycled, 'Upload Data'!K77 =""), 'Upload Data'!K77 = ""), FALSE)</f>
        <v>1</v>
      </c>
      <c r="T90" s="50" t="b">
        <f>IFERROR(OR('Upload Data'!M77 = "", ISNUMBER('Upload Data'!M77), IFERROR(DATEVALUE('Upload Data'!M77) &gt; 0, FALSE)), FALSE)</f>
        <v>1</v>
      </c>
      <c r="U90" s="50" t="b">
        <f>IFERROR(OR('Upload Data'!N77 = "", ISNUMBER('Upload Data'!N77), IFERROR(DATEVALUE('Upload Data'!N77) &gt; 0, FALSE)), FALSE)</f>
        <v>1</v>
      </c>
      <c r="V90" s="51" t="s">
        <v>116</v>
      </c>
      <c r="W90" s="50"/>
      <c r="X90" s="50"/>
      <c r="Y90" s="50"/>
      <c r="Z90" s="50">
        <f>IFERROR(FIND("-", 'Upload Data'!$A77, 1), 1000)</f>
        <v>1000</v>
      </c>
      <c r="AA90" s="50">
        <f>IFERROR(FIND("-", 'Upload Data'!$A77, Z90 + 1), 1000)</f>
        <v>1000</v>
      </c>
      <c r="AB90" s="50">
        <f>IFERROR(FIND("-", 'Upload Data'!$A77, AA90 + 1), 1000)</f>
        <v>1000</v>
      </c>
      <c r="AC90" s="50" t="str">
        <f>IFERROR(LEFT('Upload Data'!$A77, Z90 - 1), "")</f>
        <v/>
      </c>
      <c r="AD90" s="50" t="str">
        <f>IFERROR(MID('Upload Data'!$A77, Z90 + 1, AA90 - Z90 - 1), "")</f>
        <v/>
      </c>
      <c r="AE90" s="50" t="str">
        <f>IFERROR(MID('Upload Data'!$A77, AA90 + 1, AB90 - AA90 - 1), "")</f>
        <v/>
      </c>
      <c r="AF90" s="50" t="str">
        <f>IFERROR(MID('Upload Data'!$A77, AB90 + 1, 1000), "")</f>
        <v/>
      </c>
      <c r="AG90" s="50" t="str">
        <f t="shared" si="14"/>
        <v/>
      </c>
      <c r="AH90" s="50" t="b">
        <f t="shared" si="15"/>
        <v>0</v>
      </c>
    </row>
    <row r="91" spans="1:34">
      <c r="A91" s="49">
        <f t="shared" si="12"/>
        <v>78</v>
      </c>
      <c r="B91" s="48" t="b">
        <f>NOT(IFERROR('Upload Data'!A78 = "ERROR", TRUE))</f>
        <v>1</v>
      </c>
      <c r="C91" s="48">
        <f t="shared" si="13"/>
        <v>78</v>
      </c>
      <c r="D91" s="50" t="b">
        <f>IF(B91, ('Upload Data'!A78 &amp; 'Upload Data'!B78 &amp; 'Upload Data'!C78 &amp; 'Upload Data'!D78 &amp; 'Upload Data'!E78 &amp; 'Upload Data'!F78 &amp; 'Upload Data'!G78 &amp; 'Upload Data'!H78 &amp; 'Upload Data'!I78 &amp; 'Upload Data'!J78 &amp; 'Upload Data'!K78 &amp; 'Upload Data'!L78 &amp; 'Upload Data'!M78 &amp; 'Upload Data'!N78) &lt;&gt; "", FALSE)</f>
        <v>0</v>
      </c>
      <c r="E91" s="50" t="str">
        <f t="shared" si="9"/>
        <v/>
      </c>
      <c r="F91" s="50" t="str">
        <f t="shared" si="10"/>
        <v/>
      </c>
      <c r="G91" s="50" t="b">
        <f t="shared" si="11"/>
        <v>1</v>
      </c>
      <c r="H91" s="50" t="b">
        <f>IFERROR(OR(AND(NOT(D91), 'Upload Data'!$A78 = ""), AND(AG91 &gt; -1, OR(AND(AH91, LEN(AD91) = 7), IFERROR(MATCH(AD91, listCertificateTypes, 0), FALSE)))), FALSE)</f>
        <v>1</v>
      </c>
      <c r="I91" s="50" t="b">
        <f>IFERROR(OR(NOT($D91), 'Upload Data'!B78 &lt;&gt; ""), FALSE)</f>
        <v>1</v>
      </c>
      <c r="J91" s="50" t="b">
        <f>IFERROR(OR(AND(NOT($D91), 'Upload Data'!C78 = ""), ISNUMBER('Upload Data'!C78), IFERROR(DATEVALUE('Upload Data'!C78) &gt; 0, FALSE)), FALSE)</f>
        <v>1</v>
      </c>
      <c r="K91" s="50" t="b">
        <f>IFERROR(OR(NOT($D91), 'Upload Data'!D78 &lt;&gt; ""), FALSE)</f>
        <v>1</v>
      </c>
      <c r="L91" s="51" t="s">
        <v>116</v>
      </c>
      <c r="M91" s="50" t="b">
        <f>IFERROR(OR(AND(NOT($D91), 'Upload Data'!F78 = ""), IFERROR(_xlfn.NUMBERVALUE('Upload Data'!F78) &gt; 0, FALSE)), FALSE)</f>
        <v>1</v>
      </c>
      <c r="N91" s="50" t="b">
        <f>IFERROR(OR('Upload Data'!G78 = "", IFERROR(_xlfn.NUMBERVALUE('Upload Data'!G78) &gt; 0, FALSE)), FALSE)</f>
        <v>1</v>
      </c>
      <c r="O91" s="50" t="b">
        <f>IFERROR(OR('Upload Data'!G78 = "", IFERROR(MATCH('Upload Data'!H78, listVolumeUnits, 0), FALSE)), FALSE)</f>
        <v>1</v>
      </c>
      <c r="P91" s="50" t="b">
        <f>IFERROR(OR('Upload Data'!I78 = "", IFERROR(_xlfn.NUMBERVALUE('Upload Data'!I78) &gt; 0, FALSE)), FALSE)</f>
        <v>1</v>
      </c>
      <c r="Q91" s="50" t="b">
        <f>IFERROR(OR('Upload Data'!I78 = "", IFERROR(MATCH('Upload Data'!J78, listWeightUnits, 0), FALSE)), FALSE)</f>
        <v>1</v>
      </c>
      <c r="R91" s="50" t="b">
        <f>IFERROR(OR(AND(NOT(D91), 'Upload Data'!K78 = ""), IFERROR(MATCH('Upload Data'!K78, listFscClaimTypes, 0), FALSE)), FALSE)</f>
        <v>1</v>
      </c>
      <c r="S91" s="50" t="b">
        <f>IFERROR(OR(AND('Upload Data'!K78 = refClaimFsc100, OR('Upload Data'!L78 = "", 'Upload Data'!L78 = 100)), AND('Upload Data'!K78 = refClaimFscCW, OR('Upload Data'!L78 = "", 'Upload Data'!L78 = 0)), AND('Upload Data'!K78 = refClaimFscMix, 'Upload Data'!L78 &lt;&gt; "", _xlfn.NUMBERVALUE('Upload Data'!L78) &gt;= 0, _xlfn.NUMBERVALUE('Upload Data'!L78) &lt;= 100), AND('Upload Data'!K78 = refClaimFscMixCredit, OR('Upload Data'!L78 = "", 'Upload Data'!L78 = 100)), AND('Upload Data'!K78 = refClaimFscRecycled, 'Upload Data'!K78 =""), 'Upload Data'!K78 = ""), FALSE)</f>
        <v>1</v>
      </c>
      <c r="T91" s="50" t="b">
        <f>IFERROR(OR('Upload Data'!M78 = "", ISNUMBER('Upload Data'!M78), IFERROR(DATEVALUE('Upload Data'!M78) &gt; 0, FALSE)), FALSE)</f>
        <v>1</v>
      </c>
      <c r="U91" s="50" t="b">
        <f>IFERROR(OR('Upload Data'!N78 = "", ISNUMBER('Upload Data'!N78), IFERROR(DATEVALUE('Upload Data'!N78) &gt; 0, FALSE)), FALSE)</f>
        <v>1</v>
      </c>
      <c r="V91" s="51" t="s">
        <v>116</v>
      </c>
      <c r="W91" s="50"/>
      <c r="X91" s="50"/>
      <c r="Y91" s="50"/>
      <c r="Z91" s="50">
        <f>IFERROR(FIND("-", 'Upload Data'!$A78, 1), 1000)</f>
        <v>1000</v>
      </c>
      <c r="AA91" s="50">
        <f>IFERROR(FIND("-", 'Upload Data'!$A78, Z91 + 1), 1000)</f>
        <v>1000</v>
      </c>
      <c r="AB91" s="50">
        <f>IFERROR(FIND("-", 'Upload Data'!$A78, AA91 + 1), 1000)</f>
        <v>1000</v>
      </c>
      <c r="AC91" s="50" t="str">
        <f>IFERROR(LEFT('Upload Data'!$A78, Z91 - 1), "")</f>
        <v/>
      </c>
      <c r="AD91" s="50" t="str">
        <f>IFERROR(MID('Upload Data'!$A78, Z91 + 1, AA91 - Z91 - 1), "")</f>
        <v/>
      </c>
      <c r="AE91" s="50" t="str">
        <f>IFERROR(MID('Upload Data'!$A78, AA91 + 1, AB91 - AA91 - 1), "")</f>
        <v/>
      </c>
      <c r="AF91" s="50" t="str">
        <f>IFERROR(MID('Upload Data'!$A78, AB91 + 1, 1000), "")</f>
        <v/>
      </c>
      <c r="AG91" s="50" t="str">
        <f t="shared" si="14"/>
        <v/>
      </c>
      <c r="AH91" s="50" t="b">
        <f t="shared" si="15"/>
        <v>0</v>
      </c>
    </row>
    <row r="92" spans="1:34">
      <c r="A92" s="49">
        <f t="shared" si="12"/>
        <v>79</v>
      </c>
      <c r="B92" s="48" t="b">
        <f>NOT(IFERROR('Upload Data'!A79 = "ERROR", TRUE))</f>
        <v>1</v>
      </c>
      <c r="C92" s="48">
        <f t="shared" si="13"/>
        <v>79</v>
      </c>
      <c r="D92" s="50" t="b">
        <f>IF(B92, ('Upload Data'!A79 &amp; 'Upload Data'!B79 &amp; 'Upload Data'!C79 &amp; 'Upload Data'!D79 &amp; 'Upload Data'!E79 &amp; 'Upload Data'!F79 &amp; 'Upload Data'!G79 &amp; 'Upload Data'!H79 &amp; 'Upload Data'!I79 &amp; 'Upload Data'!J79 &amp; 'Upload Data'!K79 &amp; 'Upload Data'!L79 &amp; 'Upload Data'!M79 &amp; 'Upload Data'!N79) &lt;&gt; "", FALSE)</f>
        <v>0</v>
      </c>
      <c r="E92" s="50" t="str">
        <f t="shared" si="9"/>
        <v/>
      </c>
      <c r="F92" s="50" t="str">
        <f t="shared" si="10"/>
        <v/>
      </c>
      <c r="G92" s="50" t="b">
        <f t="shared" si="11"/>
        <v>1</v>
      </c>
      <c r="H92" s="50" t="b">
        <f>IFERROR(OR(AND(NOT(D92), 'Upload Data'!$A79 = ""), AND(AG92 &gt; -1, OR(AND(AH92, LEN(AD92) = 7), IFERROR(MATCH(AD92, listCertificateTypes, 0), FALSE)))), FALSE)</f>
        <v>1</v>
      </c>
      <c r="I92" s="50" t="b">
        <f>IFERROR(OR(NOT($D92), 'Upload Data'!B79 &lt;&gt; ""), FALSE)</f>
        <v>1</v>
      </c>
      <c r="J92" s="50" t="b">
        <f>IFERROR(OR(AND(NOT($D92), 'Upload Data'!C79 = ""), ISNUMBER('Upload Data'!C79), IFERROR(DATEVALUE('Upload Data'!C79) &gt; 0, FALSE)), FALSE)</f>
        <v>1</v>
      </c>
      <c r="K92" s="50" t="b">
        <f>IFERROR(OR(NOT($D92), 'Upload Data'!D79 &lt;&gt; ""), FALSE)</f>
        <v>1</v>
      </c>
      <c r="L92" s="51" t="s">
        <v>116</v>
      </c>
      <c r="M92" s="50" t="b">
        <f>IFERROR(OR(AND(NOT($D92), 'Upload Data'!F79 = ""), IFERROR(_xlfn.NUMBERVALUE('Upload Data'!F79) &gt; 0, FALSE)), FALSE)</f>
        <v>1</v>
      </c>
      <c r="N92" s="50" t="b">
        <f>IFERROR(OR('Upload Data'!G79 = "", IFERROR(_xlfn.NUMBERVALUE('Upload Data'!G79) &gt; 0, FALSE)), FALSE)</f>
        <v>1</v>
      </c>
      <c r="O92" s="50" t="b">
        <f>IFERROR(OR('Upload Data'!G79 = "", IFERROR(MATCH('Upload Data'!H79, listVolumeUnits, 0), FALSE)), FALSE)</f>
        <v>1</v>
      </c>
      <c r="P92" s="50" t="b">
        <f>IFERROR(OR('Upload Data'!I79 = "", IFERROR(_xlfn.NUMBERVALUE('Upload Data'!I79) &gt; 0, FALSE)), FALSE)</f>
        <v>1</v>
      </c>
      <c r="Q92" s="50" t="b">
        <f>IFERROR(OR('Upload Data'!I79 = "", IFERROR(MATCH('Upload Data'!J79, listWeightUnits, 0), FALSE)), FALSE)</f>
        <v>1</v>
      </c>
      <c r="R92" s="50" t="b">
        <f>IFERROR(OR(AND(NOT(D92), 'Upload Data'!K79 = ""), IFERROR(MATCH('Upload Data'!K79, listFscClaimTypes, 0), FALSE)), FALSE)</f>
        <v>1</v>
      </c>
      <c r="S92" s="50" t="b">
        <f>IFERROR(OR(AND('Upload Data'!K79 = refClaimFsc100, OR('Upload Data'!L79 = "", 'Upload Data'!L79 = 100)), AND('Upload Data'!K79 = refClaimFscCW, OR('Upload Data'!L79 = "", 'Upload Data'!L79 = 0)), AND('Upload Data'!K79 = refClaimFscMix, 'Upload Data'!L79 &lt;&gt; "", _xlfn.NUMBERVALUE('Upload Data'!L79) &gt;= 0, _xlfn.NUMBERVALUE('Upload Data'!L79) &lt;= 100), AND('Upload Data'!K79 = refClaimFscMixCredit, OR('Upload Data'!L79 = "", 'Upload Data'!L79 = 100)), AND('Upload Data'!K79 = refClaimFscRecycled, 'Upload Data'!K79 =""), 'Upload Data'!K79 = ""), FALSE)</f>
        <v>1</v>
      </c>
      <c r="T92" s="50" t="b">
        <f>IFERROR(OR('Upload Data'!M79 = "", ISNUMBER('Upload Data'!M79), IFERROR(DATEVALUE('Upload Data'!M79) &gt; 0, FALSE)), FALSE)</f>
        <v>1</v>
      </c>
      <c r="U92" s="50" t="b">
        <f>IFERROR(OR('Upload Data'!N79 = "", ISNUMBER('Upload Data'!N79), IFERROR(DATEVALUE('Upload Data'!N79) &gt; 0, FALSE)), FALSE)</f>
        <v>1</v>
      </c>
      <c r="V92" s="51" t="s">
        <v>116</v>
      </c>
      <c r="W92" s="50"/>
      <c r="X92" s="50"/>
      <c r="Y92" s="50"/>
      <c r="Z92" s="50">
        <f>IFERROR(FIND("-", 'Upload Data'!$A79, 1), 1000)</f>
        <v>1000</v>
      </c>
      <c r="AA92" s="50">
        <f>IFERROR(FIND("-", 'Upload Data'!$A79, Z92 + 1), 1000)</f>
        <v>1000</v>
      </c>
      <c r="AB92" s="50">
        <f>IFERROR(FIND("-", 'Upload Data'!$A79, AA92 + 1), 1000)</f>
        <v>1000</v>
      </c>
      <c r="AC92" s="50" t="str">
        <f>IFERROR(LEFT('Upload Data'!$A79, Z92 - 1), "")</f>
        <v/>
      </c>
      <c r="AD92" s="50" t="str">
        <f>IFERROR(MID('Upload Data'!$A79, Z92 + 1, AA92 - Z92 - 1), "")</f>
        <v/>
      </c>
      <c r="AE92" s="50" t="str">
        <f>IFERROR(MID('Upload Data'!$A79, AA92 + 1, AB92 - AA92 - 1), "")</f>
        <v/>
      </c>
      <c r="AF92" s="50" t="str">
        <f>IFERROR(MID('Upload Data'!$A79, AB92 + 1, 1000), "")</f>
        <v/>
      </c>
      <c r="AG92" s="50" t="str">
        <f t="shared" si="14"/>
        <v/>
      </c>
      <c r="AH92" s="50" t="b">
        <f t="shared" si="15"/>
        <v>0</v>
      </c>
    </row>
    <row r="93" spans="1:34">
      <c r="A93" s="49">
        <f t="shared" si="12"/>
        <v>80</v>
      </c>
      <c r="B93" s="48" t="b">
        <f>NOT(IFERROR('Upload Data'!A80 = "ERROR", TRUE))</f>
        <v>1</v>
      </c>
      <c r="C93" s="48">
        <f t="shared" si="13"/>
        <v>80</v>
      </c>
      <c r="D93" s="50" t="b">
        <f>IF(B93, ('Upload Data'!A80 &amp; 'Upload Data'!B80 &amp; 'Upload Data'!C80 &amp; 'Upload Data'!D80 &amp; 'Upload Data'!E80 &amp; 'Upload Data'!F80 &amp; 'Upload Data'!G80 &amp; 'Upload Data'!H80 &amp; 'Upload Data'!I80 &amp; 'Upload Data'!J80 &amp; 'Upload Data'!K80 &amp; 'Upload Data'!L80 &amp; 'Upload Data'!M80 &amp; 'Upload Data'!N80) &lt;&gt; "", FALSE)</f>
        <v>0</v>
      </c>
      <c r="E93" s="50" t="str">
        <f t="shared" si="9"/>
        <v/>
      </c>
      <c r="F93" s="50" t="str">
        <f t="shared" si="10"/>
        <v/>
      </c>
      <c r="G93" s="50" t="b">
        <f t="shared" si="11"/>
        <v>1</v>
      </c>
      <c r="H93" s="50" t="b">
        <f>IFERROR(OR(AND(NOT(D93), 'Upload Data'!$A80 = ""), AND(AG93 &gt; -1, OR(AND(AH93, LEN(AD93) = 7), IFERROR(MATCH(AD93, listCertificateTypes, 0), FALSE)))), FALSE)</f>
        <v>1</v>
      </c>
      <c r="I93" s="50" t="b">
        <f>IFERROR(OR(NOT($D93), 'Upload Data'!B80 &lt;&gt; ""), FALSE)</f>
        <v>1</v>
      </c>
      <c r="J93" s="50" t="b">
        <f>IFERROR(OR(AND(NOT($D93), 'Upload Data'!C80 = ""), ISNUMBER('Upload Data'!C80), IFERROR(DATEVALUE('Upload Data'!C80) &gt; 0, FALSE)), FALSE)</f>
        <v>1</v>
      </c>
      <c r="K93" s="50" t="b">
        <f>IFERROR(OR(NOT($D93), 'Upload Data'!D80 &lt;&gt; ""), FALSE)</f>
        <v>1</v>
      </c>
      <c r="L93" s="51" t="s">
        <v>116</v>
      </c>
      <c r="M93" s="50" t="b">
        <f>IFERROR(OR(AND(NOT($D93), 'Upload Data'!F80 = ""), IFERROR(_xlfn.NUMBERVALUE('Upload Data'!F80) &gt; 0, FALSE)), FALSE)</f>
        <v>1</v>
      </c>
      <c r="N93" s="50" t="b">
        <f>IFERROR(OR('Upload Data'!G80 = "", IFERROR(_xlfn.NUMBERVALUE('Upload Data'!G80) &gt; 0, FALSE)), FALSE)</f>
        <v>1</v>
      </c>
      <c r="O93" s="50" t="b">
        <f>IFERROR(OR('Upload Data'!G80 = "", IFERROR(MATCH('Upload Data'!H80, listVolumeUnits, 0), FALSE)), FALSE)</f>
        <v>1</v>
      </c>
      <c r="P93" s="50" t="b">
        <f>IFERROR(OR('Upload Data'!I80 = "", IFERROR(_xlfn.NUMBERVALUE('Upload Data'!I80) &gt; 0, FALSE)), FALSE)</f>
        <v>1</v>
      </c>
      <c r="Q93" s="50" t="b">
        <f>IFERROR(OR('Upload Data'!I80 = "", IFERROR(MATCH('Upload Data'!J80, listWeightUnits, 0), FALSE)), FALSE)</f>
        <v>1</v>
      </c>
      <c r="R93" s="50" t="b">
        <f>IFERROR(OR(AND(NOT(D93), 'Upload Data'!K80 = ""), IFERROR(MATCH('Upload Data'!K80, listFscClaimTypes, 0), FALSE)), FALSE)</f>
        <v>1</v>
      </c>
      <c r="S93" s="50" t="b">
        <f>IFERROR(OR(AND('Upload Data'!K80 = refClaimFsc100, OR('Upload Data'!L80 = "", 'Upload Data'!L80 = 100)), AND('Upload Data'!K80 = refClaimFscCW, OR('Upload Data'!L80 = "", 'Upload Data'!L80 = 0)), AND('Upload Data'!K80 = refClaimFscMix, 'Upload Data'!L80 &lt;&gt; "", _xlfn.NUMBERVALUE('Upload Data'!L80) &gt;= 0, _xlfn.NUMBERVALUE('Upload Data'!L80) &lt;= 100), AND('Upload Data'!K80 = refClaimFscMixCredit, OR('Upload Data'!L80 = "", 'Upload Data'!L80 = 100)), AND('Upload Data'!K80 = refClaimFscRecycled, 'Upload Data'!K80 =""), 'Upload Data'!K80 = ""), FALSE)</f>
        <v>1</v>
      </c>
      <c r="T93" s="50" t="b">
        <f>IFERROR(OR('Upload Data'!M80 = "", ISNUMBER('Upload Data'!M80), IFERROR(DATEVALUE('Upload Data'!M80) &gt; 0, FALSE)), FALSE)</f>
        <v>1</v>
      </c>
      <c r="U93" s="50" t="b">
        <f>IFERROR(OR('Upload Data'!N80 = "", ISNUMBER('Upload Data'!N80), IFERROR(DATEVALUE('Upload Data'!N80) &gt; 0, FALSE)), FALSE)</f>
        <v>1</v>
      </c>
      <c r="V93" s="51" t="s">
        <v>116</v>
      </c>
      <c r="W93" s="50"/>
      <c r="X93" s="50"/>
      <c r="Y93" s="50"/>
      <c r="Z93" s="50">
        <f>IFERROR(FIND("-", 'Upload Data'!$A80, 1), 1000)</f>
        <v>1000</v>
      </c>
      <c r="AA93" s="50">
        <f>IFERROR(FIND("-", 'Upload Data'!$A80, Z93 + 1), 1000)</f>
        <v>1000</v>
      </c>
      <c r="AB93" s="50">
        <f>IFERROR(FIND("-", 'Upload Data'!$A80, AA93 + 1), 1000)</f>
        <v>1000</v>
      </c>
      <c r="AC93" s="50" t="str">
        <f>IFERROR(LEFT('Upload Data'!$A80, Z93 - 1), "")</f>
        <v/>
      </c>
      <c r="AD93" s="50" t="str">
        <f>IFERROR(MID('Upload Data'!$A80, Z93 + 1, AA93 - Z93 - 1), "")</f>
        <v/>
      </c>
      <c r="AE93" s="50" t="str">
        <f>IFERROR(MID('Upload Data'!$A80, AA93 + 1, AB93 - AA93 - 1), "")</f>
        <v/>
      </c>
      <c r="AF93" s="50" t="str">
        <f>IFERROR(MID('Upload Data'!$A80, AB93 + 1, 1000), "")</f>
        <v/>
      </c>
      <c r="AG93" s="50" t="str">
        <f t="shared" si="14"/>
        <v/>
      </c>
      <c r="AH93" s="50" t="b">
        <f t="shared" si="15"/>
        <v>0</v>
      </c>
    </row>
    <row r="94" spans="1:34">
      <c r="A94" s="49">
        <f t="shared" si="12"/>
        <v>81</v>
      </c>
      <c r="B94" s="48" t="b">
        <f>NOT(IFERROR('Upload Data'!A81 = "ERROR", TRUE))</f>
        <v>1</v>
      </c>
      <c r="C94" s="48">
        <f t="shared" si="13"/>
        <v>81</v>
      </c>
      <c r="D94" s="50" t="b">
        <f>IF(B94, ('Upload Data'!A81 &amp; 'Upload Data'!B81 &amp; 'Upload Data'!C81 &amp; 'Upload Data'!D81 &amp; 'Upload Data'!E81 &amp; 'Upload Data'!F81 &amp; 'Upload Data'!G81 &amp; 'Upload Data'!H81 &amp; 'Upload Data'!I81 &amp; 'Upload Data'!J81 &amp; 'Upload Data'!K81 &amp; 'Upload Data'!L81 &amp; 'Upload Data'!M81 &amp; 'Upload Data'!N81) &lt;&gt; "", FALSE)</f>
        <v>0</v>
      </c>
      <c r="E94" s="50" t="str">
        <f t="shared" si="9"/>
        <v/>
      </c>
      <c r="F94" s="50" t="str">
        <f t="shared" si="10"/>
        <v/>
      </c>
      <c r="G94" s="50" t="b">
        <f t="shared" si="11"/>
        <v>1</v>
      </c>
      <c r="H94" s="50" t="b">
        <f>IFERROR(OR(AND(NOT(D94), 'Upload Data'!$A81 = ""), AND(AG94 &gt; -1, OR(AND(AH94, LEN(AD94) = 7), IFERROR(MATCH(AD94, listCertificateTypes, 0), FALSE)))), FALSE)</f>
        <v>1</v>
      </c>
      <c r="I94" s="50" t="b">
        <f>IFERROR(OR(NOT($D94), 'Upload Data'!B81 &lt;&gt; ""), FALSE)</f>
        <v>1</v>
      </c>
      <c r="J94" s="50" t="b">
        <f>IFERROR(OR(AND(NOT($D94), 'Upload Data'!C81 = ""), ISNUMBER('Upload Data'!C81), IFERROR(DATEVALUE('Upload Data'!C81) &gt; 0, FALSE)), FALSE)</f>
        <v>1</v>
      </c>
      <c r="K94" s="50" t="b">
        <f>IFERROR(OR(NOT($D94), 'Upload Data'!D81 &lt;&gt; ""), FALSE)</f>
        <v>1</v>
      </c>
      <c r="L94" s="51" t="s">
        <v>116</v>
      </c>
      <c r="M94" s="50" t="b">
        <f>IFERROR(OR(AND(NOT($D94), 'Upload Data'!F81 = ""), IFERROR(_xlfn.NUMBERVALUE('Upload Data'!F81) &gt; 0, FALSE)), FALSE)</f>
        <v>1</v>
      </c>
      <c r="N94" s="50" t="b">
        <f>IFERROR(OR('Upload Data'!G81 = "", IFERROR(_xlfn.NUMBERVALUE('Upload Data'!G81) &gt; 0, FALSE)), FALSE)</f>
        <v>1</v>
      </c>
      <c r="O94" s="50" t="b">
        <f>IFERROR(OR('Upload Data'!G81 = "", IFERROR(MATCH('Upload Data'!H81, listVolumeUnits, 0), FALSE)), FALSE)</f>
        <v>1</v>
      </c>
      <c r="P94" s="50" t="b">
        <f>IFERROR(OR('Upload Data'!I81 = "", IFERROR(_xlfn.NUMBERVALUE('Upload Data'!I81) &gt; 0, FALSE)), FALSE)</f>
        <v>1</v>
      </c>
      <c r="Q94" s="50" t="b">
        <f>IFERROR(OR('Upload Data'!I81 = "", IFERROR(MATCH('Upload Data'!J81, listWeightUnits, 0), FALSE)), FALSE)</f>
        <v>1</v>
      </c>
      <c r="R94" s="50" t="b">
        <f>IFERROR(OR(AND(NOT(D94), 'Upload Data'!K81 = ""), IFERROR(MATCH('Upload Data'!K81, listFscClaimTypes, 0), FALSE)), FALSE)</f>
        <v>1</v>
      </c>
      <c r="S94" s="50" t="b">
        <f>IFERROR(OR(AND('Upload Data'!K81 = refClaimFsc100, OR('Upload Data'!L81 = "", 'Upload Data'!L81 = 100)), AND('Upload Data'!K81 = refClaimFscCW, OR('Upload Data'!L81 = "", 'Upload Data'!L81 = 0)), AND('Upload Data'!K81 = refClaimFscMix, 'Upload Data'!L81 &lt;&gt; "", _xlfn.NUMBERVALUE('Upload Data'!L81) &gt;= 0, _xlfn.NUMBERVALUE('Upload Data'!L81) &lt;= 100), AND('Upload Data'!K81 = refClaimFscMixCredit, OR('Upload Data'!L81 = "", 'Upload Data'!L81 = 100)), AND('Upload Data'!K81 = refClaimFscRecycled, 'Upload Data'!K81 =""), 'Upload Data'!K81 = ""), FALSE)</f>
        <v>1</v>
      </c>
      <c r="T94" s="50" t="b">
        <f>IFERROR(OR('Upload Data'!M81 = "", ISNUMBER('Upload Data'!M81), IFERROR(DATEVALUE('Upload Data'!M81) &gt; 0, FALSE)), FALSE)</f>
        <v>1</v>
      </c>
      <c r="U94" s="50" t="b">
        <f>IFERROR(OR('Upload Data'!N81 = "", ISNUMBER('Upload Data'!N81), IFERROR(DATEVALUE('Upload Data'!N81) &gt; 0, FALSE)), FALSE)</f>
        <v>1</v>
      </c>
      <c r="V94" s="51" t="s">
        <v>116</v>
      </c>
      <c r="W94" s="50"/>
      <c r="X94" s="50"/>
      <c r="Y94" s="50"/>
      <c r="Z94" s="50">
        <f>IFERROR(FIND("-", 'Upload Data'!$A81, 1), 1000)</f>
        <v>1000</v>
      </c>
      <c r="AA94" s="50">
        <f>IFERROR(FIND("-", 'Upload Data'!$A81, Z94 + 1), 1000)</f>
        <v>1000</v>
      </c>
      <c r="AB94" s="50">
        <f>IFERROR(FIND("-", 'Upload Data'!$A81, AA94 + 1), 1000)</f>
        <v>1000</v>
      </c>
      <c r="AC94" s="50" t="str">
        <f>IFERROR(LEFT('Upload Data'!$A81, Z94 - 1), "")</f>
        <v/>
      </c>
      <c r="AD94" s="50" t="str">
        <f>IFERROR(MID('Upload Data'!$A81, Z94 + 1, AA94 - Z94 - 1), "")</f>
        <v/>
      </c>
      <c r="AE94" s="50" t="str">
        <f>IFERROR(MID('Upload Data'!$A81, AA94 + 1, AB94 - AA94 - 1), "")</f>
        <v/>
      </c>
      <c r="AF94" s="50" t="str">
        <f>IFERROR(MID('Upload Data'!$A81, AB94 + 1, 1000), "")</f>
        <v/>
      </c>
      <c r="AG94" s="50" t="str">
        <f t="shared" si="14"/>
        <v/>
      </c>
      <c r="AH94" s="50" t="b">
        <f t="shared" si="15"/>
        <v>0</v>
      </c>
    </row>
    <row r="95" spans="1:34">
      <c r="A95" s="49">
        <f t="shared" si="12"/>
        <v>82</v>
      </c>
      <c r="B95" s="48" t="b">
        <f>NOT(IFERROR('Upload Data'!A82 = "ERROR", TRUE))</f>
        <v>1</v>
      </c>
      <c r="C95" s="48">
        <f t="shared" si="13"/>
        <v>82</v>
      </c>
      <c r="D95" s="50" t="b">
        <f>IF(B95, ('Upload Data'!A82 &amp; 'Upload Data'!B82 &amp; 'Upload Data'!C82 &amp; 'Upload Data'!D82 &amp; 'Upload Data'!E82 &amp; 'Upload Data'!F82 &amp; 'Upload Data'!G82 &amp; 'Upload Data'!H82 &amp; 'Upload Data'!I82 &amp; 'Upload Data'!J82 &amp; 'Upload Data'!K82 &amp; 'Upload Data'!L82 &amp; 'Upload Data'!M82 &amp; 'Upload Data'!N82) &lt;&gt; "", FALSE)</f>
        <v>0</v>
      </c>
      <c r="E95" s="50" t="str">
        <f t="shared" si="9"/>
        <v/>
      </c>
      <c r="F95" s="50" t="str">
        <f t="shared" si="10"/>
        <v/>
      </c>
      <c r="G95" s="50" t="b">
        <f t="shared" si="11"/>
        <v>1</v>
      </c>
      <c r="H95" s="50" t="b">
        <f>IFERROR(OR(AND(NOT(D95), 'Upload Data'!$A82 = ""), AND(AG95 &gt; -1, OR(AND(AH95, LEN(AD95) = 7), IFERROR(MATCH(AD95, listCertificateTypes, 0), FALSE)))), FALSE)</f>
        <v>1</v>
      </c>
      <c r="I95" s="50" t="b">
        <f>IFERROR(OR(NOT($D95), 'Upload Data'!B82 &lt;&gt; ""), FALSE)</f>
        <v>1</v>
      </c>
      <c r="J95" s="50" t="b">
        <f>IFERROR(OR(AND(NOT($D95), 'Upload Data'!C82 = ""), ISNUMBER('Upload Data'!C82), IFERROR(DATEVALUE('Upload Data'!C82) &gt; 0, FALSE)), FALSE)</f>
        <v>1</v>
      </c>
      <c r="K95" s="50" t="b">
        <f>IFERROR(OR(NOT($D95), 'Upload Data'!D82 &lt;&gt; ""), FALSE)</f>
        <v>1</v>
      </c>
      <c r="L95" s="51" t="s">
        <v>116</v>
      </c>
      <c r="M95" s="50" t="b">
        <f>IFERROR(OR(AND(NOT($D95), 'Upload Data'!F82 = ""), IFERROR(_xlfn.NUMBERVALUE('Upload Data'!F82) &gt; 0, FALSE)), FALSE)</f>
        <v>1</v>
      </c>
      <c r="N95" s="50" t="b">
        <f>IFERROR(OR('Upload Data'!G82 = "", IFERROR(_xlfn.NUMBERVALUE('Upload Data'!G82) &gt; 0, FALSE)), FALSE)</f>
        <v>1</v>
      </c>
      <c r="O95" s="50" t="b">
        <f>IFERROR(OR('Upload Data'!G82 = "", IFERROR(MATCH('Upload Data'!H82, listVolumeUnits, 0), FALSE)), FALSE)</f>
        <v>1</v>
      </c>
      <c r="P95" s="50" t="b">
        <f>IFERROR(OR('Upload Data'!I82 = "", IFERROR(_xlfn.NUMBERVALUE('Upload Data'!I82) &gt; 0, FALSE)), FALSE)</f>
        <v>1</v>
      </c>
      <c r="Q95" s="50" t="b">
        <f>IFERROR(OR('Upload Data'!I82 = "", IFERROR(MATCH('Upload Data'!J82, listWeightUnits, 0), FALSE)), FALSE)</f>
        <v>1</v>
      </c>
      <c r="R95" s="50" t="b">
        <f>IFERROR(OR(AND(NOT(D95), 'Upload Data'!K82 = ""), IFERROR(MATCH('Upload Data'!K82, listFscClaimTypes, 0), FALSE)), FALSE)</f>
        <v>1</v>
      </c>
      <c r="S95" s="50" t="b">
        <f>IFERROR(OR(AND('Upload Data'!K82 = refClaimFsc100, OR('Upload Data'!L82 = "", 'Upload Data'!L82 = 100)), AND('Upload Data'!K82 = refClaimFscCW, OR('Upload Data'!L82 = "", 'Upload Data'!L82 = 0)), AND('Upload Data'!K82 = refClaimFscMix, 'Upload Data'!L82 &lt;&gt; "", _xlfn.NUMBERVALUE('Upload Data'!L82) &gt;= 0, _xlfn.NUMBERVALUE('Upload Data'!L82) &lt;= 100), AND('Upload Data'!K82 = refClaimFscMixCredit, OR('Upload Data'!L82 = "", 'Upload Data'!L82 = 100)), AND('Upload Data'!K82 = refClaimFscRecycled, 'Upload Data'!K82 =""), 'Upload Data'!K82 = ""), FALSE)</f>
        <v>1</v>
      </c>
      <c r="T95" s="50" t="b">
        <f>IFERROR(OR('Upload Data'!M82 = "", ISNUMBER('Upload Data'!M82), IFERROR(DATEVALUE('Upload Data'!M82) &gt; 0, FALSE)), FALSE)</f>
        <v>1</v>
      </c>
      <c r="U95" s="50" t="b">
        <f>IFERROR(OR('Upload Data'!N82 = "", ISNUMBER('Upload Data'!N82), IFERROR(DATEVALUE('Upload Data'!N82) &gt; 0, FALSE)), FALSE)</f>
        <v>1</v>
      </c>
      <c r="V95" s="51" t="s">
        <v>116</v>
      </c>
      <c r="W95" s="50"/>
      <c r="X95" s="50"/>
      <c r="Y95" s="50"/>
      <c r="Z95" s="50">
        <f>IFERROR(FIND("-", 'Upload Data'!$A82, 1), 1000)</f>
        <v>1000</v>
      </c>
      <c r="AA95" s="50">
        <f>IFERROR(FIND("-", 'Upload Data'!$A82, Z95 + 1), 1000)</f>
        <v>1000</v>
      </c>
      <c r="AB95" s="50">
        <f>IFERROR(FIND("-", 'Upload Data'!$A82, AA95 + 1), 1000)</f>
        <v>1000</v>
      </c>
      <c r="AC95" s="50" t="str">
        <f>IFERROR(LEFT('Upload Data'!$A82, Z95 - 1), "")</f>
        <v/>
      </c>
      <c r="AD95" s="50" t="str">
        <f>IFERROR(MID('Upload Data'!$A82, Z95 + 1, AA95 - Z95 - 1), "")</f>
        <v/>
      </c>
      <c r="AE95" s="50" t="str">
        <f>IFERROR(MID('Upload Data'!$A82, AA95 + 1, AB95 - AA95 - 1), "")</f>
        <v/>
      </c>
      <c r="AF95" s="50" t="str">
        <f>IFERROR(MID('Upload Data'!$A82, AB95 + 1, 1000), "")</f>
        <v/>
      </c>
      <c r="AG95" s="50" t="str">
        <f t="shared" si="14"/>
        <v/>
      </c>
      <c r="AH95" s="50" t="b">
        <f t="shared" si="15"/>
        <v>0</v>
      </c>
    </row>
    <row r="96" spans="1:34">
      <c r="A96" s="49">
        <f t="shared" si="12"/>
        <v>83</v>
      </c>
      <c r="B96" s="48" t="b">
        <f>NOT(IFERROR('Upload Data'!A83 = "ERROR", TRUE))</f>
        <v>1</v>
      </c>
      <c r="C96" s="48">
        <f t="shared" si="13"/>
        <v>83</v>
      </c>
      <c r="D96" s="50" t="b">
        <f>IF(B96, ('Upload Data'!A83 &amp; 'Upload Data'!B83 &amp; 'Upload Data'!C83 &amp; 'Upload Data'!D83 &amp; 'Upload Data'!E83 &amp; 'Upload Data'!F83 &amp; 'Upload Data'!G83 &amp; 'Upload Data'!H83 &amp; 'Upload Data'!I83 &amp; 'Upload Data'!J83 &amp; 'Upload Data'!K83 &amp; 'Upload Data'!L83 &amp; 'Upload Data'!M83 &amp; 'Upload Data'!N83) &lt;&gt; "", FALSE)</f>
        <v>0</v>
      </c>
      <c r="E96" s="50" t="str">
        <f t="shared" si="9"/>
        <v/>
      </c>
      <c r="F96" s="50" t="str">
        <f t="shared" si="10"/>
        <v/>
      </c>
      <c r="G96" s="50" t="b">
        <f t="shared" si="11"/>
        <v>1</v>
      </c>
      <c r="H96" s="50" t="b">
        <f>IFERROR(OR(AND(NOT(D96), 'Upload Data'!$A83 = ""), AND(AG96 &gt; -1, OR(AND(AH96, LEN(AD96) = 7), IFERROR(MATCH(AD96, listCertificateTypes, 0), FALSE)))), FALSE)</f>
        <v>1</v>
      </c>
      <c r="I96" s="50" t="b">
        <f>IFERROR(OR(NOT($D96), 'Upload Data'!B83 &lt;&gt; ""), FALSE)</f>
        <v>1</v>
      </c>
      <c r="J96" s="50" t="b">
        <f>IFERROR(OR(AND(NOT($D96), 'Upload Data'!C83 = ""), ISNUMBER('Upload Data'!C83), IFERROR(DATEVALUE('Upload Data'!C83) &gt; 0, FALSE)), FALSE)</f>
        <v>1</v>
      </c>
      <c r="K96" s="50" t="b">
        <f>IFERROR(OR(NOT($D96), 'Upload Data'!D83 &lt;&gt; ""), FALSE)</f>
        <v>1</v>
      </c>
      <c r="L96" s="51" t="s">
        <v>116</v>
      </c>
      <c r="M96" s="50" t="b">
        <f>IFERROR(OR(AND(NOT($D96), 'Upload Data'!F83 = ""), IFERROR(_xlfn.NUMBERVALUE('Upload Data'!F83) &gt; 0, FALSE)), FALSE)</f>
        <v>1</v>
      </c>
      <c r="N96" s="50" t="b">
        <f>IFERROR(OR('Upload Data'!G83 = "", IFERROR(_xlfn.NUMBERVALUE('Upload Data'!G83) &gt; 0, FALSE)), FALSE)</f>
        <v>1</v>
      </c>
      <c r="O96" s="50" t="b">
        <f>IFERROR(OR('Upload Data'!G83 = "", IFERROR(MATCH('Upload Data'!H83, listVolumeUnits, 0), FALSE)), FALSE)</f>
        <v>1</v>
      </c>
      <c r="P96" s="50" t="b">
        <f>IFERROR(OR('Upload Data'!I83 = "", IFERROR(_xlfn.NUMBERVALUE('Upload Data'!I83) &gt; 0, FALSE)), FALSE)</f>
        <v>1</v>
      </c>
      <c r="Q96" s="50" t="b">
        <f>IFERROR(OR('Upload Data'!I83 = "", IFERROR(MATCH('Upload Data'!J83, listWeightUnits, 0), FALSE)), FALSE)</f>
        <v>1</v>
      </c>
      <c r="R96" s="50" t="b">
        <f>IFERROR(OR(AND(NOT(D96), 'Upload Data'!K83 = ""), IFERROR(MATCH('Upload Data'!K83, listFscClaimTypes, 0), FALSE)), FALSE)</f>
        <v>1</v>
      </c>
      <c r="S96" s="50" t="b">
        <f>IFERROR(OR(AND('Upload Data'!K83 = refClaimFsc100, OR('Upload Data'!L83 = "", 'Upload Data'!L83 = 100)), AND('Upload Data'!K83 = refClaimFscCW, OR('Upload Data'!L83 = "", 'Upload Data'!L83 = 0)), AND('Upload Data'!K83 = refClaimFscMix, 'Upload Data'!L83 &lt;&gt; "", _xlfn.NUMBERVALUE('Upload Data'!L83) &gt;= 0, _xlfn.NUMBERVALUE('Upload Data'!L83) &lt;= 100), AND('Upload Data'!K83 = refClaimFscMixCredit, OR('Upload Data'!L83 = "", 'Upload Data'!L83 = 100)), AND('Upload Data'!K83 = refClaimFscRecycled, 'Upload Data'!K83 =""), 'Upload Data'!K83 = ""), FALSE)</f>
        <v>1</v>
      </c>
      <c r="T96" s="50" t="b">
        <f>IFERROR(OR('Upload Data'!M83 = "", ISNUMBER('Upload Data'!M83), IFERROR(DATEVALUE('Upload Data'!M83) &gt; 0, FALSE)), FALSE)</f>
        <v>1</v>
      </c>
      <c r="U96" s="50" t="b">
        <f>IFERROR(OR('Upload Data'!N83 = "", ISNUMBER('Upload Data'!N83), IFERROR(DATEVALUE('Upload Data'!N83) &gt; 0, FALSE)), FALSE)</f>
        <v>1</v>
      </c>
      <c r="V96" s="51" t="s">
        <v>116</v>
      </c>
      <c r="W96" s="50"/>
      <c r="X96" s="50"/>
      <c r="Y96" s="50"/>
      <c r="Z96" s="50">
        <f>IFERROR(FIND("-", 'Upload Data'!$A83, 1), 1000)</f>
        <v>1000</v>
      </c>
      <c r="AA96" s="50">
        <f>IFERROR(FIND("-", 'Upload Data'!$A83, Z96 + 1), 1000)</f>
        <v>1000</v>
      </c>
      <c r="AB96" s="50">
        <f>IFERROR(FIND("-", 'Upload Data'!$A83, AA96 + 1), 1000)</f>
        <v>1000</v>
      </c>
      <c r="AC96" s="50" t="str">
        <f>IFERROR(LEFT('Upload Data'!$A83, Z96 - 1), "")</f>
        <v/>
      </c>
      <c r="AD96" s="50" t="str">
        <f>IFERROR(MID('Upload Data'!$A83, Z96 + 1, AA96 - Z96 - 1), "")</f>
        <v/>
      </c>
      <c r="AE96" s="50" t="str">
        <f>IFERROR(MID('Upload Data'!$A83, AA96 + 1, AB96 - AA96 - 1), "")</f>
        <v/>
      </c>
      <c r="AF96" s="50" t="str">
        <f>IFERROR(MID('Upload Data'!$A83, AB96 + 1, 1000), "")</f>
        <v/>
      </c>
      <c r="AG96" s="50" t="str">
        <f t="shared" si="14"/>
        <v/>
      </c>
      <c r="AH96" s="50" t="b">
        <f t="shared" si="15"/>
        <v>0</v>
      </c>
    </row>
    <row r="97" spans="1:34">
      <c r="A97" s="49">
        <f t="shared" si="12"/>
        <v>84</v>
      </c>
      <c r="B97" s="48" t="b">
        <f>NOT(IFERROR('Upload Data'!A84 = "ERROR", TRUE))</f>
        <v>1</v>
      </c>
      <c r="C97" s="48">
        <f t="shared" si="13"/>
        <v>84</v>
      </c>
      <c r="D97" s="50" t="b">
        <f>IF(B97, ('Upload Data'!A84 &amp; 'Upload Data'!B84 &amp; 'Upload Data'!C84 &amp; 'Upload Data'!D84 &amp; 'Upload Data'!E84 &amp; 'Upload Data'!F84 &amp; 'Upload Data'!G84 &amp; 'Upload Data'!H84 &amp; 'Upload Data'!I84 &amp; 'Upload Data'!J84 &amp; 'Upload Data'!K84 &amp; 'Upload Data'!L84 &amp; 'Upload Data'!M84 &amp; 'Upload Data'!N84) &lt;&gt; "", FALSE)</f>
        <v>0</v>
      </c>
      <c r="E97" s="50" t="str">
        <f t="shared" si="9"/>
        <v/>
      </c>
      <c r="F97" s="50" t="str">
        <f t="shared" si="10"/>
        <v/>
      </c>
      <c r="G97" s="50" t="b">
        <f t="shared" si="11"/>
        <v>1</v>
      </c>
      <c r="H97" s="50" t="b">
        <f>IFERROR(OR(AND(NOT(D97), 'Upload Data'!$A84 = ""), AND(AG97 &gt; -1, OR(AND(AH97, LEN(AD97) = 7), IFERROR(MATCH(AD97, listCertificateTypes, 0), FALSE)))), FALSE)</f>
        <v>1</v>
      </c>
      <c r="I97" s="50" t="b">
        <f>IFERROR(OR(NOT($D97), 'Upload Data'!B84 &lt;&gt; ""), FALSE)</f>
        <v>1</v>
      </c>
      <c r="J97" s="50" t="b">
        <f>IFERROR(OR(AND(NOT($D97), 'Upload Data'!C84 = ""), ISNUMBER('Upload Data'!C84), IFERROR(DATEVALUE('Upload Data'!C84) &gt; 0, FALSE)), FALSE)</f>
        <v>1</v>
      </c>
      <c r="K97" s="50" t="b">
        <f>IFERROR(OR(NOT($D97), 'Upload Data'!D84 &lt;&gt; ""), FALSE)</f>
        <v>1</v>
      </c>
      <c r="L97" s="51" t="s">
        <v>116</v>
      </c>
      <c r="M97" s="50" t="b">
        <f>IFERROR(OR(AND(NOT($D97), 'Upload Data'!F84 = ""), IFERROR(_xlfn.NUMBERVALUE('Upload Data'!F84) &gt; 0, FALSE)), FALSE)</f>
        <v>1</v>
      </c>
      <c r="N97" s="50" t="b">
        <f>IFERROR(OR('Upload Data'!G84 = "", IFERROR(_xlfn.NUMBERVALUE('Upload Data'!G84) &gt; 0, FALSE)), FALSE)</f>
        <v>1</v>
      </c>
      <c r="O97" s="50" t="b">
        <f>IFERROR(OR('Upload Data'!G84 = "", IFERROR(MATCH('Upload Data'!H84, listVolumeUnits, 0), FALSE)), FALSE)</f>
        <v>1</v>
      </c>
      <c r="P97" s="50" t="b">
        <f>IFERROR(OR('Upload Data'!I84 = "", IFERROR(_xlfn.NUMBERVALUE('Upload Data'!I84) &gt; 0, FALSE)), FALSE)</f>
        <v>1</v>
      </c>
      <c r="Q97" s="50" t="b">
        <f>IFERROR(OR('Upload Data'!I84 = "", IFERROR(MATCH('Upload Data'!J84, listWeightUnits, 0), FALSE)), FALSE)</f>
        <v>1</v>
      </c>
      <c r="R97" s="50" t="b">
        <f>IFERROR(OR(AND(NOT(D97), 'Upload Data'!K84 = ""), IFERROR(MATCH('Upload Data'!K84, listFscClaimTypes, 0), FALSE)), FALSE)</f>
        <v>1</v>
      </c>
      <c r="S97" s="50" t="b">
        <f>IFERROR(OR(AND('Upload Data'!K84 = refClaimFsc100, OR('Upload Data'!L84 = "", 'Upload Data'!L84 = 100)), AND('Upload Data'!K84 = refClaimFscCW, OR('Upload Data'!L84 = "", 'Upload Data'!L84 = 0)), AND('Upload Data'!K84 = refClaimFscMix, 'Upload Data'!L84 &lt;&gt; "", _xlfn.NUMBERVALUE('Upload Data'!L84) &gt;= 0, _xlfn.NUMBERVALUE('Upload Data'!L84) &lt;= 100), AND('Upload Data'!K84 = refClaimFscMixCredit, OR('Upload Data'!L84 = "", 'Upload Data'!L84 = 100)), AND('Upload Data'!K84 = refClaimFscRecycled, 'Upload Data'!K84 =""), 'Upload Data'!K84 = ""), FALSE)</f>
        <v>1</v>
      </c>
      <c r="T97" s="50" t="b">
        <f>IFERROR(OR('Upload Data'!M84 = "", ISNUMBER('Upload Data'!M84), IFERROR(DATEVALUE('Upload Data'!M84) &gt; 0, FALSE)), FALSE)</f>
        <v>1</v>
      </c>
      <c r="U97" s="50" t="b">
        <f>IFERROR(OR('Upload Data'!N84 = "", ISNUMBER('Upload Data'!N84), IFERROR(DATEVALUE('Upload Data'!N84) &gt; 0, FALSE)), FALSE)</f>
        <v>1</v>
      </c>
      <c r="V97" s="51" t="s">
        <v>116</v>
      </c>
      <c r="W97" s="50"/>
      <c r="X97" s="50"/>
      <c r="Y97" s="50"/>
      <c r="Z97" s="50">
        <f>IFERROR(FIND("-", 'Upload Data'!$A84, 1), 1000)</f>
        <v>1000</v>
      </c>
      <c r="AA97" s="50">
        <f>IFERROR(FIND("-", 'Upload Data'!$A84, Z97 + 1), 1000)</f>
        <v>1000</v>
      </c>
      <c r="AB97" s="50">
        <f>IFERROR(FIND("-", 'Upload Data'!$A84, AA97 + 1), 1000)</f>
        <v>1000</v>
      </c>
      <c r="AC97" s="50" t="str">
        <f>IFERROR(LEFT('Upload Data'!$A84, Z97 - 1), "")</f>
        <v/>
      </c>
      <c r="AD97" s="50" t="str">
        <f>IFERROR(MID('Upload Data'!$A84, Z97 + 1, AA97 - Z97 - 1), "")</f>
        <v/>
      </c>
      <c r="AE97" s="50" t="str">
        <f>IFERROR(MID('Upload Data'!$A84, AA97 + 1, AB97 - AA97 - 1), "")</f>
        <v/>
      </c>
      <c r="AF97" s="50" t="str">
        <f>IFERROR(MID('Upload Data'!$A84, AB97 + 1, 1000), "")</f>
        <v/>
      </c>
      <c r="AG97" s="50" t="str">
        <f t="shared" si="14"/>
        <v/>
      </c>
      <c r="AH97" s="50" t="b">
        <f t="shared" si="15"/>
        <v>0</v>
      </c>
    </row>
    <row r="98" spans="1:34">
      <c r="A98" s="49">
        <f t="shared" si="12"/>
        <v>85</v>
      </c>
      <c r="B98" s="48" t="b">
        <f>NOT(IFERROR('Upload Data'!A85 = "ERROR", TRUE))</f>
        <v>1</v>
      </c>
      <c r="C98" s="48">
        <f t="shared" si="13"/>
        <v>85</v>
      </c>
      <c r="D98" s="50" t="b">
        <f>IF(B98, ('Upload Data'!A85 &amp; 'Upload Data'!B85 &amp; 'Upload Data'!C85 &amp; 'Upload Data'!D85 &amp; 'Upload Data'!E85 &amp; 'Upload Data'!F85 &amp; 'Upload Data'!G85 &amp; 'Upload Data'!H85 &amp; 'Upload Data'!I85 &amp; 'Upload Data'!J85 &amp; 'Upload Data'!K85 &amp; 'Upload Data'!L85 &amp; 'Upload Data'!M85 &amp; 'Upload Data'!N85) &lt;&gt; "", FALSE)</f>
        <v>0</v>
      </c>
      <c r="E98" s="50" t="str">
        <f t="shared" si="9"/>
        <v/>
      </c>
      <c r="F98" s="50" t="str">
        <f t="shared" si="10"/>
        <v/>
      </c>
      <c r="G98" s="50" t="b">
        <f t="shared" si="11"/>
        <v>1</v>
      </c>
      <c r="H98" s="50" t="b">
        <f>IFERROR(OR(AND(NOT(D98), 'Upload Data'!$A85 = ""), AND(AG98 &gt; -1, OR(AND(AH98, LEN(AD98) = 7), IFERROR(MATCH(AD98, listCertificateTypes, 0), FALSE)))), FALSE)</f>
        <v>1</v>
      </c>
      <c r="I98" s="50" t="b">
        <f>IFERROR(OR(NOT($D98), 'Upload Data'!B85 &lt;&gt; ""), FALSE)</f>
        <v>1</v>
      </c>
      <c r="J98" s="50" t="b">
        <f>IFERROR(OR(AND(NOT($D98), 'Upload Data'!C85 = ""), ISNUMBER('Upload Data'!C85), IFERROR(DATEVALUE('Upload Data'!C85) &gt; 0, FALSE)), FALSE)</f>
        <v>1</v>
      </c>
      <c r="K98" s="50" t="b">
        <f>IFERROR(OR(NOT($D98), 'Upload Data'!D85 &lt;&gt; ""), FALSE)</f>
        <v>1</v>
      </c>
      <c r="L98" s="51" t="s">
        <v>116</v>
      </c>
      <c r="M98" s="50" t="b">
        <f>IFERROR(OR(AND(NOT($D98), 'Upload Data'!F85 = ""), IFERROR(_xlfn.NUMBERVALUE('Upload Data'!F85) &gt; 0, FALSE)), FALSE)</f>
        <v>1</v>
      </c>
      <c r="N98" s="50" t="b">
        <f>IFERROR(OR('Upload Data'!G85 = "", IFERROR(_xlfn.NUMBERVALUE('Upload Data'!G85) &gt; 0, FALSE)), FALSE)</f>
        <v>1</v>
      </c>
      <c r="O98" s="50" t="b">
        <f>IFERROR(OR('Upload Data'!G85 = "", IFERROR(MATCH('Upload Data'!H85, listVolumeUnits, 0), FALSE)), FALSE)</f>
        <v>1</v>
      </c>
      <c r="P98" s="50" t="b">
        <f>IFERROR(OR('Upload Data'!I85 = "", IFERROR(_xlfn.NUMBERVALUE('Upload Data'!I85) &gt; 0, FALSE)), FALSE)</f>
        <v>1</v>
      </c>
      <c r="Q98" s="50" t="b">
        <f>IFERROR(OR('Upload Data'!I85 = "", IFERROR(MATCH('Upload Data'!J85, listWeightUnits, 0), FALSE)), FALSE)</f>
        <v>1</v>
      </c>
      <c r="R98" s="50" t="b">
        <f>IFERROR(OR(AND(NOT(D98), 'Upload Data'!K85 = ""), IFERROR(MATCH('Upload Data'!K85, listFscClaimTypes, 0), FALSE)), FALSE)</f>
        <v>1</v>
      </c>
      <c r="S98" s="50" t="b">
        <f>IFERROR(OR(AND('Upload Data'!K85 = refClaimFsc100, OR('Upload Data'!L85 = "", 'Upload Data'!L85 = 100)), AND('Upload Data'!K85 = refClaimFscCW, OR('Upload Data'!L85 = "", 'Upload Data'!L85 = 0)), AND('Upload Data'!K85 = refClaimFscMix, 'Upload Data'!L85 &lt;&gt; "", _xlfn.NUMBERVALUE('Upload Data'!L85) &gt;= 0, _xlfn.NUMBERVALUE('Upload Data'!L85) &lt;= 100), AND('Upload Data'!K85 = refClaimFscMixCredit, OR('Upload Data'!L85 = "", 'Upload Data'!L85 = 100)), AND('Upload Data'!K85 = refClaimFscRecycled, 'Upload Data'!K85 =""), 'Upload Data'!K85 = ""), FALSE)</f>
        <v>1</v>
      </c>
      <c r="T98" s="50" t="b">
        <f>IFERROR(OR('Upload Data'!M85 = "", ISNUMBER('Upload Data'!M85), IFERROR(DATEVALUE('Upload Data'!M85) &gt; 0, FALSE)), FALSE)</f>
        <v>1</v>
      </c>
      <c r="U98" s="50" t="b">
        <f>IFERROR(OR('Upload Data'!N85 = "", ISNUMBER('Upload Data'!N85), IFERROR(DATEVALUE('Upload Data'!N85) &gt; 0, FALSE)), FALSE)</f>
        <v>1</v>
      </c>
      <c r="V98" s="51" t="s">
        <v>116</v>
      </c>
      <c r="W98" s="50"/>
      <c r="X98" s="50"/>
      <c r="Y98" s="50"/>
      <c r="Z98" s="50">
        <f>IFERROR(FIND("-", 'Upload Data'!$A85, 1), 1000)</f>
        <v>1000</v>
      </c>
      <c r="AA98" s="50">
        <f>IFERROR(FIND("-", 'Upload Data'!$A85, Z98 + 1), 1000)</f>
        <v>1000</v>
      </c>
      <c r="AB98" s="50">
        <f>IFERROR(FIND("-", 'Upload Data'!$A85, AA98 + 1), 1000)</f>
        <v>1000</v>
      </c>
      <c r="AC98" s="50" t="str">
        <f>IFERROR(LEFT('Upload Data'!$A85, Z98 - 1), "")</f>
        <v/>
      </c>
      <c r="AD98" s="50" t="str">
        <f>IFERROR(MID('Upload Data'!$A85, Z98 + 1, AA98 - Z98 - 1), "")</f>
        <v/>
      </c>
      <c r="AE98" s="50" t="str">
        <f>IFERROR(MID('Upload Data'!$A85, AA98 + 1, AB98 - AA98 - 1), "")</f>
        <v/>
      </c>
      <c r="AF98" s="50" t="str">
        <f>IFERROR(MID('Upload Data'!$A85, AB98 + 1, 1000), "")</f>
        <v/>
      </c>
      <c r="AG98" s="50" t="str">
        <f t="shared" si="14"/>
        <v/>
      </c>
      <c r="AH98" s="50" t="b">
        <f t="shared" si="15"/>
        <v>0</v>
      </c>
    </row>
    <row r="99" spans="1:34">
      <c r="A99" s="49">
        <f t="shared" si="12"/>
        <v>86</v>
      </c>
      <c r="B99" s="48" t="b">
        <f>NOT(IFERROR('Upload Data'!A86 = "ERROR", TRUE))</f>
        <v>1</v>
      </c>
      <c r="C99" s="48">
        <f t="shared" si="13"/>
        <v>86</v>
      </c>
      <c r="D99" s="50" t="b">
        <f>IF(B99, ('Upload Data'!A86 &amp; 'Upload Data'!B86 &amp; 'Upload Data'!C86 &amp; 'Upload Data'!D86 &amp; 'Upload Data'!E86 &amp; 'Upload Data'!F86 &amp; 'Upload Data'!G86 &amp; 'Upload Data'!H86 &amp; 'Upload Data'!I86 &amp; 'Upload Data'!J86 &amp; 'Upload Data'!K86 &amp; 'Upload Data'!L86 &amp; 'Upload Data'!M86 &amp; 'Upload Data'!N86) &lt;&gt; "", FALSE)</f>
        <v>0</v>
      </c>
      <c r="E99" s="50" t="str">
        <f t="shared" si="9"/>
        <v/>
      </c>
      <c r="F99" s="50" t="str">
        <f t="shared" si="10"/>
        <v/>
      </c>
      <c r="G99" s="50" t="b">
        <f t="shared" si="11"/>
        <v>1</v>
      </c>
      <c r="H99" s="50" t="b">
        <f>IFERROR(OR(AND(NOT(D99), 'Upload Data'!$A86 = ""), AND(AG99 &gt; -1, OR(AND(AH99, LEN(AD99) = 7), IFERROR(MATCH(AD99, listCertificateTypes, 0), FALSE)))), FALSE)</f>
        <v>1</v>
      </c>
      <c r="I99" s="50" t="b">
        <f>IFERROR(OR(NOT($D99), 'Upload Data'!B86 &lt;&gt; ""), FALSE)</f>
        <v>1</v>
      </c>
      <c r="J99" s="50" t="b">
        <f>IFERROR(OR(AND(NOT($D99), 'Upload Data'!C86 = ""), ISNUMBER('Upload Data'!C86), IFERROR(DATEVALUE('Upload Data'!C86) &gt; 0, FALSE)), FALSE)</f>
        <v>1</v>
      </c>
      <c r="K99" s="50" t="b">
        <f>IFERROR(OR(NOT($D99), 'Upload Data'!D86 &lt;&gt; ""), FALSE)</f>
        <v>1</v>
      </c>
      <c r="L99" s="51" t="s">
        <v>116</v>
      </c>
      <c r="M99" s="50" t="b">
        <f>IFERROR(OR(AND(NOT($D99), 'Upload Data'!F86 = ""), IFERROR(_xlfn.NUMBERVALUE('Upload Data'!F86) &gt; 0, FALSE)), FALSE)</f>
        <v>1</v>
      </c>
      <c r="N99" s="50" t="b">
        <f>IFERROR(OR('Upload Data'!G86 = "", IFERROR(_xlfn.NUMBERVALUE('Upload Data'!G86) &gt; 0, FALSE)), FALSE)</f>
        <v>1</v>
      </c>
      <c r="O99" s="50" t="b">
        <f>IFERROR(OR('Upload Data'!G86 = "", IFERROR(MATCH('Upload Data'!H86, listVolumeUnits, 0), FALSE)), FALSE)</f>
        <v>1</v>
      </c>
      <c r="P99" s="50" t="b">
        <f>IFERROR(OR('Upload Data'!I86 = "", IFERROR(_xlfn.NUMBERVALUE('Upload Data'!I86) &gt; 0, FALSE)), FALSE)</f>
        <v>1</v>
      </c>
      <c r="Q99" s="50" t="b">
        <f>IFERROR(OR('Upload Data'!I86 = "", IFERROR(MATCH('Upload Data'!J86, listWeightUnits, 0), FALSE)), FALSE)</f>
        <v>1</v>
      </c>
      <c r="R99" s="50" t="b">
        <f>IFERROR(OR(AND(NOT(D99), 'Upload Data'!K86 = ""), IFERROR(MATCH('Upload Data'!K86, listFscClaimTypes, 0), FALSE)), FALSE)</f>
        <v>1</v>
      </c>
      <c r="S99" s="50" t="b">
        <f>IFERROR(OR(AND('Upload Data'!K86 = refClaimFsc100, OR('Upload Data'!L86 = "", 'Upload Data'!L86 = 100)), AND('Upload Data'!K86 = refClaimFscCW, OR('Upload Data'!L86 = "", 'Upload Data'!L86 = 0)), AND('Upload Data'!K86 = refClaimFscMix, 'Upload Data'!L86 &lt;&gt; "", _xlfn.NUMBERVALUE('Upload Data'!L86) &gt;= 0, _xlfn.NUMBERVALUE('Upload Data'!L86) &lt;= 100), AND('Upload Data'!K86 = refClaimFscMixCredit, OR('Upload Data'!L86 = "", 'Upload Data'!L86 = 100)), AND('Upload Data'!K86 = refClaimFscRecycled, 'Upload Data'!K86 =""), 'Upload Data'!K86 = ""), FALSE)</f>
        <v>1</v>
      </c>
      <c r="T99" s="50" t="b">
        <f>IFERROR(OR('Upload Data'!M86 = "", ISNUMBER('Upload Data'!M86), IFERROR(DATEVALUE('Upload Data'!M86) &gt; 0, FALSE)), FALSE)</f>
        <v>1</v>
      </c>
      <c r="U99" s="50" t="b">
        <f>IFERROR(OR('Upload Data'!N86 = "", ISNUMBER('Upload Data'!N86), IFERROR(DATEVALUE('Upload Data'!N86) &gt; 0, FALSE)), FALSE)</f>
        <v>1</v>
      </c>
      <c r="V99" s="51" t="s">
        <v>116</v>
      </c>
      <c r="W99" s="50"/>
      <c r="X99" s="50"/>
      <c r="Y99" s="50"/>
      <c r="Z99" s="50">
        <f>IFERROR(FIND("-", 'Upload Data'!$A86, 1), 1000)</f>
        <v>1000</v>
      </c>
      <c r="AA99" s="50">
        <f>IFERROR(FIND("-", 'Upload Data'!$A86, Z99 + 1), 1000)</f>
        <v>1000</v>
      </c>
      <c r="AB99" s="50">
        <f>IFERROR(FIND("-", 'Upload Data'!$A86, AA99 + 1), 1000)</f>
        <v>1000</v>
      </c>
      <c r="AC99" s="50" t="str">
        <f>IFERROR(LEFT('Upload Data'!$A86, Z99 - 1), "")</f>
        <v/>
      </c>
      <c r="AD99" s="50" t="str">
        <f>IFERROR(MID('Upload Data'!$A86, Z99 + 1, AA99 - Z99 - 1), "")</f>
        <v/>
      </c>
      <c r="AE99" s="50" t="str">
        <f>IFERROR(MID('Upload Data'!$A86, AA99 + 1, AB99 - AA99 - 1), "")</f>
        <v/>
      </c>
      <c r="AF99" s="50" t="str">
        <f>IFERROR(MID('Upload Data'!$A86, AB99 + 1, 1000), "")</f>
        <v/>
      </c>
      <c r="AG99" s="50" t="str">
        <f t="shared" si="14"/>
        <v/>
      </c>
      <c r="AH99" s="50" t="b">
        <f t="shared" si="15"/>
        <v>0</v>
      </c>
    </row>
    <row r="100" spans="1:34">
      <c r="A100" s="49">
        <f t="shared" si="12"/>
        <v>87</v>
      </c>
      <c r="B100" s="48" t="b">
        <f>NOT(IFERROR('Upload Data'!A87 = "ERROR", TRUE))</f>
        <v>1</v>
      </c>
      <c r="C100" s="48">
        <f t="shared" si="13"/>
        <v>87</v>
      </c>
      <c r="D100" s="50" t="b">
        <f>IF(B100, ('Upload Data'!A87 &amp; 'Upload Data'!B87 &amp; 'Upload Data'!C87 &amp; 'Upload Data'!D87 &amp; 'Upload Data'!E87 &amp; 'Upload Data'!F87 &amp; 'Upload Data'!G87 &amp; 'Upload Data'!H87 &amp; 'Upload Data'!I87 &amp; 'Upload Data'!J87 &amp; 'Upload Data'!K87 &amp; 'Upload Data'!L87 &amp; 'Upload Data'!M87 &amp; 'Upload Data'!N87) &lt;&gt; "", FALSE)</f>
        <v>0</v>
      </c>
      <c r="E100" s="50" t="str">
        <f t="shared" si="9"/>
        <v/>
      </c>
      <c r="F100" s="50" t="str">
        <f t="shared" si="10"/>
        <v/>
      </c>
      <c r="G100" s="50" t="b">
        <f t="shared" si="11"/>
        <v>1</v>
      </c>
      <c r="H100" s="50" t="b">
        <f>IFERROR(OR(AND(NOT(D100), 'Upload Data'!$A87 = ""), AND(AG100 &gt; -1, OR(AND(AH100, LEN(AD100) = 7), IFERROR(MATCH(AD100, listCertificateTypes, 0), FALSE)))), FALSE)</f>
        <v>1</v>
      </c>
      <c r="I100" s="50" t="b">
        <f>IFERROR(OR(NOT($D100), 'Upload Data'!B87 &lt;&gt; ""), FALSE)</f>
        <v>1</v>
      </c>
      <c r="J100" s="50" t="b">
        <f>IFERROR(OR(AND(NOT($D100), 'Upload Data'!C87 = ""), ISNUMBER('Upload Data'!C87), IFERROR(DATEVALUE('Upload Data'!C87) &gt; 0, FALSE)), FALSE)</f>
        <v>1</v>
      </c>
      <c r="K100" s="50" t="b">
        <f>IFERROR(OR(NOT($D100), 'Upload Data'!D87 &lt;&gt; ""), FALSE)</f>
        <v>1</v>
      </c>
      <c r="L100" s="51" t="s">
        <v>116</v>
      </c>
      <c r="M100" s="50" t="b">
        <f>IFERROR(OR(AND(NOT($D100), 'Upload Data'!F87 = ""), IFERROR(_xlfn.NUMBERVALUE('Upload Data'!F87) &gt; 0, FALSE)), FALSE)</f>
        <v>1</v>
      </c>
      <c r="N100" s="50" t="b">
        <f>IFERROR(OR('Upload Data'!G87 = "", IFERROR(_xlfn.NUMBERVALUE('Upload Data'!G87) &gt; 0, FALSE)), FALSE)</f>
        <v>1</v>
      </c>
      <c r="O100" s="50" t="b">
        <f>IFERROR(OR('Upload Data'!G87 = "", IFERROR(MATCH('Upload Data'!H87, listVolumeUnits, 0), FALSE)), FALSE)</f>
        <v>1</v>
      </c>
      <c r="P100" s="50" t="b">
        <f>IFERROR(OR('Upload Data'!I87 = "", IFERROR(_xlfn.NUMBERVALUE('Upload Data'!I87) &gt; 0, FALSE)), FALSE)</f>
        <v>1</v>
      </c>
      <c r="Q100" s="50" t="b">
        <f>IFERROR(OR('Upload Data'!I87 = "", IFERROR(MATCH('Upload Data'!J87, listWeightUnits, 0), FALSE)), FALSE)</f>
        <v>1</v>
      </c>
      <c r="R100" s="50" t="b">
        <f>IFERROR(OR(AND(NOT(D100), 'Upload Data'!K87 = ""), IFERROR(MATCH('Upload Data'!K87, listFscClaimTypes, 0), FALSE)), FALSE)</f>
        <v>1</v>
      </c>
      <c r="S100" s="50" t="b">
        <f>IFERROR(OR(AND('Upload Data'!K87 = refClaimFsc100, OR('Upload Data'!L87 = "", 'Upload Data'!L87 = 100)), AND('Upload Data'!K87 = refClaimFscCW, OR('Upload Data'!L87 = "", 'Upload Data'!L87 = 0)), AND('Upload Data'!K87 = refClaimFscMix, 'Upload Data'!L87 &lt;&gt; "", _xlfn.NUMBERVALUE('Upload Data'!L87) &gt;= 0, _xlfn.NUMBERVALUE('Upload Data'!L87) &lt;= 100), AND('Upload Data'!K87 = refClaimFscMixCredit, OR('Upload Data'!L87 = "", 'Upload Data'!L87 = 100)), AND('Upload Data'!K87 = refClaimFscRecycled, 'Upload Data'!K87 =""), 'Upload Data'!K87 = ""), FALSE)</f>
        <v>1</v>
      </c>
      <c r="T100" s="50" t="b">
        <f>IFERROR(OR('Upload Data'!M87 = "", ISNUMBER('Upload Data'!M87), IFERROR(DATEVALUE('Upload Data'!M87) &gt; 0, FALSE)), FALSE)</f>
        <v>1</v>
      </c>
      <c r="U100" s="50" t="b">
        <f>IFERROR(OR('Upload Data'!N87 = "", ISNUMBER('Upload Data'!N87), IFERROR(DATEVALUE('Upload Data'!N87) &gt; 0, FALSE)), FALSE)</f>
        <v>1</v>
      </c>
      <c r="V100" s="51" t="s">
        <v>116</v>
      </c>
      <c r="W100" s="50"/>
      <c r="X100" s="50"/>
      <c r="Y100" s="50"/>
      <c r="Z100" s="50">
        <f>IFERROR(FIND("-", 'Upload Data'!$A87, 1), 1000)</f>
        <v>1000</v>
      </c>
      <c r="AA100" s="50">
        <f>IFERROR(FIND("-", 'Upload Data'!$A87, Z100 + 1), 1000)</f>
        <v>1000</v>
      </c>
      <c r="AB100" s="50">
        <f>IFERROR(FIND("-", 'Upload Data'!$A87, AA100 + 1), 1000)</f>
        <v>1000</v>
      </c>
      <c r="AC100" s="50" t="str">
        <f>IFERROR(LEFT('Upload Data'!$A87, Z100 - 1), "")</f>
        <v/>
      </c>
      <c r="AD100" s="50" t="str">
        <f>IFERROR(MID('Upload Data'!$A87, Z100 + 1, AA100 - Z100 - 1), "")</f>
        <v/>
      </c>
      <c r="AE100" s="50" t="str">
        <f>IFERROR(MID('Upload Data'!$A87, AA100 + 1, AB100 - AA100 - 1), "")</f>
        <v/>
      </c>
      <c r="AF100" s="50" t="str">
        <f>IFERROR(MID('Upload Data'!$A87, AB100 + 1, 1000), "")</f>
        <v/>
      </c>
      <c r="AG100" s="50" t="str">
        <f t="shared" si="14"/>
        <v/>
      </c>
      <c r="AH100" s="50" t="b">
        <f t="shared" si="15"/>
        <v>0</v>
      </c>
    </row>
    <row r="101" spans="1:34">
      <c r="A101" s="49">
        <f t="shared" si="12"/>
        <v>88</v>
      </c>
      <c r="B101" s="48" t="b">
        <f>NOT(IFERROR('Upload Data'!A88 = "ERROR", TRUE))</f>
        <v>1</v>
      </c>
      <c r="C101" s="48">
        <f t="shared" si="13"/>
        <v>88</v>
      </c>
      <c r="D101" s="50" t="b">
        <f>IF(B101, ('Upload Data'!A88 &amp; 'Upload Data'!B88 &amp; 'Upload Data'!C88 &amp; 'Upload Data'!D88 &amp; 'Upload Data'!E88 &amp; 'Upload Data'!F88 &amp; 'Upload Data'!G88 &amp; 'Upload Data'!H88 &amp; 'Upload Data'!I88 &amp; 'Upload Data'!J88 &amp; 'Upload Data'!K88 &amp; 'Upload Data'!L88 &amp; 'Upload Data'!M88 &amp; 'Upload Data'!N88) &lt;&gt; "", FALSE)</f>
        <v>0</v>
      </c>
      <c r="E101" s="50" t="str">
        <f t="shared" si="9"/>
        <v/>
      </c>
      <c r="F101" s="50" t="str">
        <f t="shared" si="10"/>
        <v/>
      </c>
      <c r="G101" s="50" t="b">
        <f t="shared" si="11"/>
        <v>1</v>
      </c>
      <c r="H101" s="50" t="b">
        <f>IFERROR(OR(AND(NOT(D101), 'Upload Data'!$A88 = ""), AND(AG101 &gt; -1, OR(AND(AH101, LEN(AD101) = 7), IFERROR(MATCH(AD101, listCertificateTypes, 0), FALSE)))), FALSE)</f>
        <v>1</v>
      </c>
      <c r="I101" s="50" t="b">
        <f>IFERROR(OR(NOT($D101), 'Upload Data'!B88 &lt;&gt; ""), FALSE)</f>
        <v>1</v>
      </c>
      <c r="J101" s="50" t="b">
        <f>IFERROR(OR(AND(NOT($D101), 'Upload Data'!C88 = ""), ISNUMBER('Upload Data'!C88), IFERROR(DATEVALUE('Upload Data'!C88) &gt; 0, FALSE)), FALSE)</f>
        <v>1</v>
      </c>
      <c r="K101" s="50" t="b">
        <f>IFERROR(OR(NOT($D101), 'Upload Data'!D88 &lt;&gt; ""), FALSE)</f>
        <v>1</v>
      </c>
      <c r="L101" s="51" t="s">
        <v>116</v>
      </c>
      <c r="M101" s="50" t="b">
        <f>IFERROR(OR(AND(NOT($D101), 'Upload Data'!F88 = ""), IFERROR(_xlfn.NUMBERVALUE('Upload Data'!F88) &gt; 0, FALSE)), FALSE)</f>
        <v>1</v>
      </c>
      <c r="N101" s="50" t="b">
        <f>IFERROR(OR('Upload Data'!G88 = "", IFERROR(_xlfn.NUMBERVALUE('Upload Data'!G88) &gt; 0, FALSE)), FALSE)</f>
        <v>1</v>
      </c>
      <c r="O101" s="50" t="b">
        <f>IFERROR(OR('Upload Data'!G88 = "", IFERROR(MATCH('Upload Data'!H88, listVolumeUnits, 0), FALSE)), FALSE)</f>
        <v>1</v>
      </c>
      <c r="P101" s="50" t="b">
        <f>IFERROR(OR('Upload Data'!I88 = "", IFERROR(_xlfn.NUMBERVALUE('Upload Data'!I88) &gt; 0, FALSE)), FALSE)</f>
        <v>1</v>
      </c>
      <c r="Q101" s="50" t="b">
        <f>IFERROR(OR('Upload Data'!I88 = "", IFERROR(MATCH('Upload Data'!J88, listWeightUnits, 0), FALSE)), FALSE)</f>
        <v>1</v>
      </c>
      <c r="R101" s="50" t="b">
        <f>IFERROR(OR(AND(NOT(D101), 'Upload Data'!K88 = ""), IFERROR(MATCH('Upload Data'!K88, listFscClaimTypes, 0), FALSE)), FALSE)</f>
        <v>1</v>
      </c>
      <c r="S101" s="50" t="b">
        <f>IFERROR(OR(AND('Upload Data'!K88 = refClaimFsc100, OR('Upload Data'!L88 = "", 'Upload Data'!L88 = 100)), AND('Upload Data'!K88 = refClaimFscCW, OR('Upload Data'!L88 = "", 'Upload Data'!L88 = 0)), AND('Upload Data'!K88 = refClaimFscMix, 'Upload Data'!L88 &lt;&gt; "", _xlfn.NUMBERVALUE('Upload Data'!L88) &gt;= 0, _xlfn.NUMBERVALUE('Upload Data'!L88) &lt;= 100), AND('Upload Data'!K88 = refClaimFscMixCredit, OR('Upload Data'!L88 = "", 'Upload Data'!L88 = 100)), AND('Upload Data'!K88 = refClaimFscRecycled, 'Upload Data'!K88 =""), 'Upload Data'!K88 = ""), FALSE)</f>
        <v>1</v>
      </c>
      <c r="T101" s="50" t="b">
        <f>IFERROR(OR('Upload Data'!M88 = "", ISNUMBER('Upload Data'!M88), IFERROR(DATEVALUE('Upload Data'!M88) &gt; 0, FALSE)), FALSE)</f>
        <v>1</v>
      </c>
      <c r="U101" s="50" t="b">
        <f>IFERROR(OR('Upload Data'!N88 = "", ISNUMBER('Upload Data'!N88), IFERROR(DATEVALUE('Upload Data'!N88) &gt; 0, FALSE)), FALSE)</f>
        <v>1</v>
      </c>
      <c r="V101" s="51" t="s">
        <v>116</v>
      </c>
      <c r="W101" s="50"/>
      <c r="X101" s="50"/>
      <c r="Y101" s="50"/>
      <c r="Z101" s="50">
        <f>IFERROR(FIND("-", 'Upload Data'!$A88, 1), 1000)</f>
        <v>1000</v>
      </c>
      <c r="AA101" s="50">
        <f>IFERROR(FIND("-", 'Upload Data'!$A88, Z101 + 1), 1000)</f>
        <v>1000</v>
      </c>
      <c r="AB101" s="50">
        <f>IFERROR(FIND("-", 'Upload Data'!$A88, AA101 + 1), 1000)</f>
        <v>1000</v>
      </c>
      <c r="AC101" s="50" t="str">
        <f>IFERROR(LEFT('Upload Data'!$A88, Z101 - 1), "")</f>
        <v/>
      </c>
      <c r="AD101" s="50" t="str">
        <f>IFERROR(MID('Upload Data'!$A88, Z101 + 1, AA101 - Z101 - 1), "")</f>
        <v/>
      </c>
      <c r="AE101" s="50" t="str">
        <f>IFERROR(MID('Upload Data'!$A88, AA101 + 1, AB101 - AA101 - 1), "")</f>
        <v/>
      </c>
      <c r="AF101" s="50" t="str">
        <f>IFERROR(MID('Upload Data'!$A88, AB101 + 1, 1000), "")</f>
        <v/>
      </c>
      <c r="AG101" s="50" t="str">
        <f t="shared" si="14"/>
        <v/>
      </c>
      <c r="AH101" s="50" t="b">
        <f t="shared" si="15"/>
        <v>0</v>
      </c>
    </row>
    <row r="102" spans="1:34">
      <c r="A102" s="49">
        <f t="shared" si="12"/>
        <v>89</v>
      </c>
      <c r="B102" s="48" t="b">
        <f>NOT(IFERROR('Upload Data'!A89 = "ERROR", TRUE))</f>
        <v>1</v>
      </c>
      <c r="C102" s="48">
        <f t="shared" si="13"/>
        <v>89</v>
      </c>
      <c r="D102" s="50" t="b">
        <f>IF(B102, ('Upload Data'!A89 &amp; 'Upload Data'!B89 &amp; 'Upload Data'!C89 &amp; 'Upload Data'!D89 &amp; 'Upload Data'!E89 &amp; 'Upload Data'!F89 &amp; 'Upload Data'!G89 &amp; 'Upload Data'!H89 &amp; 'Upload Data'!I89 &amp; 'Upload Data'!J89 &amp; 'Upload Data'!K89 &amp; 'Upload Data'!L89 &amp; 'Upload Data'!M89 &amp; 'Upload Data'!N89) &lt;&gt; "", FALSE)</f>
        <v>0</v>
      </c>
      <c r="E102" s="50" t="str">
        <f t="shared" si="9"/>
        <v/>
      </c>
      <c r="F102" s="50" t="str">
        <f t="shared" si="10"/>
        <v/>
      </c>
      <c r="G102" s="50" t="b">
        <f t="shared" si="11"/>
        <v>1</v>
      </c>
      <c r="H102" s="50" t="b">
        <f>IFERROR(OR(AND(NOT(D102), 'Upload Data'!$A89 = ""), AND(AG102 &gt; -1, OR(AND(AH102, LEN(AD102) = 7), IFERROR(MATCH(AD102, listCertificateTypes, 0), FALSE)))), FALSE)</f>
        <v>1</v>
      </c>
      <c r="I102" s="50" t="b">
        <f>IFERROR(OR(NOT($D102), 'Upload Data'!B89 &lt;&gt; ""), FALSE)</f>
        <v>1</v>
      </c>
      <c r="J102" s="50" t="b">
        <f>IFERROR(OR(AND(NOT($D102), 'Upload Data'!C89 = ""), ISNUMBER('Upload Data'!C89), IFERROR(DATEVALUE('Upload Data'!C89) &gt; 0, FALSE)), FALSE)</f>
        <v>1</v>
      </c>
      <c r="K102" s="50" t="b">
        <f>IFERROR(OR(NOT($D102), 'Upload Data'!D89 &lt;&gt; ""), FALSE)</f>
        <v>1</v>
      </c>
      <c r="L102" s="51" t="s">
        <v>116</v>
      </c>
      <c r="M102" s="50" t="b">
        <f>IFERROR(OR(AND(NOT($D102), 'Upload Data'!F89 = ""), IFERROR(_xlfn.NUMBERVALUE('Upload Data'!F89) &gt; 0, FALSE)), FALSE)</f>
        <v>1</v>
      </c>
      <c r="N102" s="50" t="b">
        <f>IFERROR(OR('Upload Data'!G89 = "", IFERROR(_xlfn.NUMBERVALUE('Upload Data'!G89) &gt; 0, FALSE)), FALSE)</f>
        <v>1</v>
      </c>
      <c r="O102" s="50" t="b">
        <f>IFERROR(OR('Upload Data'!G89 = "", IFERROR(MATCH('Upload Data'!H89, listVolumeUnits, 0), FALSE)), FALSE)</f>
        <v>1</v>
      </c>
      <c r="P102" s="50" t="b">
        <f>IFERROR(OR('Upload Data'!I89 = "", IFERROR(_xlfn.NUMBERVALUE('Upload Data'!I89) &gt; 0, FALSE)), FALSE)</f>
        <v>1</v>
      </c>
      <c r="Q102" s="50" t="b">
        <f>IFERROR(OR('Upload Data'!I89 = "", IFERROR(MATCH('Upload Data'!J89, listWeightUnits, 0), FALSE)), FALSE)</f>
        <v>1</v>
      </c>
      <c r="R102" s="50" t="b">
        <f>IFERROR(OR(AND(NOT(D102), 'Upload Data'!K89 = ""), IFERROR(MATCH('Upload Data'!K89, listFscClaimTypes, 0), FALSE)), FALSE)</f>
        <v>1</v>
      </c>
      <c r="S102" s="50" t="b">
        <f>IFERROR(OR(AND('Upload Data'!K89 = refClaimFsc100, OR('Upload Data'!L89 = "", 'Upload Data'!L89 = 100)), AND('Upload Data'!K89 = refClaimFscCW, OR('Upload Data'!L89 = "", 'Upload Data'!L89 = 0)), AND('Upload Data'!K89 = refClaimFscMix, 'Upload Data'!L89 &lt;&gt; "", _xlfn.NUMBERVALUE('Upload Data'!L89) &gt;= 0, _xlfn.NUMBERVALUE('Upload Data'!L89) &lt;= 100), AND('Upload Data'!K89 = refClaimFscMixCredit, OR('Upload Data'!L89 = "", 'Upload Data'!L89 = 100)), AND('Upload Data'!K89 = refClaimFscRecycled, 'Upload Data'!K89 =""), 'Upload Data'!K89 = ""), FALSE)</f>
        <v>1</v>
      </c>
      <c r="T102" s="50" t="b">
        <f>IFERROR(OR('Upload Data'!M89 = "", ISNUMBER('Upload Data'!M89), IFERROR(DATEVALUE('Upload Data'!M89) &gt; 0, FALSE)), FALSE)</f>
        <v>1</v>
      </c>
      <c r="U102" s="50" t="b">
        <f>IFERROR(OR('Upload Data'!N89 = "", ISNUMBER('Upload Data'!N89), IFERROR(DATEVALUE('Upload Data'!N89) &gt; 0, FALSE)), FALSE)</f>
        <v>1</v>
      </c>
      <c r="V102" s="51" t="s">
        <v>116</v>
      </c>
      <c r="W102" s="50"/>
      <c r="X102" s="50"/>
      <c r="Y102" s="50"/>
      <c r="Z102" s="50">
        <f>IFERROR(FIND("-", 'Upload Data'!$A89, 1), 1000)</f>
        <v>1000</v>
      </c>
      <c r="AA102" s="50">
        <f>IFERROR(FIND("-", 'Upload Data'!$A89, Z102 + 1), 1000)</f>
        <v>1000</v>
      </c>
      <c r="AB102" s="50">
        <f>IFERROR(FIND("-", 'Upload Data'!$A89, AA102 + 1), 1000)</f>
        <v>1000</v>
      </c>
      <c r="AC102" s="50" t="str">
        <f>IFERROR(LEFT('Upload Data'!$A89, Z102 - 1), "")</f>
        <v/>
      </c>
      <c r="AD102" s="50" t="str">
        <f>IFERROR(MID('Upload Data'!$A89, Z102 + 1, AA102 - Z102 - 1), "")</f>
        <v/>
      </c>
      <c r="AE102" s="50" t="str">
        <f>IFERROR(MID('Upload Data'!$A89, AA102 + 1, AB102 - AA102 - 1), "")</f>
        <v/>
      </c>
      <c r="AF102" s="50" t="str">
        <f>IFERROR(MID('Upload Data'!$A89, AB102 + 1, 1000), "")</f>
        <v/>
      </c>
      <c r="AG102" s="50" t="str">
        <f t="shared" si="14"/>
        <v/>
      </c>
      <c r="AH102" s="50" t="b">
        <f t="shared" si="15"/>
        <v>0</v>
      </c>
    </row>
    <row r="103" spans="1:34">
      <c r="A103" s="49">
        <f t="shared" si="12"/>
        <v>90</v>
      </c>
      <c r="B103" s="48" t="b">
        <f>NOT(IFERROR('Upload Data'!A90 = "ERROR", TRUE))</f>
        <v>1</v>
      </c>
      <c r="C103" s="48">
        <f t="shared" si="13"/>
        <v>90</v>
      </c>
      <c r="D103" s="50" t="b">
        <f>IF(B103, ('Upload Data'!A90 &amp; 'Upload Data'!B90 &amp; 'Upload Data'!C90 &amp; 'Upload Data'!D90 &amp; 'Upload Data'!E90 &amp; 'Upload Data'!F90 &amp; 'Upload Data'!G90 &amp; 'Upload Data'!H90 &amp; 'Upload Data'!I90 &amp; 'Upload Data'!J90 &amp; 'Upload Data'!K90 &amp; 'Upload Data'!L90 &amp; 'Upload Data'!M90 &amp; 'Upload Data'!N90) &lt;&gt; "", FALSE)</f>
        <v>0</v>
      </c>
      <c r="E103" s="50" t="str">
        <f t="shared" ref="E103:E166" si="16">IF(AND(D103, G103), A103, "")</f>
        <v/>
      </c>
      <c r="F103" s="50" t="str">
        <f t="shared" ref="F103:F166" si="17">IF(AND(D103, NOT(G103)), A103, "")</f>
        <v/>
      </c>
      <c r="G103" s="50" t="b">
        <f t="shared" si="11"/>
        <v>1</v>
      </c>
      <c r="H103" s="50" t="b">
        <f>IFERROR(OR(AND(NOT(D103), 'Upload Data'!$A90 = ""), AND(AG103 &gt; -1, OR(AND(AH103, LEN(AD103) = 7), IFERROR(MATCH(AD103, listCertificateTypes, 0), FALSE)))), FALSE)</f>
        <v>1</v>
      </c>
      <c r="I103" s="50" t="b">
        <f>IFERROR(OR(NOT($D103), 'Upload Data'!B90 &lt;&gt; ""), FALSE)</f>
        <v>1</v>
      </c>
      <c r="J103" s="50" t="b">
        <f>IFERROR(OR(AND(NOT($D103), 'Upload Data'!C90 = ""), ISNUMBER('Upload Data'!C90), IFERROR(DATEVALUE('Upload Data'!C90) &gt; 0, FALSE)), FALSE)</f>
        <v>1</v>
      </c>
      <c r="K103" s="50" t="b">
        <f>IFERROR(OR(NOT($D103), 'Upload Data'!D90 &lt;&gt; ""), FALSE)</f>
        <v>1</v>
      </c>
      <c r="L103" s="51" t="s">
        <v>116</v>
      </c>
      <c r="M103" s="50" t="b">
        <f>IFERROR(OR(AND(NOT($D103), 'Upload Data'!F90 = ""), IFERROR(_xlfn.NUMBERVALUE('Upload Data'!F90) &gt; 0, FALSE)), FALSE)</f>
        <v>1</v>
      </c>
      <c r="N103" s="50" t="b">
        <f>IFERROR(OR('Upload Data'!G90 = "", IFERROR(_xlfn.NUMBERVALUE('Upload Data'!G90) &gt; 0, FALSE)), FALSE)</f>
        <v>1</v>
      </c>
      <c r="O103" s="50" t="b">
        <f>IFERROR(OR('Upload Data'!G90 = "", IFERROR(MATCH('Upload Data'!H90, listVolumeUnits, 0), FALSE)), FALSE)</f>
        <v>1</v>
      </c>
      <c r="P103" s="50" t="b">
        <f>IFERROR(OR('Upload Data'!I90 = "", IFERROR(_xlfn.NUMBERVALUE('Upload Data'!I90) &gt; 0, FALSE)), FALSE)</f>
        <v>1</v>
      </c>
      <c r="Q103" s="50" t="b">
        <f>IFERROR(OR('Upload Data'!I90 = "", IFERROR(MATCH('Upload Data'!J90, listWeightUnits, 0), FALSE)), FALSE)</f>
        <v>1</v>
      </c>
      <c r="R103" s="50" t="b">
        <f>IFERROR(OR(AND(NOT(D103), 'Upload Data'!K90 = ""), IFERROR(MATCH('Upload Data'!K90, listFscClaimTypes, 0), FALSE)), FALSE)</f>
        <v>1</v>
      </c>
      <c r="S103" s="50" t="b">
        <f>IFERROR(OR(AND('Upload Data'!K90 = refClaimFsc100, OR('Upload Data'!L90 = "", 'Upload Data'!L90 = 100)), AND('Upload Data'!K90 = refClaimFscCW, OR('Upload Data'!L90 = "", 'Upload Data'!L90 = 0)), AND('Upload Data'!K90 = refClaimFscMix, 'Upload Data'!L90 &lt;&gt; "", _xlfn.NUMBERVALUE('Upload Data'!L90) &gt;= 0, _xlfn.NUMBERVALUE('Upload Data'!L90) &lt;= 100), AND('Upload Data'!K90 = refClaimFscMixCredit, OR('Upload Data'!L90 = "", 'Upload Data'!L90 = 100)), AND('Upload Data'!K90 = refClaimFscRecycled, 'Upload Data'!K90 =""), 'Upload Data'!K90 = ""), FALSE)</f>
        <v>1</v>
      </c>
      <c r="T103" s="50" t="b">
        <f>IFERROR(OR('Upload Data'!M90 = "", ISNUMBER('Upload Data'!M90), IFERROR(DATEVALUE('Upload Data'!M90) &gt; 0, FALSE)), FALSE)</f>
        <v>1</v>
      </c>
      <c r="U103" s="50" t="b">
        <f>IFERROR(OR('Upload Data'!N90 = "", ISNUMBER('Upload Data'!N90), IFERROR(DATEVALUE('Upload Data'!N90) &gt; 0, FALSE)), FALSE)</f>
        <v>1</v>
      </c>
      <c r="V103" s="51" t="s">
        <v>116</v>
      </c>
      <c r="W103" s="50"/>
      <c r="X103" s="50"/>
      <c r="Y103" s="50"/>
      <c r="Z103" s="50">
        <f>IFERROR(FIND("-", 'Upload Data'!$A90, 1), 1000)</f>
        <v>1000</v>
      </c>
      <c r="AA103" s="50">
        <f>IFERROR(FIND("-", 'Upload Data'!$A90, Z103 + 1), 1000)</f>
        <v>1000</v>
      </c>
      <c r="AB103" s="50">
        <f>IFERROR(FIND("-", 'Upload Data'!$A90, AA103 + 1), 1000)</f>
        <v>1000</v>
      </c>
      <c r="AC103" s="50" t="str">
        <f>IFERROR(LEFT('Upload Data'!$A90, Z103 - 1), "")</f>
        <v/>
      </c>
      <c r="AD103" s="50" t="str">
        <f>IFERROR(MID('Upload Data'!$A90, Z103 + 1, AA103 - Z103 - 1), "")</f>
        <v/>
      </c>
      <c r="AE103" s="50" t="str">
        <f>IFERROR(MID('Upload Data'!$A90, AA103 + 1, AB103 - AA103 - 1), "")</f>
        <v/>
      </c>
      <c r="AF103" s="50" t="str">
        <f>IFERROR(MID('Upload Data'!$A90, AB103 + 1, 1000), "")</f>
        <v/>
      </c>
      <c r="AG103" s="50" t="str">
        <f t="shared" si="14"/>
        <v/>
      </c>
      <c r="AH103" s="50" t="b">
        <f t="shared" si="15"/>
        <v>0</v>
      </c>
    </row>
    <row r="104" spans="1:34">
      <c r="A104" s="49">
        <f t="shared" si="12"/>
        <v>91</v>
      </c>
      <c r="B104" s="48" t="b">
        <f>NOT(IFERROR('Upload Data'!A91 = "ERROR", TRUE))</f>
        <v>1</v>
      </c>
      <c r="C104" s="48">
        <f t="shared" si="13"/>
        <v>91</v>
      </c>
      <c r="D104" s="50" t="b">
        <f>IF(B104, ('Upload Data'!A91 &amp; 'Upload Data'!B91 &amp; 'Upload Data'!C91 &amp; 'Upload Data'!D91 &amp; 'Upload Data'!E91 &amp; 'Upload Data'!F91 &amp; 'Upload Data'!G91 &amp; 'Upload Data'!H91 &amp; 'Upload Data'!I91 &amp; 'Upload Data'!J91 &amp; 'Upload Data'!K91 &amp; 'Upload Data'!L91 &amp; 'Upload Data'!M91 &amp; 'Upload Data'!N91) &lt;&gt; "", FALSE)</f>
        <v>0</v>
      </c>
      <c r="E104" s="50" t="str">
        <f t="shared" si="16"/>
        <v/>
      </c>
      <c r="F104" s="50" t="str">
        <f t="shared" si="17"/>
        <v/>
      </c>
      <c r="G104" s="50" t="b">
        <f t="shared" si="11"/>
        <v>1</v>
      </c>
      <c r="H104" s="50" t="b">
        <f>IFERROR(OR(AND(NOT(D104), 'Upload Data'!$A91 = ""), AND(AG104 &gt; -1, OR(AND(AH104, LEN(AD104) = 7), IFERROR(MATCH(AD104, listCertificateTypes, 0), FALSE)))), FALSE)</f>
        <v>1</v>
      </c>
      <c r="I104" s="50" t="b">
        <f>IFERROR(OR(NOT($D104), 'Upload Data'!B91 &lt;&gt; ""), FALSE)</f>
        <v>1</v>
      </c>
      <c r="J104" s="50" t="b">
        <f>IFERROR(OR(AND(NOT($D104), 'Upload Data'!C91 = ""), ISNUMBER('Upload Data'!C91), IFERROR(DATEVALUE('Upload Data'!C91) &gt; 0, FALSE)), FALSE)</f>
        <v>1</v>
      </c>
      <c r="K104" s="50" t="b">
        <f>IFERROR(OR(NOT($D104), 'Upload Data'!D91 &lt;&gt; ""), FALSE)</f>
        <v>1</v>
      </c>
      <c r="L104" s="51" t="s">
        <v>116</v>
      </c>
      <c r="M104" s="50" t="b">
        <f>IFERROR(OR(AND(NOT($D104), 'Upload Data'!F91 = ""), IFERROR(_xlfn.NUMBERVALUE('Upload Data'!F91) &gt; 0, FALSE)), FALSE)</f>
        <v>1</v>
      </c>
      <c r="N104" s="50" t="b">
        <f>IFERROR(OR('Upload Data'!G91 = "", IFERROR(_xlfn.NUMBERVALUE('Upload Data'!G91) &gt; 0, FALSE)), FALSE)</f>
        <v>1</v>
      </c>
      <c r="O104" s="50" t="b">
        <f>IFERROR(OR('Upload Data'!G91 = "", IFERROR(MATCH('Upload Data'!H91, listVolumeUnits, 0), FALSE)), FALSE)</f>
        <v>1</v>
      </c>
      <c r="P104" s="50" t="b">
        <f>IFERROR(OR('Upload Data'!I91 = "", IFERROR(_xlfn.NUMBERVALUE('Upload Data'!I91) &gt; 0, FALSE)), FALSE)</f>
        <v>1</v>
      </c>
      <c r="Q104" s="50" t="b">
        <f>IFERROR(OR('Upload Data'!I91 = "", IFERROR(MATCH('Upload Data'!J91, listWeightUnits, 0), FALSE)), FALSE)</f>
        <v>1</v>
      </c>
      <c r="R104" s="50" t="b">
        <f>IFERROR(OR(AND(NOT(D104), 'Upload Data'!K91 = ""), IFERROR(MATCH('Upload Data'!K91, listFscClaimTypes, 0), FALSE)), FALSE)</f>
        <v>1</v>
      </c>
      <c r="S104" s="50" t="b">
        <f>IFERROR(OR(AND('Upload Data'!K91 = refClaimFsc100, OR('Upload Data'!L91 = "", 'Upload Data'!L91 = 100)), AND('Upload Data'!K91 = refClaimFscCW, OR('Upload Data'!L91 = "", 'Upload Data'!L91 = 0)), AND('Upload Data'!K91 = refClaimFscMix, 'Upload Data'!L91 &lt;&gt; "", _xlfn.NUMBERVALUE('Upload Data'!L91) &gt;= 0, _xlfn.NUMBERVALUE('Upload Data'!L91) &lt;= 100), AND('Upload Data'!K91 = refClaimFscMixCredit, OR('Upload Data'!L91 = "", 'Upload Data'!L91 = 100)), AND('Upload Data'!K91 = refClaimFscRecycled, 'Upload Data'!K91 =""), 'Upload Data'!K91 = ""), FALSE)</f>
        <v>1</v>
      </c>
      <c r="T104" s="50" t="b">
        <f>IFERROR(OR('Upload Data'!M91 = "", ISNUMBER('Upload Data'!M91), IFERROR(DATEVALUE('Upload Data'!M91) &gt; 0, FALSE)), FALSE)</f>
        <v>1</v>
      </c>
      <c r="U104" s="50" t="b">
        <f>IFERROR(OR('Upload Data'!N91 = "", ISNUMBER('Upload Data'!N91), IFERROR(DATEVALUE('Upload Data'!N91) &gt; 0, FALSE)), FALSE)</f>
        <v>1</v>
      </c>
      <c r="V104" s="51" t="s">
        <v>116</v>
      </c>
      <c r="W104" s="50"/>
      <c r="X104" s="50"/>
      <c r="Y104" s="50"/>
      <c r="Z104" s="50">
        <f>IFERROR(FIND("-", 'Upload Data'!$A91, 1), 1000)</f>
        <v>1000</v>
      </c>
      <c r="AA104" s="50">
        <f>IFERROR(FIND("-", 'Upload Data'!$A91, Z104 + 1), 1000)</f>
        <v>1000</v>
      </c>
      <c r="AB104" s="50">
        <f>IFERROR(FIND("-", 'Upload Data'!$A91, AA104 + 1), 1000)</f>
        <v>1000</v>
      </c>
      <c r="AC104" s="50" t="str">
        <f>IFERROR(LEFT('Upload Data'!$A91, Z104 - 1), "")</f>
        <v/>
      </c>
      <c r="AD104" s="50" t="str">
        <f>IFERROR(MID('Upload Data'!$A91, Z104 + 1, AA104 - Z104 - 1), "")</f>
        <v/>
      </c>
      <c r="AE104" s="50" t="str">
        <f>IFERROR(MID('Upload Data'!$A91, AA104 + 1, AB104 - AA104 - 1), "")</f>
        <v/>
      </c>
      <c r="AF104" s="50" t="str">
        <f>IFERROR(MID('Upload Data'!$A91, AB104 + 1, 1000), "")</f>
        <v/>
      </c>
      <c r="AG104" s="50" t="str">
        <f t="shared" si="14"/>
        <v/>
      </c>
      <c r="AH104" s="50" t="b">
        <f t="shared" si="15"/>
        <v>0</v>
      </c>
    </row>
    <row r="105" spans="1:34">
      <c r="A105" s="49">
        <f t="shared" si="12"/>
        <v>92</v>
      </c>
      <c r="B105" s="48" t="b">
        <f>NOT(IFERROR('Upload Data'!A92 = "ERROR", TRUE))</f>
        <v>1</v>
      </c>
      <c r="C105" s="48">
        <f t="shared" si="13"/>
        <v>92</v>
      </c>
      <c r="D105" s="50" t="b">
        <f>IF(B105, ('Upload Data'!A92 &amp; 'Upload Data'!B92 &amp; 'Upload Data'!C92 &amp; 'Upload Data'!D92 &amp; 'Upload Data'!E92 &amp; 'Upload Data'!F92 &amp; 'Upload Data'!G92 &amp; 'Upload Data'!H92 &amp; 'Upload Data'!I92 &amp; 'Upload Data'!J92 &amp; 'Upload Data'!K92 &amp; 'Upload Data'!L92 &amp; 'Upload Data'!M92 &amp; 'Upload Data'!N92) &lt;&gt; "", FALSE)</f>
        <v>0</v>
      </c>
      <c r="E105" s="50" t="str">
        <f t="shared" si="16"/>
        <v/>
      </c>
      <c r="F105" s="50" t="str">
        <f t="shared" si="17"/>
        <v/>
      </c>
      <c r="G105" s="50" t="b">
        <f t="shared" si="11"/>
        <v>1</v>
      </c>
      <c r="H105" s="50" t="b">
        <f>IFERROR(OR(AND(NOT(D105), 'Upload Data'!$A92 = ""), AND(AG105 &gt; -1, OR(AND(AH105, LEN(AD105) = 7), IFERROR(MATCH(AD105, listCertificateTypes, 0), FALSE)))), FALSE)</f>
        <v>1</v>
      </c>
      <c r="I105" s="50" t="b">
        <f>IFERROR(OR(NOT($D105), 'Upload Data'!B92 &lt;&gt; ""), FALSE)</f>
        <v>1</v>
      </c>
      <c r="J105" s="50" t="b">
        <f>IFERROR(OR(AND(NOT($D105), 'Upload Data'!C92 = ""), ISNUMBER('Upload Data'!C92), IFERROR(DATEVALUE('Upload Data'!C92) &gt; 0, FALSE)), FALSE)</f>
        <v>1</v>
      </c>
      <c r="K105" s="50" t="b">
        <f>IFERROR(OR(NOT($D105), 'Upload Data'!D92 &lt;&gt; ""), FALSE)</f>
        <v>1</v>
      </c>
      <c r="L105" s="51" t="s">
        <v>116</v>
      </c>
      <c r="M105" s="50" t="b">
        <f>IFERROR(OR(AND(NOT($D105), 'Upload Data'!F92 = ""), IFERROR(_xlfn.NUMBERVALUE('Upload Data'!F92) &gt; 0, FALSE)), FALSE)</f>
        <v>1</v>
      </c>
      <c r="N105" s="50" t="b">
        <f>IFERROR(OR('Upload Data'!G92 = "", IFERROR(_xlfn.NUMBERVALUE('Upload Data'!G92) &gt; 0, FALSE)), FALSE)</f>
        <v>1</v>
      </c>
      <c r="O105" s="50" t="b">
        <f>IFERROR(OR('Upload Data'!G92 = "", IFERROR(MATCH('Upload Data'!H92, listVolumeUnits, 0), FALSE)), FALSE)</f>
        <v>1</v>
      </c>
      <c r="P105" s="50" t="b">
        <f>IFERROR(OR('Upload Data'!I92 = "", IFERROR(_xlfn.NUMBERVALUE('Upload Data'!I92) &gt; 0, FALSE)), FALSE)</f>
        <v>1</v>
      </c>
      <c r="Q105" s="50" t="b">
        <f>IFERROR(OR('Upload Data'!I92 = "", IFERROR(MATCH('Upload Data'!J92, listWeightUnits, 0), FALSE)), FALSE)</f>
        <v>1</v>
      </c>
      <c r="R105" s="50" t="b">
        <f>IFERROR(OR(AND(NOT(D105), 'Upload Data'!K92 = ""), IFERROR(MATCH('Upload Data'!K92, listFscClaimTypes, 0), FALSE)), FALSE)</f>
        <v>1</v>
      </c>
      <c r="S105" s="50" t="b">
        <f>IFERROR(OR(AND('Upload Data'!K92 = refClaimFsc100, OR('Upload Data'!L92 = "", 'Upload Data'!L92 = 100)), AND('Upload Data'!K92 = refClaimFscCW, OR('Upload Data'!L92 = "", 'Upload Data'!L92 = 0)), AND('Upload Data'!K92 = refClaimFscMix, 'Upload Data'!L92 &lt;&gt; "", _xlfn.NUMBERVALUE('Upload Data'!L92) &gt;= 0, _xlfn.NUMBERVALUE('Upload Data'!L92) &lt;= 100), AND('Upload Data'!K92 = refClaimFscMixCredit, OR('Upload Data'!L92 = "", 'Upload Data'!L92 = 100)), AND('Upload Data'!K92 = refClaimFscRecycled, 'Upload Data'!K92 =""), 'Upload Data'!K92 = ""), FALSE)</f>
        <v>1</v>
      </c>
      <c r="T105" s="50" t="b">
        <f>IFERROR(OR('Upload Data'!M92 = "", ISNUMBER('Upload Data'!M92), IFERROR(DATEVALUE('Upload Data'!M92) &gt; 0, FALSE)), FALSE)</f>
        <v>1</v>
      </c>
      <c r="U105" s="50" t="b">
        <f>IFERROR(OR('Upload Data'!N92 = "", ISNUMBER('Upload Data'!N92), IFERROR(DATEVALUE('Upload Data'!N92) &gt; 0, FALSE)), FALSE)</f>
        <v>1</v>
      </c>
      <c r="V105" s="51" t="s">
        <v>116</v>
      </c>
      <c r="W105" s="50"/>
      <c r="X105" s="50"/>
      <c r="Y105" s="50"/>
      <c r="Z105" s="50">
        <f>IFERROR(FIND("-", 'Upload Data'!$A92, 1), 1000)</f>
        <v>1000</v>
      </c>
      <c r="AA105" s="50">
        <f>IFERROR(FIND("-", 'Upload Data'!$A92, Z105 + 1), 1000)</f>
        <v>1000</v>
      </c>
      <c r="AB105" s="50">
        <f>IFERROR(FIND("-", 'Upload Data'!$A92, AA105 + 1), 1000)</f>
        <v>1000</v>
      </c>
      <c r="AC105" s="50" t="str">
        <f>IFERROR(LEFT('Upload Data'!$A92, Z105 - 1), "")</f>
        <v/>
      </c>
      <c r="AD105" s="50" t="str">
        <f>IFERROR(MID('Upload Data'!$A92, Z105 + 1, AA105 - Z105 - 1), "")</f>
        <v/>
      </c>
      <c r="AE105" s="50" t="str">
        <f>IFERROR(MID('Upload Data'!$A92, AA105 + 1, AB105 - AA105 - 1), "")</f>
        <v/>
      </c>
      <c r="AF105" s="50" t="str">
        <f>IFERROR(MID('Upload Data'!$A92, AB105 + 1, 1000), "")</f>
        <v/>
      </c>
      <c r="AG105" s="50" t="str">
        <f t="shared" si="14"/>
        <v/>
      </c>
      <c r="AH105" s="50" t="b">
        <f t="shared" si="15"/>
        <v>0</v>
      </c>
    </row>
    <row r="106" spans="1:34">
      <c r="A106" s="49">
        <f t="shared" si="12"/>
        <v>93</v>
      </c>
      <c r="B106" s="48" t="b">
        <f>NOT(IFERROR('Upload Data'!A93 = "ERROR", TRUE))</f>
        <v>1</v>
      </c>
      <c r="C106" s="48">
        <f t="shared" si="13"/>
        <v>93</v>
      </c>
      <c r="D106" s="50" t="b">
        <f>IF(B106, ('Upload Data'!A93 &amp; 'Upload Data'!B93 &amp; 'Upload Data'!C93 &amp; 'Upload Data'!D93 &amp; 'Upload Data'!E93 &amp; 'Upload Data'!F93 &amp; 'Upload Data'!G93 &amp; 'Upload Data'!H93 &amp; 'Upload Data'!I93 &amp; 'Upload Data'!J93 &amp; 'Upload Data'!K93 &amp; 'Upload Data'!L93 &amp; 'Upload Data'!M93 &amp; 'Upload Data'!N93) &lt;&gt; "", FALSE)</f>
        <v>0</v>
      </c>
      <c r="E106" s="50" t="str">
        <f t="shared" si="16"/>
        <v/>
      </c>
      <c r="F106" s="50" t="str">
        <f t="shared" si="17"/>
        <v/>
      </c>
      <c r="G106" s="50" t="b">
        <f t="shared" si="11"/>
        <v>1</v>
      </c>
      <c r="H106" s="50" t="b">
        <f>IFERROR(OR(AND(NOT(D106), 'Upload Data'!$A93 = ""), AND(AG106 &gt; -1, OR(AND(AH106, LEN(AD106) = 7), IFERROR(MATCH(AD106, listCertificateTypes, 0), FALSE)))), FALSE)</f>
        <v>1</v>
      </c>
      <c r="I106" s="50" t="b">
        <f>IFERROR(OR(NOT($D106), 'Upload Data'!B93 &lt;&gt; ""), FALSE)</f>
        <v>1</v>
      </c>
      <c r="J106" s="50" t="b">
        <f>IFERROR(OR(AND(NOT($D106), 'Upload Data'!C93 = ""), ISNUMBER('Upload Data'!C93), IFERROR(DATEVALUE('Upload Data'!C93) &gt; 0, FALSE)), FALSE)</f>
        <v>1</v>
      </c>
      <c r="K106" s="50" t="b">
        <f>IFERROR(OR(NOT($D106), 'Upload Data'!D93 &lt;&gt; ""), FALSE)</f>
        <v>1</v>
      </c>
      <c r="L106" s="51" t="s">
        <v>116</v>
      </c>
      <c r="M106" s="50" t="b">
        <f>IFERROR(OR(AND(NOT($D106), 'Upload Data'!F93 = ""), IFERROR(_xlfn.NUMBERVALUE('Upload Data'!F93) &gt; 0, FALSE)), FALSE)</f>
        <v>1</v>
      </c>
      <c r="N106" s="50" t="b">
        <f>IFERROR(OR('Upload Data'!G93 = "", IFERROR(_xlfn.NUMBERVALUE('Upload Data'!G93) &gt; 0, FALSE)), FALSE)</f>
        <v>1</v>
      </c>
      <c r="O106" s="50" t="b">
        <f>IFERROR(OR('Upload Data'!G93 = "", IFERROR(MATCH('Upload Data'!H93, listVolumeUnits, 0), FALSE)), FALSE)</f>
        <v>1</v>
      </c>
      <c r="P106" s="50" t="b">
        <f>IFERROR(OR('Upload Data'!I93 = "", IFERROR(_xlfn.NUMBERVALUE('Upload Data'!I93) &gt; 0, FALSE)), FALSE)</f>
        <v>1</v>
      </c>
      <c r="Q106" s="50" t="b">
        <f>IFERROR(OR('Upload Data'!I93 = "", IFERROR(MATCH('Upload Data'!J93, listWeightUnits, 0), FALSE)), FALSE)</f>
        <v>1</v>
      </c>
      <c r="R106" s="50" t="b">
        <f>IFERROR(OR(AND(NOT(D106), 'Upload Data'!K93 = ""), IFERROR(MATCH('Upload Data'!K93, listFscClaimTypes, 0), FALSE)), FALSE)</f>
        <v>1</v>
      </c>
      <c r="S106" s="50" t="b">
        <f>IFERROR(OR(AND('Upload Data'!K93 = refClaimFsc100, OR('Upload Data'!L93 = "", 'Upload Data'!L93 = 100)), AND('Upload Data'!K93 = refClaimFscCW, OR('Upload Data'!L93 = "", 'Upload Data'!L93 = 0)), AND('Upload Data'!K93 = refClaimFscMix, 'Upload Data'!L93 &lt;&gt; "", _xlfn.NUMBERVALUE('Upload Data'!L93) &gt;= 0, _xlfn.NUMBERVALUE('Upload Data'!L93) &lt;= 100), AND('Upload Data'!K93 = refClaimFscMixCredit, OR('Upload Data'!L93 = "", 'Upload Data'!L93 = 100)), AND('Upload Data'!K93 = refClaimFscRecycled, 'Upload Data'!K93 =""), 'Upload Data'!K93 = ""), FALSE)</f>
        <v>1</v>
      </c>
      <c r="T106" s="50" t="b">
        <f>IFERROR(OR('Upload Data'!M93 = "", ISNUMBER('Upload Data'!M93), IFERROR(DATEVALUE('Upload Data'!M93) &gt; 0, FALSE)), FALSE)</f>
        <v>1</v>
      </c>
      <c r="U106" s="50" t="b">
        <f>IFERROR(OR('Upload Data'!N93 = "", ISNUMBER('Upload Data'!N93), IFERROR(DATEVALUE('Upload Data'!N93) &gt; 0, FALSE)), FALSE)</f>
        <v>1</v>
      </c>
      <c r="V106" s="51" t="s">
        <v>116</v>
      </c>
      <c r="W106" s="50"/>
      <c r="X106" s="50"/>
      <c r="Y106" s="50"/>
      <c r="Z106" s="50">
        <f>IFERROR(FIND("-", 'Upload Data'!$A93, 1), 1000)</f>
        <v>1000</v>
      </c>
      <c r="AA106" s="50">
        <f>IFERROR(FIND("-", 'Upload Data'!$A93, Z106 + 1), 1000)</f>
        <v>1000</v>
      </c>
      <c r="AB106" s="50">
        <f>IFERROR(FIND("-", 'Upload Data'!$A93, AA106 + 1), 1000)</f>
        <v>1000</v>
      </c>
      <c r="AC106" s="50" t="str">
        <f>IFERROR(LEFT('Upload Data'!$A93, Z106 - 1), "")</f>
        <v/>
      </c>
      <c r="AD106" s="50" t="str">
        <f>IFERROR(MID('Upload Data'!$A93, Z106 + 1, AA106 - Z106 - 1), "")</f>
        <v/>
      </c>
      <c r="AE106" s="50" t="str">
        <f>IFERROR(MID('Upload Data'!$A93, AA106 + 1, AB106 - AA106 - 1), "")</f>
        <v/>
      </c>
      <c r="AF106" s="50" t="str">
        <f>IFERROR(MID('Upload Data'!$A93, AB106 + 1, 1000), "")</f>
        <v/>
      </c>
      <c r="AG106" s="50" t="str">
        <f t="shared" si="14"/>
        <v/>
      </c>
      <c r="AH106" s="50" t="b">
        <f t="shared" si="15"/>
        <v>0</v>
      </c>
    </row>
    <row r="107" spans="1:34">
      <c r="A107" s="49">
        <f t="shared" si="12"/>
        <v>94</v>
      </c>
      <c r="B107" s="48" t="b">
        <f>NOT(IFERROR('Upload Data'!A94 = "ERROR", TRUE))</f>
        <v>1</v>
      </c>
      <c r="C107" s="48">
        <f t="shared" si="13"/>
        <v>94</v>
      </c>
      <c r="D107" s="50" t="b">
        <f>IF(B107, ('Upload Data'!A94 &amp; 'Upload Data'!B94 &amp; 'Upload Data'!C94 &amp; 'Upload Data'!D94 &amp; 'Upload Data'!E94 &amp; 'Upload Data'!F94 &amp; 'Upload Data'!G94 &amp; 'Upload Data'!H94 &amp; 'Upload Data'!I94 &amp; 'Upload Data'!J94 &amp; 'Upload Data'!K94 &amp; 'Upload Data'!L94 &amp; 'Upload Data'!M94 &amp; 'Upload Data'!N94) &lt;&gt; "", FALSE)</f>
        <v>0</v>
      </c>
      <c r="E107" s="50" t="str">
        <f t="shared" si="16"/>
        <v/>
      </c>
      <c r="F107" s="50" t="str">
        <f t="shared" si="17"/>
        <v/>
      </c>
      <c r="G107" s="50" t="b">
        <f t="shared" si="11"/>
        <v>1</v>
      </c>
      <c r="H107" s="50" t="b">
        <f>IFERROR(OR(AND(NOT(D107), 'Upload Data'!$A94 = ""), AND(AG107 &gt; -1, OR(AND(AH107, LEN(AD107) = 7), IFERROR(MATCH(AD107, listCertificateTypes, 0), FALSE)))), FALSE)</f>
        <v>1</v>
      </c>
      <c r="I107" s="50" t="b">
        <f>IFERROR(OR(NOT($D107), 'Upload Data'!B94 &lt;&gt; ""), FALSE)</f>
        <v>1</v>
      </c>
      <c r="J107" s="50" t="b">
        <f>IFERROR(OR(AND(NOT($D107), 'Upload Data'!C94 = ""), ISNUMBER('Upload Data'!C94), IFERROR(DATEVALUE('Upload Data'!C94) &gt; 0, FALSE)), FALSE)</f>
        <v>1</v>
      </c>
      <c r="K107" s="50" t="b">
        <f>IFERROR(OR(NOT($D107), 'Upload Data'!D94 &lt;&gt; ""), FALSE)</f>
        <v>1</v>
      </c>
      <c r="L107" s="51" t="s">
        <v>116</v>
      </c>
      <c r="M107" s="50" t="b">
        <f>IFERROR(OR(AND(NOT($D107), 'Upload Data'!F94 = ""), IFERROR(_xlfn.NUMBERVALUE('Upload Data'!F94) &gt; 0, FALSE)), FALSE)</f>
        <v>1</v>
      </c>
      <c r="N107" s="50" t="b">
        <f>IFERROR(OR('Upload Data'!G94 = "", IFERROR(_xlfn.NUMBERVALUE('Upload Data'!G94) &gt; 0, FALSE)), FALSE)</f>
        <v>1</v>
      </c>
      <c r="O107" s="50" t="b">
        <f>IFERROR(OR('Upload Data'!G94 = "", IFERROR(MATCH('Upload Data'!H94, listVolumeUnits, 0), FALSE)), FALSE)</f>
        <v>1</v>
      </c>
      <c r="P107" s="50" t="b">
        <f>IFERROR(OR('Upload Data'!I94 = "", IFERROR(_xlfn.NUMBERVALUE('Upload Data'!I94) &gt; 0, FALSE)), FALSE)</f>
        <v>1</v>
      </c>
      <c r="Q107" s="50" t="b">
        <f>IFERROR(OR('Upload Data'!I94 = "", IFERROR(MATCH('Upload Data'!J94, listWeightUnits, 0), FALSE)), FALSE)</f>
        <v>1</v>
      </c>
      <c r="R107" s="50" t="b">
        <f>IFERROR(OR(AND(NOT(D107), 'Upload Data'!K94 = ""), IFERROR(MATCH('Upload Data'!K94, listFscClaimTypes, 0), FALSE)), FALSE)</f>
        <v>1</v>
      </c>
      <c r="S107" s="50" t="b">
        <f>IFERROR(OR(AND('Upload Data'!K94 = refClaimFsc100, OR('Upload Data'!L94 = "", 'Upload Data'!L94 = 100)), AND('Upload Data'!K94 = refClaimFscCW, OR('Upload Data'!L94 = "", 'Upload Data'!L94 = 0)), AND('Upload Data'!K94 = refClaimFscMix, 'Upload Data'!L94 &lt;&gt; "", _xlfn.NUMBERVALUE('Upload Data'!L94) &gt;= 0, _xlfn.NUMBERVALUE('Upload Data'!L94) &lt;= 100), AND('Upload Data'!K94 = refClaimFscMixCredit, OR('Upload Data'!L94 = "", 'Upload Data'!L94 = 100)), AND('Upload Data'!K94 = refClaimFscRecycled, 'Upload Data'!K94 =""), 'Upload Data'!K94 = ""), FALSE)</f>
        <v>1</v>
      </c>
      <c r="T107" s="50" t="b">
        <f>IFERROR(OR('Upload Data'!M94 = "", ISNUMBER('Upload Data'!M94), IFERROR(DATEVALUE('Upload Data'!M94) &gt; 0, FALSE)), FALSE)</f>
        <v>1</v>
      </c>
      <c r="U107" s="50" t="b">
        <f>IFERROR(OR('Upload Data'!N94 = "", ISNUMBER('Upload Data'!N94), IFERROR(DATEVALUE('Upload Data'!N94) &gt; 0, FALSE)), FALSE)</f>
        <v>1</v>
      </c>
      <c r="V107" s="51" t="s">
        <v>116</v>
      </c>
      <c r="W107" s="50"/>
      <c r="X107" s="50"/>
      <c r="Y107" s="50"/>
      <c r="Z107" s="50">
        <f>IFERROR(FIND("-", 'Upload Data'!$A94, 1), 1000)</f>
        <v>1000</v>
      </c>
      <c r="AA107" s="50">
        <f>IFERROR(FIND("-", 'Upload Data'!$A94, Z107 + 1), 1000)</f>
        <v>1000</v>
      </c>
      <c r="AB107" s="50">
        <f>IFERROR(FIND("-", 'Upload Data'!$A94, AA107 + 1), 1000)</f>
        <v>1000</v>
      </c>
      <c r="AC107" s="50" t="str">
        <f>IFERROR(LEFT('Upload Data'!$A94, Z107 - 1), "")</f>
        <v/>
      </c>
      <c r="AD107" s="50" t="str">
        <f>IFERROR(MID('Upload Data'!$A94, Z107 + 1, AA107 - Z107 - 1), "")</f>
        <v/>
      </c>
      <c r="AE107" s="50" t="str">
        <f>IFERROR(MID('Upload Data'!$A94, AA107 + 1, AB107 - AA107 - 1), "")</f>
        <v/>
      </c>
      <c r="AF107" s="50" t="str">
        <f>IFERROR(MID('Upload Data'!$A94, AB107 + 1, 1000), "")</f>
        <v/>
      </c>
      <c r="AG107" s="50" t="str">
        <f t="shared" si="14"/>
        <v/>
      </c>
      <c r="AH107" s="50" t="b">
        <f t="shared" si="15"/>
        <v>0</v>
      </c>
    </row>
    <row r="108" spans="1:34">
      <c r="A108" s="49">
        <f t="shared" si="12"/>
        <v>95</v>
      </c>
      <c r="B108" s="48" t="b">
        <f>NOT(IFERROR('Upload Data'!A95 = "ERROR", TRUE))</f>
        <v>1</v>
      </c>
      <c r="C108" s="48">
        <f t="shared" si="13"/>
        <v>95</v>
      </c>
      <c r="D108" s="50" t="b">
        <f>IF(B108, ('Upload Data'!A95 &amp; 'Upload Data'!B95 &amp; 'Upload Data'!C95 &amp; 'Upload Data'!D95 &amp; 'Upload Data'!E95 &amp; 'Upload Data'!F95 &amp; 'Upload Data'!G95 &amp; 'Upload Data'!H95 &amp; 'Upload Data'!I95 &amp; 'Upload Data'!J95 &amp; 'Upload Data'!K95 &amp; 'Upload Data'!L95 &amp; 'Upload Data'!M95 &amp; 'Upload Data'!N95) &lt;&gt; "", FALSE)</f>
        <v>0</v>
      </c>
      <c r="E108" s="50" t="str">
        <f t="shared" si="16"/>
        <v/>
      </c>
      <c r="F108" s="50" t="str">
        <f t="shared" si="17"/>
        <v/>
      </c>
      <c r="G108" s="50" t="b">
        <f t="shared" si="11"/>
        <v>1</v>
      </c>
      <c r="H108" s="50" t="b">
        <f>IFERROR(OR(AND(NOT(D108), 'Upload Data'!$A95 = ""), AND(AG108 &gt; -1, OR(AND(AH108, LEN(AD108) = 7), IFERROR(MATCH(AD108, listCertificateTypes, 0), FALSE)))), FALSE)</f>
        <v>1</v>
      </c>
      <c r="I108" s="50" t="b">
        <f>IFERROR(OR(NOT($D108), 'Upload Data'!B95 &lt;&gt; ""), FALSE)</f>
        <v>1</v>
      </c>
      <c r="J108" s="50" t="b">
        <f>IFERROR(OR(AND(NOT($D108), 'Upload Data'!C95 = ""), ISNUMBER('Upload Data'!C95), IFERROR(DATEVALUE('Upload Data'!C95) &gt; 0, FALSE)), FALSE)</f>
        <v>1</v>
      </c>
      <c r="K108" s="50" t="b">
        <f>IFERROR(OR(NOT($D108), 'Upload Data'!D95 &lt;&gt; ""), FALSE)</f>
        <v>1</v>
      </c>
      <c r="L108" s="51" t="s">
        <v>116</v>
      </c>
      <c r="M108" s="50" t="b">
        <f>IFERROR(OR(AND(NOT($D108), 'Upload Data'!F95 = ""), IFERROR(_xlfn.NUMBERVALUE('Upload Data'!F95) &gt; 0, FALSE)), FALSE)</f>
        <v>1</v>
      </c>
      <c r="N108" s="50" t="b">
        <f>IFERROR(OR('Upload Data'!G95 = "", IFERROR(_xlfn.NUMBERVALUE('Upload Data'!G95) &gt; 0, FALSE)), FALSE)</f>
        <v>1</v>
      </c>
      <c r="O108" s="50" t="b">
        <f>IFERROR(OR('Upload Data'!G95 = "", IFERROR(MATCH('Upload Data'!H95, listVolumeUnits, 0), FALSE)), FALSE)</f>
        <v>1</v>
      </c>
      <c r="P108" s="50" t="b">
        <f>IFERROR(OR('Upload Data'!I95 = "", IFERROR(_xlfn.NUMBERVALUE('Upload Data'!I95) &gt; 0, FALSE)), FALSE)</f>
        <v>1</v>
      </c>
      <c r="Q108" s="50" t="b">
        <f>IFERROR(OR('Upload Data'!I95 = "", IFERROR(MATCH('Upload Data'!J95, listWeightUnits, 0), FALSE)), FALSE)</f>
        <v>1</v>
      </c>
      <c r="R108" s="50" t="b">
        <f>IFERROR(OR(AND(NOT(D108), 'Upload Data'!K95 = ""), IFERROR(MATCH('Upload Data'!K95, listFscClaimTypes, 0), FALSE)), FALSE)</f>
        <v>1</v>
      </c>
      <c r="S108" s="50" t="b">
        <f>IFERROR(OR(AND('Upload Data'!K95 = refClaimFsc100, OR('Upload Data'!L95 = "", 'Upload Data'!L95 = 100)), AND('Upload Data'!K95 = refClaimFscCW, OR('Upload Data'!L95 = "", 'Upload Data'!L95 = 0)), AND('Upload Data'!K95 = refClaimFscMix, 'Upload Data'!L95 &lt;&gt; "", _xlfn.NUMBERVALUE('Upload Data'!L95) &gt;= 0, _xlfn.NUMBERVALUE('Upload Data'!L95) &lt;= 100), AND('Upload Data'!K95 = refClaimFscMixCredit, OR('Upload Data'!L95 = "", 'Upload Data'!L95 = 100)), AND('Upload Data'!K95 = refClaimFscRecycled, 'Upload Data'!K95 =""), 'Upload Data'!K95 = ""), FALSE)</f>
        <v>1</v>
      </c>
      <c r="T108" s="50" t="b">
        <f>IFERROR(OR('Upload Data'!M95 = "", ISNUMBER('Upload Data'!M95), IFERROR(DATEVALUE('Upload Data'!M95) &gt; 0, FALSE)), FALSE)</f>
        <v>1</v>
      </c>
      <c r="U108" s="50" t="b">
        <f>IFERROR(OR('Upload Data'!N95 = "", ISNUMBER('Upload Data'!N95), IFERROR(DATEVALUE('Upload Data'!N95) &gt; 0, FALSE)), FALSE)</f>
        <v>1</v>
      </c>
      <c r="V108" s="51" t="s">
        <v>116</v>
      </c>
      <c r="W108" s="50"/>
      <c r="X108" s="50"/>
      <c r="Y108" s="50"/>
      <c r="Z108" s="50">
        <f>IFERROR(FIND("-", 'Upload Data'!$A95, 1), 1000)</f>
        <v>1000</v>
      </c>
      <c r="AA108" s="50">
        <f>IFERROR(FIND("-", 'Upload Data'!$A95, Z108 + 1), 1000)</f>
        <v>1000</v>
      </c>
      <c r="AB108" s="50">
        <f>IFERROR(FIND("-", 'Upload Data'!$A95, AA108 + 1), 1000)</f>
        <v>1000</v>
      </c>
      <c r="AC108" s="50" t="str">
        <f>IFERROR(LEFT('Upload Data'!$A95, Z108 - 1), "")</f>
        <v/>
      </c>
      <c r="AD108" s="50" t="str">
        <f>IFERROR(MID('Upload Data'!$A95, Z108 + 1, AA108 - Z108 - 1), "")</f>
        <v/>
      </c>
      <c r="AE108" s="50" t="str">
        <f>IFERROR(MID('Upload Data'!$A95, AA108 + 1, AB108 - AA108 - 1), "")</f>
        <v/>
      </c>
      <c r="AF108" s="50" t="str">
        <f>IFERROR(MID('Upload Data'!$A95, AB108 + 1, 1000), "")</f>
        <v/>
      </c>
      <c r="AG108" s="50" t="str">
        <f t="shared" si="14"/>
        <v/>
      </c>
      <c r="AH108" s="50" t="b">
        <f t="shared" si="15"/>
        <v>0</v>
      </c>
    </row>
    <row r="109" spans="1:34">
      <c r="A109" s="49">
        <f t="shared" si="12"/>
        <v>96</v>
      </c>
      <c r="B109" s="48" t="b">
        <f>NOT(IFERROR('Upload Data'!A96 = "ERROR", TRUE))</f>
        <v>1</v>
      </c>
      <c r="C109" s="48">
        <f t="shared" si="13"/>
        <v>96</v>
      </c>
      <c r="D109" s="50" t="b">
        <f>IF(B109, ('Upload Data'!A96 &amp; 'Upload Data'!B96 &amp; 'Upload Data'!C96 &amp; 'Upload Data'!D96 &amp; 'Upload Data'!E96 &amp; 'Upload Data'!F96 &amp; 'Upload Data'!G96 &amp; 'Upload Data'!H96 &amp; 'Upload Data'!I96 &amp; 'Upload Data'!J96 &amp; 'Upload Data'!K96 &amp; 'Upload Data'!L96 &amp; 'Upload Data'!M96 &amp; 'Upload Data'!N96) &lt;&gt; "", FALSE)</f>
        <v>0</v>
      </c>
      <c r="E109" s="50" t="str">
        <f t="shared" si="16"/>
        <v/>
      </c>
      <c r="F109" s="50" t="str">
        <f t="shared" si="17"/>
        <v/>
      </c>
      <c r="G109" s="50" t="b">
        <f t="shared" si="11"/>
        <v>1</v>
      </c>
      <c r="H109" s="50" t="b">
        <f>IFERROR(OR(AND(NOT(D109), 'Upload Data'!$A96 = ""), AND(AG109 &gt; -1, OR(AND(AH109, LEN(AD109) = 7), IFERROR(MATCH(AD109, listCertificateTypes, 0), FALSE)))), FALSE)</f>
        <v>1</v>
      </c>
      <c r="I109" s="50" t="b">
        <f>IFERROR(OR(NOT($D109), 'Upload Data'!B96 &lt;&gt; ""), FALSE)</f>
        <v>1</v>
      </c>
      <c r="J109" s="50" t="b">
        <f>IFERROR(OR(AND(NOT($D109), 'Upload Data'!C96 = ""), ISNUMBER('Upload Data'!C96), IFERROR(DATEVALUE('Upload Data'!C96) &gt; 0, FALSE)), FALSE)</f>
        <v>1</v>
      </c>
      <c r="K109" s="50" t="b">
        <f>IFERROR(OR(NOT($D109), 'Upload Data'!D96 &lt;&gt; ""), FALSE)</f>
        <v>1</v>
      </c>
      <c r="L109" s="51" t="s">
        <v>116</v>
      </c>
      <c r="M109" s="50" t="b">
        <f>IFERROR(OR(AND(NOT($D109), 'Upload Data'!F96 = ""), IFERROR(_xlfn.NUMBERVALUE('Upload Data'!F96) &gt; 0, FALSE)), FALSE)</f>
        <v>1</v>
      </c>
      <c r="N109" s="50" t="b">
        <f>IFERROR(OR('Upload Data'!G96 = "", IFERROR(_xlfn.NUMBERVALUE('Upload Data'!G96) &gt; 0, FALSE)), FALSE)</f>
        <v>1</v>
      </c>
      <c r="O109" s="50" t="b">
        <f>IFERROR(OR('Upload Data'!G96 = "", IFERROR(MATCH('Upload Data'!H96, listVolumeUnits, 0), FALSE)), FALSE)</f>
        <v>1</v>
      </c>
      <c r="P109" s="50" t="b">
        <f>IFERROR(OR('Upload Data'!I96 = "", IFERROR(_xlfn.NUMBERVALUE('Upload Data'!I96) &gt; 0, FALSE)), FALSE)</f>
        <v>1</v>
      </c>
      <c r="Q109" s="50" t="b">
        <f>IFERROR(OR('Upload Data'!I96 = "", IFERROR(MATCH('Upload Data'!J96, listWeightUnits, 0), FALSE)), FALSE)</f>
        <v>1</v>
      </c>
      <c r="R109" s="50" t="b">
        <f>IFERROR(OR(AND(NOT(D109), 'Upload Data'!K96 = ""), IFERROR(MATCH('Upload Data'!K96, listFscClaimTypes, 0), FALSE)), FALSE)</f>
        <v>1</v>
      </c>
      <c r="S109" s="50" t="b">
        <f>IFERROR(OR(AND('Upload Data'!K96 = refClaimFsc100, OR('Upload Data'!L96 = "", 'Upload Data'!L96 = 100)), AND('Upload Data'!K96 = refClaimFscCW, OR('Upload Data'!L96 = "", 'Upload Data'!L96 = 0)), AND('Upload Data'!K96 = refClaimFscMix, 'Upload Data'!L96 &lt;&gt; "", _xlfn.NUMBERVALUE('Upload Data'!L96) &gt;= 0, _xlfn.NUMBERVALUE('Upload Data'!L96) &lt;= 100), AND('Upload Data'!K96 = refClaimFscMixCredit, OR('Upload Data'!L96 = "", 'Upload Data'!L96 = 100)), AND('Upload Data'!K96 = refClaimFscRecycled, 'Upload Data'!K96 =""), 'Upload Data'!K96 = ""), FALSE)</f>
        <v>1</v>
      </c>
      <c r="T109" s="50" t="b">
        <f>IFERROR(OR('Upload Data'!M96 = "", ISNUMBER('Upload Data'!M96), IFERROR(DATEVALUE('Upload Data'!M96) &gt; 0, FALSE)), FALSE)</f>
        <v>1</v>
      </c>
      <c r="U109" s="50" t="b">
        <f>IFERROR(OR('Upload Data'!N96 = "", ISNUMBER('Upload Data'!N96), IFERROR(DATEVALUE('Upload Data'!N96) &gt; 0, FALSE)), FALSE)</f>
        <v>1</v>
      </c>
      <c r="V109" s="51" t="s">
        <v>116</v>
      </c>
      <c r="W109" s="50"/>
      <c r="X109" s="50"/>
      <c r="Y109" s="50"/>
      <c r="Z109" s="50">
        <f>IFERROR(FIND("-", 'Upload Data'!$A96, 1), 1000)</f>
        <v>1000</v>
      </c>
      <c r="AA109" s="50">
        <f>IFERROR(FIND("-", 'Upload Data'!$A96, Z109 + 1), 1000)</f>
        <v>1000</v>
      </c>
      <c r="AB109" s="50">
        <f>IFERROR(FIND("-", 'Upload Data'!$A96, AA109 + 1), 1000)</f>
        <v>1000</v>
      </c>
      <c r="AC109" s="50" t="str">
        <f>IFERROR(LEFT('Upload Data'!$A96, Z109 - 1), "")</f>
        <v/>
      </c>
      <c r="AD109" s="50" t="str">
        <f>IFERROR(MID('Upload Data'!$A96, Z109 + 1, AA109 - Z109 - 1), "")</f>
        <v/>
      </c>
      <c r="AE109" s="50" t="str">
        <f>IFERROR(MID('Upload Data'!$A96, AA109 + 1, AB109 - AA109 - 1), "")</f>
        <v/>
      </c>
      <c r="AF109" s="50" t="str">
        <f>IFERROR(MID('Upload Data'!$A96, AB109 + 1, 1000), "")</f>
        <v/>
      </c>
      <c r="AG109" s="50" t="str">
        <f t="shared" si="14"/>
        <v/>
      </c>
      <c r="AH109" s="50" t="b">
        <f t="shared" si="15"/>
        <v>0</v>
      </c>
    </row>
    <row r="110" spans="1:34">
      <c r="A110" s="49">
        <f t="shared" si="12"/>
        <v>97</v>
      </c>
      <c r="B110" s="48" t="b">
        <f>NOT(IFERROR('Upload Data'!A97 = "ERROR", TRUE))</f>
        <v>1</v>
      </c>
      <c r="C110" s="48">
        <f t="shared" si="13"/>
        <v>97</v>
      </c>
      <c r="D110" s="50" t="b">
        <f>IF(B110, ('Upload Data'!A97 &amp; 'Upload Data'!B97 &amp; 'Upload Data'!C97 &amp; 'Upload Data'!D97 &amp; 'Upload Data'!E97 &amp; 'Upload Data'!F97 &amp; 'Upload Data'!G97 &amp; 'Upload Data'!H97 &amp; 'Upload Data'!I97 &amp; 'Upload Data'!J97 &amp; 'Upload Data'!K97 &amp; 'Upload Data'!L97 &amp; 'Upload Data'!M97 &amp; 'Upload Data'!N97) &lt;&gt; "", FALSE)</f>
        <v>0</v>
      </c>
      <c r="E110" s="50" t="str">
        <f t="shared" si="16"/>
        <v/>
      </c>
      <c r="F110" s="50" t="str">
        <f t="shared" si="17"/>
        <v/>
      </c>
      <c r="G110" s="50" t="b">
        <f t="shared" si="11"/>
        <v>1</v>
      </c>
      <c r="H110" s="50" t="b">
        <f>IFERROR(OR(AND(NOT(D110), 'Upload Data'!$A97 = ""), AND(AG110 &gt; -1, OR(AND(AH110, LEN(AD110) = 7), IFERROR(MATCH(AD110, listCertificateTypes, 0), FALSE)))), FALSE)</f>
        <v>1</v>
      </c>
      <c r="I110" s="50" t="b">
        <f>IFERROR(OR(NOT($D110), 'Upload Data'!B97 &lt;&gt; ""), FALSE)</f>
        <v>1</v>
      </c>
      <c r="J110" s="50" t="b">
        <f>IFERROR(OR(AND(NOT($D110), 'Upload Data'!C97 = ""), ISNUMBER('Upload Data'!C97), IFERROR(DATEVALUE('Upload Data'!C97) &gt; 0, FALSE)), FALSE)</f>
        <v>1</v>
      </c>
      <c r="K110" s="50" t="b">
        <f>IFERROR(OR(NOT($D110), 'Upload Data'!D97 &lt;&gt; ""), FALSE)</f>
        <v>1</v>
      </c>
      <c r="L110" s="51" t="s">
        <v>116</v>
      </c>
      <c r="M110" s="50" t="b">
        <f>IFERROR(OR(AND(NOT($D110), 'Upload Data'!F97 = ""), IFERROR(_xlfn.NUMBERVALUE('Upload Data'!F97) &gt; 0, FALSE)), FALSE)</f>
        <v>1</v>
      </c>
      <c r="N110" s="50" t="b">
        <f>IFERROR(OR('Upload Data'!G97 = "", IFERROR(_xlfn.NUMBERVALUE('Upload Data'!G97) &gt; 0, FALSE)), FALSE)</f>
        <v>1</v>
      </c>
      <c r="O110" s="50" t="b">
        <f>IFERROR(OR('Upload Data'!G97 = "", IFERROR(MATCH('Upload Data'!H97, listVolumeUnits, 0), FALSE)), FALSE)</f>
        <v>1</v>
      </c>
      <c r="P110" s="50" t="b">
        <f>IFERROR(OR('Upload Data'!I97 = "", IFERROR(_xlfn.NUMBERVALUE('Upload Data'!I97) &gt; 0, FALSE)), FALSE)</f>
        <v>1</v>
      </c>
      <c r="Q110" s="50" t="b">
        <f>IFERROR(OR('Upload Data'!I97 = "", IFERROR(MATCH('Upload Data'!J97, listWeightUnits, 0), FALSE)), FALSE)</f>
        <v>1</v>
      </c>
      <c r="R110" s="50" t="b">
        <f>IFERROR(OR(AND(NOT(D110), 'Upload Data'!K97 = ""), IFERROR(MATCH('Upload Data'!K97, listFscClaimTypes, 0), FALSE)), FALSE)</f>
        <v>1</v>
      </c>
      <c r="S110" s="50" t="b">
        <f>IFERROR(OR(AND('Upload Data'!K97 = refClaimFsc100, OR('Upload Data'!L97 = "", 'Upload Data'!L97 = 100)), AND('Upload Data'!K97 = refClaimFscCW, OR('Upload Data'!L97 = "", 'Upload Data'!L97 = 0)), AND('Upload Data'!K97 = refClaimFscMix, 'Upload Data'!L97 &lt;&gt; "", _xlfn.NUMBERVALUE('Upload Data'!L97) &gt;= 0, _xlfn.NUMBERVALUE('Upload Data'!L97) &lt;= 100), AND('Upload Data'!K97 = refClaimFscMixCredit, OR('Upload Data'!L97 = "", 'Upload Data'!L97 = 100)), AND('Upload Data'!K97 = refClaimFscRecycled, 'Upload Data'!K97 =""), 'Upload Data'!K97 = ""), FALSE)</f>
        <v>1</v>
      </c>
      <c r="T110" s="50" t="b">
        <f>IFERROR(OR('Upload Data'!M97 = "", ISNUMBER('Upload Data'!M97), IFERROR(DATEVALUE('Upload Data'!M97) &gt; 0, FALSE)), FALSE)</f>
        <v>1</v>
      </c>
      <c r="U110" s="50" t="b">
        <f>IFERROR(OR('Upload Data'!N97 = "", ISNUMBER('Upload Data'!N97), IFERROR(DATEVALUE('Upload Data'!N97) &gt; 0, FALSE)), FALSE)</f>
        <v>1</v>
      </c>
      <c r="V110" s="51" t="s">
        <v>116</v>
      </c>
      <c r="W110" s="50"/>
      <c r="X110" s="50"/>
      <c r="Y110" s="50"/>
      <c r="Z110" s="50">
        <f>IFERROR(FIND("-", 'Upload Data'!$A97, 1), 1000)</f>
        <v>1000</v>
      </c>
      <c r="AA110" s="50">
        <f>IFERROR(FIND("-", 'Upload Data'!$A97, Z110 + 1), 1000)</f>
        <v>1000</v>
      </c>
      <c r="AB110" s="50">
        <f>IFERROR(FIND("-", 'Upload Data'!$A97, AA110 + 1), 1000)</f>
        <v>1000</v>
      </c>
      <c r="AC110" s="50" t="str">
        <f>IFERROR(LEFT('Upload Data'!$A97, Z110 - 1), "")</f>
        <v/>
      </c>
      <c r="AD110" s="50" t="str">
        <f>IFERROR(MID('Upload Data'!$A97, Z110 + 1, AA110 - Z110 - 1), "")</f>
        <v/>
      </c>
      <c r="AE110" s="50" t="str">
        <f>IFERROR(MID('Upload Data'!$A97, AA110 + 1, AB110 - AA110 - 1), "")</f>
        <v/>
      </c>
      <c r="AF110" s="50" t="str">
        <f>IFERROR(MID('Upload Data'!$A97, AB110 + 1, 1000), "")</f>
        <v/>
      </c>
      <c r="AG110" s="50" t="str">
        <f t="shared" si="14"/>
        <v/>
      </c>
      <c r="AH110" s="50" t="b">
        <f t="shared" si="15"/>
        <v>0</v>
      </c>
    </row>
    <row r="111" spans="1:34">
      <c r="A111" s="49">
        <f t="shared" si="12"/>
        <v>98</v>
      </c>
      <c r="B111" s="48" t="b">
        <f>NOT(IFERROR('Upload Data'!A98 = "ERROR", TRUE))</f>
        <v>1</v>
      </c>
      <c r="C111" s="48">
        <f t="shared" si="13"/>
        <v>98</v>
      </c>
      <c r="D111" s="50" t="b">
        <f>IF(B111, ('Upload Data'!A98 &amp; 'Upload Data'!B98 &amp; 'Upload Data'!C98 &amp; 'Upload Data'!D98 &amp; 'Upload Data'!E98 &amp; 'Upload Data'!F98 &amp; 'Upload Data'!G98 &amp; 'Upload Data'!H98 &amp; 'Upload Data'!I98 &amp; 'Upload Data'!J98 &amp; 'Upload Data'!K98 &amp; 'Upload Data'!L98 &amp; 'Upload Data'!M98 &amp; 'Upload Data'!N98) &lt;&gt; "", FALSE)</f>
        <v>0</v>
      </c>
      <c r="E111" s="50" t="str">
        <f t="shared" si="16"/>
        <v/>
      </c>
      <c r="F111" s="50" t="str">
        <f t="shared" si="17"/>
        <v/>
      </c>
      <c r="G111" s="50" t="b">
        <f t="shared" si="11"/>
        <v>1</v>
      </c>
      <c r="H111" s="50" t="b">
        <f>IFERROR(OR(AND(NOT(D111), 'Upload Data'!$A98 = ""), AND(AG111 &gt; -1, OR(AND(AH111, LEN(AD111) = 7), IFERROR(MATCH(AD111, listCertificateTypes, 0), FALSE)))), FALSE)</f>
        <v>1</v>
      </c>
      <c r="I111" s="50" t="b">
        <f>IFERROR(OR(NOT($D111), 'Upload Data'!B98 &lt;&gt; ""), FALSE)</f>
        <v>1</v>
      </c>
      <c r="J111" s="50" t="b">
        <f>IFERROR(OR(AND(NOT($D111), 'Upload Data'!C98 = ""), ISNUMBER('Upload Data'!C98), IFERROR(DATEVALUE('Upload Data'!C98) &gt; 0, FALSE)), FALSE)</f>
        <v>1</v>
      </c>
      <c r="K111" s="50" t="b">
        <f>IFERROR(OR(NOT($D111), 'Upload Data'!D98 &lt;&gt; ""), FALSE)</f>
        <v>1</v>
      </c>
      <c r="L111" s="51" t="s">
        <v>116</v>
      </c>
      <c r="M111" s="50" t="b">
        <f>IFERROR(OR(AND(NOT($D111), 'Upload Data'!F98 = ""), IFERROR(_xlfn.NUMBERVALUE('Upload Data'!F98) &gt; 0, FALSE)), FALSE)</f>
        <v>1</v>
      </c>
      <c r="N111" s="50" t="b">
        <f>IFERROR(OR('Upload Data'!G98 = "", IFERROR(_xlfn.NUMBERVALUE('Upload Data'!G98) &gt; 0, FALSE)), FALSE)</f>
        <v>1</v>
      </c>
      <c r="O111" s="50" t="b">
        <f>IFERROR(OR('Upload Data'!G98 = "", IFERROR(MATCH('Upload Data'!H98, listVolumeUnits, 0), FALSE)), FALSE)</f>
        <v>1</v>
      </c>
      <c r="P111" s="50" t="b">
        <f>IFERROR(OR('Upload Data'!I98 = "", IFERROR(_xlfn.NUMBERVALUE('Upload Data'!I98) &gt; 0, FALSE)), FALSE)</f>
        <v>1</v>
      </c>
      <c r="Q111" s="50" t="b">
        <f>IFERROR(OR('Upload Data'!I98 = "", IFERROR(MATCH('Upload Data'!J98, listWeightUnits, 0), FALSE)), FALSE)</f>
        <v>1</v>
      </c>
      <c r="R111" s="50" t="b">
        <f>IFERROR(OR(AND(NOT(D111), 'Upload Data'!K98 = ""), IFERROR(MATCH('Upload Data'!K98, listFscClaimTypes, 0), FALSE)), FALSE)</f>
        <v>1</v>
      </c>
      <c r="S111" s="50" t="b">
        <f>IFERROR(OR(AND('Upload Data'!K98 = refClaimFsc100, OR('Upload Data'!L98 = "", 'Upload Data'!L98 = 100)), AND('Upload Data'!K98 = refClaimFscCW, OR('Upload Data'!L98 = "", 'Upload Data'!L98 = 0)), AND('Upload Data'!K98 = refClaimFscMix, 'Upload Data'!L98 &lt;&gt; "", _xlfn.NUMBERVALUE('Upload Data'!L98) &gt;= 0, _xlfn.NUMBERVALUE('Upload Data'!L98) &lt;= 100), AND('Upload Data'!K98 = refClaimFscMixCredit, OR('Upload Data'!L98 = "", 'Upload Data'!L98 = 100)), AND('Upload Data'!K98 = refClaimFscRecycled, 'Upload Data'!K98 =""), 'Upload Data'!K98 = ""), FALSE)</f>
        <v>1</v>
      </c>
      <c r="T111" s="50" t="b">
        <f>IFERROR(OR('Upload Data'!M98 = "", ISNUMBER('Upload Data'!M98), IFERROR(DATEVALUE('Upload Data'!M98) &gt; 0, FALSE)), FALSE)</f>
        <v>1</v>
      </c>
      <c r="U111" s="50" t="b">
        <f>IFERROR(OR('Upload Data'!N98 = "", ISNUMBER('Upload Data'!N98), IFERROR(DATEVALUE('Upload Data'!N98) &gt; 0, FALSE)), FALSE)</f>
        <v>1</v>
      </c>
      <c r="V111" s="51" t="s">
        <v>116</v>
      </c>
      <c r="W111" s="50"/>
      <c r="X111" s="50"/>
      <c r="Y111" s="50"/>
      <c r="Z111" s="50">
        <f>IFERROR(FIND("-", 'Upload Data'!$A98, 1), 1000)</f>
        <v>1000</v>
      </c>
      <c r="AA111" s="50">
        <f>IFERROR(FIND("-", 'Upload Data'!$A98, Z111 + 1), 1000)</f>
        <v>1000</v>
      </c>
      <c r="AB111" s="50">
        <f>IFERROR(FIND("-", 'Upload Data'!$A98, AA111 + 1), 1000)</f>
        <v>1000</v>
      </c>
      <c r="AC111" s="50" t="str">
        <f>IFERROR(LEFT('Upload Data'!$A98, Z111 - 1), "")</f>
        <v/>
      </c>
      <c r="AD111" s="50" t="str">
        <f>IFERROR(MID('Upload Data'!$A98, Z111 + 1, AA111 - Z111 - 1), "")</f>
        <v/>
      </c>
      <c r="AE111" s="50" t="str">
        <f>IFERROR(MID('Upload Data'!$A98, AA111 + 1, AB111 - AA111 - 1), "")</f>
        <v/>
      </c>
      <c r="AF111" s="50" t="str">
        <f>IFERROR(MID('Upload Data'!$A98, AB111 + 1, 1000), "")</f>
        <v/>
      </c>
      <c r="AG111" s="50" t="str">
        <f t="shared" si="14"/>
        <v/>
      </c>
      <c r="AH111" s="50" t="b">
        <f t="shared" si="15"/>
        <v>0</v>
      </c>
    </row>
    <row r="112" spans="1:34">
      <c r="A112" s="49">
        <f t="shared" si="12"/>
        <v>99</v>
      </c>
      <c r="B112" s="48" t="b">
        <f>NOT(IFERROR('Upload Data'!A99 = "ERROR", TRUE))</f>
        <v>1</v>
      </c>
      <c r="C112" s="48">
        <f t="shared" si="13"/>
        <v>99</v>
      </c>
      <c r="D112" s="50" t="b">
        <f>IF(B112, ('Upload Data'!A99 &amp; 'Upload Data'!B99 &amp; 'Upload Data'!C99 &amp; 'Upload Data'!D99 &amp; 'Upload Data'!E99 &amp; 'Upload Data'!F99 &amp; 'Upload Data'!G99 &amp; 'Upload Data'!H99 &amp; 'Upload Data'!I99 &amp; 'Upload Data'!J99 &amp; 'Upload Data'!K99 &amp; 'Upload Data'!L99 &amp; 'Upload Data'!M99 &amp; 'Upload Data'!N99) &lt;&gt; "", FALSE)</f>
        <v>0</v>
      </c>
      <c r="E112" s="50" t="str">
        <f t="shared" si="16"/>
        <v/>
      </c>
      <c r="F112" s="50" t="str">
        <f t="shared" si="17"/>
        <v/>
      </c>
      <c r="G112" s="50" t="b">
        <f t="shared" si="11"/>
        <v>1</v>
      </c>
      <c r="H112" s="50" t="b">
        <f>IFERROR(OR(AND(NOT(D112), 'Upload Data'!$A99 = ""), AND(AG112 &gt; -1, OR(AND(AH112, LEN(AD112) = 7), IFERROR(MATCH(AD112, listCertificateTypes, 0), FALSE)))), FALSE)</f>
        <v>1</v>
      </c>
      <c r="I112" s="50" t="b">
        <f>IFERROR(OR(NOT($D112), 'Upload Data'!B99 &lt;&gt; ""), FALSE)</f>
        <v>1</v>
      </c>
      <c r="J112" s="50" t="b">
        <f>IFERROR(OR(AND(NOT($D112), 'Upload Data'!C99 = ""), ISNUMBER('Upload Data'!C99), IFERROR(DATEVALUE('Upload Data'!C99) &gt; 0, FALSE)), FALSE)</f>
        <v>1</v>
      </c>
      <c r="K112" s="50" t="b">
        <f>IFERROR(OR(NOT($D112), 'Upload Data'!D99 &lt;&gt; ""), FALSE)</f>
        <v>1</v>
      </c>
      <c r="L112" s="51" t="s">
        <v>116</v>
      </c>
      <c r="M112" s="50" t="b">
        <f>IFERROR(OR(AND(NOT($D112), 'Upload Data'!F99 = ""), IFERROR(_xlfn.NUMBERVALUE('Upload Data'!F99) &gt; 0, FALSE)), FALSE)</f>
        <v>1</v>
      </c>
      <c r="N112" s="50" t="b">
        <f>IFERROR(OR('Upload Data'!G99 = "", IFERROR(_xlfn.NUMBERVALUE('Upload Data'!G99) &gt; 0, FALSE)), FALSE)</f>
        <v>1</v>
      </c>
      <c r="O112" s="50" t="b">
        <f>IFERROR(OR('Upload Data'!G99 = "", IFERROR(MATCH('Upload Data'!H99, listVolumeUnits, 0), FALSE)), FALSE)</f>
        <v>1</v>
      </c>
      <c r="P112" s="50" t="b">
        <f>IFERROR(OR('Upload Data'!I99 = "", IFERROR(_xlfn.NUMBERVALUE('Upload Data'!I99) &gt; 0, FALSE)), FALSE)</f>
        <v>1</v>
      </c>
      <c r="Q112" s="50" t="b">
        <f>IFERROR(OR('Upload Data'!I99 = "", IFERROR(MATCH('Upload Data'!J99, listWeightUnits, 0), FALSE)), FALSE)</f>
        <v>1</v>
      </c>
      <c r="R112" s="50" t="b">
        <f>IFERROR(OR(AND(NOT(D112), 'Upload Data'!K99 = ""), IFERROR(MATCH('Upload Data'!K99, listFscClaimTypes, 0), FALSE)), FALSE)</f>
        <v>1</v>
      </c>
      <c r="S112" s="50" t="b">
        <f>IFERROR(OR(AND('Upload Data'!K99 = refClaimFsc100, OR('Upload Data'!L99 = "", 'Upload Data'!L99 = 100)), AND('Upload Data'!K99 = refClaimFscCW, OR('Upload Data'!L99 = "", 'Upload Data'!L99 = 0)), AND('Upload Data'!K99 = refClaimFscMix, 'Upload Data'!L99 &lt;&gt; "", _xlfn.NUMBERVALUE('Upload Data'!L99) &gt;= 0, _xlfn.NUMBERVALUE('Upload Data'!L99) &lt;= 100), AND('Upload Data'!K99 = refClaimFscMixCredit, OR('Upload Data'!L99 = "", 'Upload Data'!L99 = 100)), AND('Upload Data'!K99 = refClaimFscRecycled, 'Upload Data'!K99 =""), 'Upload Data'!K99 = ""), FALSE)</f>
        <v>1</v>
      </c>
      <c r="T112" s="50" t="b">
        <f>IFERROR(OR('Upload Data'!M99 = "", ISNUMBER('Upload Data'!M99), IFERROR(DATEVALUE('Upload Data'!M99) &gt; 0, FALSE)), FALSE)</f>
        <v>1</v>
      </c>
      <c r="U112" s="50" t="b">
        <f>IFERROR(OR('Upload Data'!N99 = "", ISNUMBER('Upload Data'!N99), IFERROR(DATEVALUE('Upload Data'!N99) &gt; 0, FALSE)), FALSE)</f>
        <v>1</v>
      </c>
      <c r="V112" s="51" t="s">
        <v>116</v>
      </c>
      <c r="W112" s="50"/>
      <c r="X112" s="50"/>
      <c r="Y112" s="50"/>
      <c r="Z112" s="50">
        <f>IFERROR(FIND("-", 'Upload Data'!$A99, 1), 1000)</f>
        <v>1000</v>
      </c>
      <c r="AA112" s="50">
        <f>IFERROR(FIND("-", 'Upload Data'!$A99, Z112 + 1), 1000)</f>
        <v>1000</v>
      </c>
      <c r="AB112" s="50">
        <f>IFERROR(FIND("-", 'Upload Data'!$A99, AA112 + 1), 1000)</f>
        <v>1000</v>
      </c>
      <c r="AC112" s="50" t="str">
        <f>IFERROR(LEFT('Upload Data'!$A99, Z112 - 1), "")</f>
        <v/>
      </c>
      <c r="AD112" s="50" t="str">
        <f>IFERROR(MID('Upload Data'!$A99, Z112 + 1, AA112 - Z112 - 1), "")</f>
        <v/>
      </c>
      <c r="AE112" s="50" t="str">
        <f>IFERROR(MID('Upload Data'!$A99, AA112 + 1, AB112 - AA112 - 1), "")</f>
        <v/>
      </c>
      <c r="AF112" s="50" t="str">
        <f>IFERROR(MID('Upload Data'!$A99, AB112 + 1, 1000), "")</f>
        <v/>
      </c>
      <c r="AG112" s="50" t="str">
        <f t="shared" si="14"/>
        <v/>
      </c>
      <c r="AH112" s="50" t="b">
        <f t="shared" si="15"/>
        <v>0</v>
      </c>
    </row>
    <row r="113" spans="1:34">
      <c r="A113" s="49">
        <f t="shared" si="12"/>
        <v>100</v>
      </c>
      <c r="B113" s="48" t="b">
        <f>NOT(IFERROR('Upload Data'!A100 = "ERROR", TRUE))</f>
        <v>1</v>
      </c>
      <c r="C113" s="48">
        <f t="shared" si="13"/>
        <v>100</v>
      </c>
      <c r="D113" s="50" t="b">
        <f>IF(B113, ('Upload Data'!A100 &amp; 'Upload Data'!B100 &amp; 'Upload Data'!C100 &amp; 'Upload Data'!D100 &amp; 'Upload Data'!E100 &amp; 'Upload Data'!F100 &amp; 'Upload Data'!G100 &amp; 'Upload Data'!H100 &amp; 'Upload Data'!I100 &amp; 'Upload Data'!J100 &amp; 'Upload Data'!K100 &amp; 'Upload Data'!L100 &amp; 'Upload Data'!M100 &amp; 'Upload Data'!N100) &lt;&gt; "", FALSE)</f>
        <v>0</v>
      </c>
      <c r="E113" s="50" t="str">
        <f t="shared" si="16"/>
        <v/>
      </c>
      <c r="F113" s="50" t="str">
        <f t="shared" si="17"/>
        <v/>
      </c>
      <c r="G113" s="50" t="b">
        <f t="shared" si="11"/>
        <v>1</v>
      </c>
      <c r="H113" s="50" t="b">
        <f>IFERROR(OR(AND(NOT(D113), 'Upload Data'!$A100 = ""), AND(AG113 &gt; -1, OR(AND(AH113, LEN(AD113) = 7), IFERROR(MATCH(AD113, listCertificateTypes, 0), FALSE)))), FALSE)</f>
        <v>1</v>
      </c>
      <c r="I113" s="50" t="b">
        <f>IFERROR(OR(NOT($D113), 'Upload Data'!B100 &lt;&gt; ""), FALSE)</f>
        <v>1</v>
      </c>
      <c r="J113" s="50" t="b">
        <f>IFERROR(OR(AND(NOT($D113), 'Upload Data'!C100 = ""), ISNUMBER('Upload Data'!C100), IFERROR(DATEVALUE('Upload Data'!C100) &gt; 0, FALSE)), FALSE)</f>
        <v>1</v>
      </c>
      <c r="K113" s="50" t="b">
        <f>IFERROR(OR(NOT($D113), 'Upload Data'!D100 &lt;&gt; ""), FALSE)</f>
        <v>1</v>
      </c>
      <c r="L113" s="51" t="s">
        <v>116</v>
      </c>
      <c r="M113" s="50" t="b">
        <f>IFERROR(OR(AND(NOT($D113), 'Upload Data'!F100 = ""), IFERROR(_xlfn.NUMBERVALUE('Upload Data'!F100) &gt; 0, FALSE)), FALSE)</f>
        <v>1</v>
      </c>
      <c r="N113" s="50" t="b">
        <f>IFERROR(OR('Upload Data'!G100 = "", IFERROR(_xlfn.NUMBERVALUE('Upload Data'!G100) &gt; 0, FALSE)), FALSE)</f>
        <v>1</v>
      </c>
      <c r="O113" s="50" t="b">
        <f>IFERROR(OR('Upload Data'!G100 = "", IFERROR(MATCH('Upload Data'!H100, listVolumeUnits, 0), FALSE)), FALSE)</f>
        <v>1</v>
      </c>
      <c r="P113" s="50" t="b">
        <f>IFERROR(OR('Upload Data'!I100 = "", IFERROR(_xlfn.NUMBERVALUE('Upload Data'!I100) &gt; 0, FALSE)), FALSE)</f>
        <v>1</v>
      </c>
      <c r="Q113" s="50" t="b">
        <f>IFERROR(OR('Upload Data'!I100 = "", IFERROR(MATCH('Upload Data'!J100, listWeightUnits, 0), FALSE)), FALSE)</f>
        <v>1</v>
      </c>
      <c r="R113" s="50" t="b">
        <f>IFERROR(OR(AND(NOT(D113), 'Upload Data'!K100 = ""), IFERROR(MATCH('Upload Data'!K100, listFscClaimTypes, 0), FALSE)), FALSE)</f>
        <v>1</v>
      </c>
      <c r="S113" s="50" t="b">
        <f>IFERROR(OR(AND('Upload Data'!K100 = refClaimFsc100, OR('Upload Data'!L100 = "", 'Upload Data'!L100 = 100)), AND('Upload Data'!K100 = refClaimFscCW, OR('Upload Data'!L100 = "", 'Upload Data'!L100 = 0)), AND('Upload Data'!K100 = refClaimFscMix, 'Upload Data'!L100 &lt;&gt; "", _xlfn.NUMBERVALUE('Upload Data'!L100) &gt;= 0, _xlfn.NUMBERVALUE('Upload Data'!L100) &lt;= 100), AND('Upload Data'!K100 = refClaimFscMixCredit, OR('Upload Data'!L100 = "", 'Upload Data'!L100 = 100)), AND('Upload Data'!K100 = refClaimFscRecycled, 'Upload Data'!K100 =""), 'Upload Data'!K100 = ""), FALSE)</f>
        <v>1</v>
      </c>
      <c r="T113" s="50" t="b">
        <f>IFERROR(OR('Upload Data'!M100 = "", ISNUMBER('Upload Data'!M100), IFERROR(DATEVALUE('Upload Data'!M100) &gt; 0, FALSE)), FALSE)</f>
        <v>1</v>
      </c>
      <c r="U113" s="50" t="b">
        <f>IFERROR(OR('Upload Data'!N100 = "", ISNUMBER('Upload Data'!N100), IFERROR(DATEVALUE('Upload Data'!N100) &gt; 0, FALSE)), FALSE)</f>
        <v>1</v>
      </c>
      <c r="V113" s="51" t="s">
        <v>116</v>
      </c>
      <c r="W113" s="50"/>
      <c r="X113" s="50"/>
      <c r="Y113" s="50"/>
      <c r="Z113" s="50">
        <f>IFERROR(FIND("-", 'Upload Data'!$A100, 1), 1000)</f>
        <v>1000</v>
      </c>
      <c r="AA113" s="50">
        <f>IFERROR(FIND("-", 'Upload Data'!$A100, Z113 + 1), 1000)</f>
        <v>1000</v>
      </c>
      <c r="AB113" s="50">
        <f>IFERROR(FIND("-", 'Upload Data'!$A100, AA113 + 1), 1000)</f>
        <v>1000</v>
      </c>
      <c r="AC113" s="50" t="str">
        <f>IFERROR(LEFT('Upload Data'!$A100, Z113 - 1), "")</f>
        <v/>
      </c>
      <c r="AD113" s="50" t="str">
        <f>IFERROR(MID('Upload Data'!$A100, Z113 + 1, AA113 - Z113 - 1), "")</f>
        <v/>
      </c>
      <c r="AE113" s="50" t="str">
        <f>IFERROR(MID('Upload Data'!$A100, AA113 + 1, AB113 - AA113 - 1), "")</f>
        <v/>
      </c>
      <c r="AF113" s="50" t="str">
        <f>IFERROR(MID('Upload Data'!$A100, AB113 + 1, 1000), "")</f>
        <v/>
      </c>
      <c r="AG113" s="50" t="str">
        <f t="shared" si="14"/>
        <v/>
      </c>
      <c r="AH113" s="50" t="b">
        <f t="shared" si="15"/>
        <v>0</v>
      </c>
    </row>
    <row r="114" spans="1:34">
      <c r="A114" s="49">
        <f t="shared" si="12"/>
        <v>101</v>
      </c>
      <c r="B114" s="48" t="b">
        <f>NOT(IFERROR('Upload Data'!A101 = "ERROR", TRUE))</f>
        <v>1</v>
      </c>
      <c r="C114" s="48">
        <f t="shared" si="13"/>
        <v>101</v>
      </c>
      <c r="D114" s="50" t="b">
        <f>IF(B114, ('Upload Data'!A101 &amp; 'Upload Data'!B101 &amp; 'Upload Data'!C101 &amp; 'Upload Data'!D101 &amp; 'Upload Data'!E101 &amp; 'Upload Data'!F101 &amp; 'Upload Data'!G101 &amp; 'Upload Data'!H101 &amp; 'Upload Data'!I101 &amp; 'Upload Data'!J101 &amp; 'Upload Data'!K101 &amp; 'Upload Data'!L101 &amp; 'Upload Data'!M101 &amp; 'Upload Data'!N101) &lt;&gt; "", FALSE)</f>
        <v>0</v>
      </c>
      <c r="E114" s="50" t="str">
        <f t="shared" si="16"/>
        <v/>
      </c>
      <c r="F114" s="50" t="str">
        <f t="shared" si="17"/>
        <v/>
      </c>
      <c r="G114" s="50" t="b">
        <f t="shared" si="11"/>
        <v>1</v>
      </c>
      <c r="H114" s="50" t="b">
        <f>IFERROR(OR(AND(NOT(D114), 'Upload Data'!$A101 = ""), AND(AG114 &gt; -1, OR(AND(AH114, LEN(AD114) = 7), IFERROR(MATCH(AD114, listCertificateTypes, 0), FALSE)))), FALSE)</f>
        <v>1</v>
      </c>
      <c r="I114" s="50" t="b">
        <f>IFERROR(OR(NOT($D114), 'Upload Data'!B101 &lt;&gt; ""), FALSE)</f>
        <v>1</v>
      </c>
      <c r="J114" s="50" t="b">
        <f>IFERROR(OR(AND(NOT($D114), 'Upload Data'!C101 = ""), ISNUMBER('Upload Data'!C101), IFERROR(DATEVALUE('Upload Data'!C101) &gt; 0, FALSE)), FALSE)</f>
        <v>1</v>
      </c>
      <c r="K114" s="50" t="b">
        <f>IFERROR(OR(NOT($D114), 'Upload Data'!D101 &lt;&gt; ""), FALSE)</f>
        <v>1</v>
      </c>
      <c r="L114" s="51" t="s">
        <v>116</v>
      </c>
      <c r="M114" s="50" t="b">
        <f>IFERROR(OR(AND(NOT($D114), 'Upload Data'!F101 = ""), IFERROR(_xlfn.NUMBERVALUE('Upload Data'!F101) &gt; 0, FALSE)), FALSE)</f>
        <v>1</v>
      </c>
      <c r="N114" s="50" t="b">
        <f>IFERROR(OR('Upload Data'!G101 = "", IFERROR(_xlfn.NUMBERVALUE('Upload Data'!G101) &gt; 0, FALSE)), FALSE)</f>
        <v>1</v>
      </c>
      <c r="O114" s="50" t="b">
        <f>IFERROR(OR('Upload Data'!G101 = "", IFERROR(MATCH('Upload Data'!H101, listVolumeUnits, 0), FALSE)), FALSE)</f>
        <v>1</v>
      </c>
      <c r="P114" s="50" t="b">
        <f>IFERROR(OR('Upload Data'!I101 = "", IFERROR(_xlfn.NUMBERVALUE('Upload Data'!I101) &gt; 0, FALSE)), FALSE)</f>
        <v>1</v>
      </c>
      <c r="Q114" s="50" t="b">
        <f>IFERROR(OR('Upload Data'!I101 = "", IFERROR(MATCH('Upload Data'!J101, listWeightUnits, 0), FALSE)), FALSE)</f>
        <v>1</v>
      </c>
      <c r="R114" s="50" t="b">
        <f>IFERROR(OR(AND(NOT(D114), 'Upload Data'!K101 = ""), IFERROR(MATCH('Upload Data'!K101, listFscClaimTypes, 0), FALSE)), FALSE)</f>
        <v>1</v>
      </c>
      <c r="S114" s="50" t="b">
        <f>IFERROR(OR(AND('Upload Data'!K101 = refClaimFsc100, OR('Upload Data'!L101 = "", 'Upload Data'!L101 = 100)), AND('Upload Data'!K101 = refClaimFscCW, OR('Upload Data'!L101 = "", 'Upload Data'!L101 = 0)), AND('Upload Data'!K101 = refClaimFscMix, 'Upload Data'!L101 &lt;&gt; "", _xlfn.NUMBERVALUE('Upload Data'!L101) &gt;= 0, _xlfn.NUMBERVALUE('Upload Data'!L101) &lt;= 100), AND('Upload Data'!K101 = refClaimFscMixCredit, OR('Upload Data'!L101 = "", 'Upload Data'!L101 = 100)), AND('Upload Data'!K101 = refClaimFscRecycled, 'Upload Data'!K101 =""), 'Upload Data'!K101 = ""), FALSE)</f>
        <v>1</v>
      </c>
      <c r="T114" s="50" t="b">
        <f>IFERROR(OR('Upload Data'!M101 = "", ISNUMBER('Upload Data'!M101), IFERROR(DATEVALUE('Upload Data'!M101) &gt; 0, FALSE)), FALSE)</f>
        <v>1</v>
      </c>
      <c r="U114" s="50" t="b">
        <f>IFERROR(OR('Upload Data'!N101 = "", ISNUMBER('Upload Data'!N101), IFERROR(DATEVALUE('Upload Data'!N101) &gt; 0, FALSE)), FALSE)</f>
        <v>1</v>
      </c>
      <c r="V114" s="51" t="s">
        <v>116</v>
      </c>
      <c r="W114" s="50"/>
      <c r="X114" s="50"/>
      <c r="Y114" s="50"/>
      <c r="Z114" s="50">
        <f>IFERROR(FIND("-", 'Upload Data'!$A101, 1), 1000)</f>
        <v>1000</v>
      </c>
      <c r="AA114" s="50">
        <f>IFERROR(FIND("-", 'Upload Data'!$A101, Z114 + 1), 1000)</f>
        <v>1000</v>
      </c>
      <c r="AB114" s="50">
        <f>IFERROR(FIND("-", 'Upload Data'!$A101, AA114 + 1), 1000)</f>
        <v>1000</v>
      </c>
      <c r="AC114" s="50" t="str">
        <f>IFERROR(LEFT('Upload Data'!$A101, Z114 - 1), "")</f>
        <v/>
      </c>
      <c r="AD114" s="50" t="str">
        <f>IFERROR(MID('Upload Data'!$A101, Z114 + 1, AA114 - Z114 - 1), "")</f>
        <v/>
      </c>
      <c r="AE114" s="50" t="str">
        <f>IFERROR(MID('Upload Data'!$A101, AA114 + 1, AB114 - AA114 - 1), "")</f>
        <v/>
      </c>
      <c r="AF114" s="50" t="str">
        <f>IFERROR(MID('Upload Data'!$A101, AB114 + 1, 1000), "")</f>
        <v/>
      </c>
      <c r="AG114" s="50" t="str">
        <f t="shared" si="14"/>
        <v/>
      </c>
      <c r="AH114" s="50" t="b">
        <f t="shared" si="15"/>
        <v>0</v>
      </c>
    </row>
    <row r="115" spans="1:34">
      <c r="A115" s="49">
        <f t="shared" si="12"/>
        <v>102</v>
      </c>
      <c r="B115" s="48" t="b">
        <f>NOT(IFERROR('Upload Data'!A102 = "ERROR", TRUE))</f>
        <v>1</v>
      </c>
      <c r="C115" s="48">
        <f t="shared" si="13"/>
        <v>102</v>
      </c>
      <c r="D115" s="50" t="b">
        <f>IF(B115, ('Upload Data'!A102 &amp; 'Upload Data'!B102 &amp; 'Upload Data'!C102 &amp; 'Upload Data'!D102 &amp; 'Upload Data'!E102 &amp; 'Upload Data'!F102 &amp; 'Upload Data'!G102 &amp; 'Upload Data'!H102 &amp; 'Upload Data'!I102 &amp; 'Upload Data'!J102 &amp; 'Upload Data'!K102 &amp; 'Upload Data'!L102 &amp; 'Upload Data'!M102 &amp; 'Upload Data'!N102) &lt;&gt; "", FALSE)</f>
        <v>0</v>
      </c>
      <c r="E115" s="50" t="str">
        <f t="shared" si="16"/>
        <v/>
      </c>
      <c r="F115" s="50" t="str">
        <f t="shared" si="17"/>
        <v/>
      </c>
      <c r="G115" s="50" t="b">
        <f t="shared" si="11"/>
        <v>1</v>
      </c>
      <c r="H115" s="50" t="b">
        <f>IFERROR(OR(AND(NOT(D115), 'Upload Data'!$A102 = ""), AND(AG115 &gt; -1, OR(AND(AH115, LEN(AD115) = 7), IFERROR(MATCH(AD115, listCertificateTypes, 0), FALSE)))), FALSE)</f>
        <v>1</v>
      </c>
      <c r="I115" s="50" t="b">
        <f>IFERROR(OR(NOT($D115), 'Upload Data'!B102 &lt;&gt; ""), FALSE)</f>
        <v>1</v>
      </c>
      <c r="J115" s="50" t="b">
        <f>IFERROR(OR(AND(NOT($D115), 'Upload Data'!C102 = ""), ISNUMBER('Upload Data'!C102), IFERROR(DATEVALUE('Upload Data'!C102) &gt; 0, FALSE)), FALSE)</f>
        <v>1</v>
      </c>
      <c r="K115" s="50" t="b">
        <f>IFERROR(OR(NOT($D115), 'Upload Data'!D102 &lt;&gt; ""), FALSE)</f>
        <v>1</v>
      </c>
      <c r="L115" s="51" t="s">
        <v>116</v>
      </c>
      <c r="M115" s="50" t="b">
        <f>IFERROR(OR(AND(NOT($D115), 'Upload Data'!F102 = ""), IFERROR(_xlfn.NUMBERVALUE('Upload Data'!F102) &gt; 0, FALSE)), FALSE)</f>
        <v>1</v>
      </c>
      <c r="N115" s="50" t="b">
        <f>IFERROR(OR('Upload Data'!G102 = "", IFERROR(_xlfn.NUMBERVALUE('Upload Data'!G102) &gt; 0, FALSE)), FALSE)</f>
        <v>1</v>
      </c>
      <c r="O115" s="50" t="b">
        <f>IFERROR(OR('Upload Data'!G102 = "", IFERROR(MATCH('Upload Data'!H102, listVolumeUnits, 0), FALSE)), FALSE)</f>
        <v>1</v>
      </c>
      <c r="P115" s="50" t="b">
        <f>IFERROR(OR('Upload Data'!I102 = "", IFERROR(_xlfn.NUMBERVALUE('Upload Data'!I102) &gt; 0, FALSE)), FALSE)</f>
        <v>1</v>
      </c>
      <c r="Q115" s="50" t="b">
        <f>IFERROR(OR('Upload Data'!I102 = "", IFERROR(MATCH('Upload Data'!J102, listWeightUnits, 0), FALSE)), FALSE)</f>
        <v>1</v>
      </c>
      <c r="R115" s="50" t="b">
        <f>IFERROR(OR(AND(NOT(D115), 'Upload Data'!K102 = ""), IFERROR(MATCH('Upload Data'!K102, listFscClaimTypes, 0), FALSE)), FALSE)</f>
        <v>1</v>
      </c>
      <c r="S115" s="50" t="b">
        <f>IFERROR(OR(AND('Upload Data'!K102 = refClaimFsc100, OR('Upload Data'!L102 = "", 'Upload Data'!L102 = 100)), AND('Upload Data'!K102 = refClaimFscCW, OR('Upload Data'!L102 = "", 'Upload Data'!L102 = 0)), AND('Upload Data'!K102 = refClaimFscMix, 'Upload Data'!L102 &lt;&gt; "", _xlfn.NUMBERVALUE('Upload Data'!L102) &gt;= 0, _xlfn.NUMBERVALUE('Upload Data'!L102) &lt;= 100), AND('Upload Data'!K102 = refClaimFscMixCredit, OR('Upload Data'!L102 = "", 'Upload Data'!L102 = 100)), AND('Upload Data'!K102 = refClaimFscRecycled, 'Upload Data'!K102 =""), 'Upload Data'!K102 = ""), FALSE)</f>
        <v>1</v>
      </c>
      <c r="T115" s="50" t="b">
        <f>IFERROR(OR('Upload Data'!M102 = "", ISNUMBER('Upload Data'!M102), IFERROR(DATEVALUE('Upload Data'!M102) &gt; 0, FALSE)), FALSE)</f>
        <v>1</v>
      </c>
      <c r="U115" s="50" t="b">
        <f>IFERROR(OR('Upload Data'!N102 = "", ISNUMBER('Upload Data'!N102), IFERROR(DATEVALUE('Upload Data'!N102) &gt; 0, FALSE)), FALSE)</f>
        <v>1</v>
      </c>
      <c r="V115" s="51" t="s">
        <v>116</v>
      </c>
      <c r="W115" s="50"/>
      <c r="X115" s="50"/>
      <c r="Y115" s="50"/>
      <c r="Z115" s="50">
        <f>IFERROR(FIND("-", 'Upload Data'!$A102, 1), 1000)</f>
        <v>1000</v>
      </c>
      <c r="AA115" s="50">
        <f>IFERROR(FIND("-", 'Upload Data'!$A102, Z115 + 1), 1000)</f>
        <v>1000</v>
      </c>
      <c r="AB115" s="50">
        <f>IFERROR(FIND("-", 'Upload Data'!$A102, AA115 + 1), 1000)</f>
        <v>1000</v>
      </c>
      <c r="AC115" s="50" t="str">
        <f>IFERROR(LEFT('Upload Data'!$A102, Z115 - 1), "")</f>
        <v/>
      </c>
      <c r="AD115" s="50" t="str">
        <f>IFERROR(MID('Upload Data'!$A102, Z115 + 1, AA115 - Z115 - 1), "")</f>
        <v/>
      </c>
      <c r="AE115" s="50" t="str">
        <f>IFERROR(MID('Upload Data'!$A102, AA115 + 1, AB115 - AA115 - 1), "")</f>
        <v/>
      </c>
      <c r="AF115" s="50" t="str">
        <f>IFERROR(MID('Upload Data'!$A102, AB115 + 1, 1000), "")</f>
        <v/>
      </c>
      <c r="AG115" s="50" t="str">
        <f t="shared" si="14"/>
        <v/>
      </c>
      <c r="AH115" s="50" t="b">
        <f t="shared" si="15"/>
        <v>0</v>
      </c>
    </row>
    <row r="116" spans="1:34">
      <c r="A116" s="49">
        <f t="shared" si="12"/>
        <v>103</v>
      </c>
      <c r="B116" s="48" t="b">
        <f>NOT(IFERROR('Upload Data'!A103 = "ERROR", TRUE))</f>
        <v>1</v>
      </c>
      <c r="C116" s="48">
        <f t="shared" si="13"/>
        <v>103</v>
      </c>
      <c r="D116" s="50" t="b">
        <f>IF(B116, ('Upload Data'!A103 &amp; 'Upload Data'!B103 &amp; 'Upload Data'!C103 &amp; 'Upload Data'!D103 &amp; 'Upload Data'!E103 &amp; 'Upload Data'!F103 &amp; 'Upload Data'!G103 &amp; 'Upload Data'!H103 &amp; 'Upload Data'!I103 &amp; 'Upload Data'!J103 &amp; 'Upload Data'!K103 &amp; 'Upload Data'!L103 &amp; 'Upload Data'!M103 &amp; 'Upload Data'!N103) &lt;&gt; "", FALSE)</f>
        <v>0</v>
      </c>
      <c r="E116" s="50" t="str">
        <f t="shared" si="16"/>
        <v/>
      </c>
      <c r="F116" s="50" t="str">
        <f t="shared" si="17"/>
        <v/>
      </c>
      <c r="G116" s="50" t="b">
        <f t="shared" si="11"/>
        <v>1</v>
      </c>
      <c r="H116" s="50" t="b">
        <f>IFERROR(OR(AND(NOT(D116), 'Upload Data'!$A103 = ""), AND(AG116 &gt; -1, OR(AND(AH116, LEN(AD116) = 7), IFERROR(MATCH(AD116, listCertificateTypes, 0), FALSE)))), FALSE)</f>
        <v>1</v>
      </c>
      <c r="I116" s="50" t="b">
        <f>IFERROR(OR(NOT($D116), 'Upload Data'!B103 &lt;&gt; ""), FALSE)</f>
        <v>1</v>
      </c>
      <c r="J116" s="50" t="b">
        <f>IFERROR(OR(AND(NOT($D116), 'Upload Data'!C103 = ""), ISNUMBER('Upload Data'!C103), IFERROR(DATEVALUE('Upload Data'!C103) &gt; 0, FALSE)), FALSE)</f>
        <v>1</v>
      </c>
      <c r="K116" s="50" t="b">
        <f>IFERROR(OR(NOT($D116), 'Upload Data'!D103 &lt;&gt; ""), FALSE)</f>
        <v>1</v>
      </c>
      <c r="L116" s="51" t="s">
        <v>116</v>
      </c>
      <c r="M116" s="50" t="b">
        <f>IFERROR(OR(AND(NOT($D116), 'Upload Data'!F103 = ""), IFERROR(_xlfn.NUMBERVALUE('Upload Data'!F103) &gt; 0, FALSE)), FALSE)</f>
        <v>1</v>
      </c>
      <c r="N116" s="50" t="b">
        <f>IFERROR(OR('Upload Data'!G103 = "", IFERROR(_xlfn.NUMBERVALUE('Upload Data'!G103) &gt; 0, FALSE)), FALSE)</f>
        <v>1</v>
      </c>
      <c r="O116" s="50" t="b">
        <f>IFERROR(OR('Upload Data'!G103 = "", IFERROR(MATCH('Upload Data'!H103, listVolumeUnits, 0), FALSE)), FALSE)</f>
        <v>1</v>
      </c>
      <c r="P116" s="50" t="b">
        <f>IFERROR(OR('Upload Data'!I103 = "", IFERROR(_xlfn.NUMBERVALUE('Upload Data'!I103) &gt; 0, FALSE)), FALSE)</f>
        <v>1</v>
      </c>
      <c r="Q116" s="50" t="b">
        <f>IFERROR(OR('Upload Data'!I103 = "", IFERROR(MATCH('Upload Data'!J103, listWeightUnits, 0), FALSE)), FALSE)</f>
        <v>1</v>
      </c>
      <c r="R116" s="50" t="b">
        <f>IFERROR(OR(AND(NOT(D116), 'Upload Data'!K103 = ""), IFERROR(MATCH('Upload Data'!K103, listFscClaimTypes, 0), FALSE)), FALSE)</f>
        <v>1</v>
      </c>
      <c r="S116" s="50" t="b">
        <f>IFERROR(OR(AND('Upload Data'!K103 = refClaimFsc100, OR('Upload Data'!L103 = "", 'Upload Data'!L103 = 100)), AND('Upload Data'!K103 = refClaimFscCW, OR('Upload Data'!L103 = "", 'Upload Data'!L103 = 0)), AND('Upload Data'!K103 = refClaimFscMix, 'Upload Data'!L103 &lt;&gt; "", _xlfn.NUMBERVALUE('Upload Data'!L103) &gt;= 0, _xlfn.NUMBERVALUE('Upload Data'!L103) &lt;= 100), AND('Upload Data'!K103 = refClaimFscMixCredit, OR('Upload Data'!L103 = "", 'Upload Data'!L103 = 100)), AND('Upload Data'!K103 = refClaimFscRecycled, 'Upload Data'!K103 =""), 'Upload Data'!K103 = ""), FALSE)</f>
        <v>1</v>
      </c>
      <c r="T116" s="50" t="b">
        <f>IFERROR(OR('Upload Data'!M103 = "", ISNUMBER('Upload Data'!M103), IFERROR(DATEVALUE('Upload Data'!M103) &gt; 0, FALSE)), FALSE)</f>
        <v>1</v>
      </c>
      <c r="U116" s="50" t="b">
        <f>IFERROR(OR('Upload Data'!N103 = "", ISNUMBER('Upload Data'!N103), IFERROR(DATEVALUE('Upload Data'!N103) &gt; 0, FALSE)), FALSE)</f>
        <v>1</v>
      </c>
      <c r="V116" s="51" t="s">
        <v>116</v>
      </c>
      <c r="W116" s="50"/>
      <c r="X116" s="50"/>
      <c r="Y116" s="50"/>
      <c r="Z116" s="50">
        <f>IFERROR(FIND("-", 'Upload Data'!$A103, 1), 1000)</f>
        <v>1000</v>
      </c>
      <c r="AA116" s="50">
        <f>IFERROR(FIND("-", 'Upload Data'!$A103, Z116 + 1), 1000)</f>
        <v>1000</v>
      </c>
      <c r="AB116" s="50">
        <f>IFERROR(FIND("-", 'Upload Data'!$A103, AA116 + 1), 1000)</f>
        <v>1000</v>
      </c>
      <c r="AC116" s="50" t="str">
        <f>IFERROR(LEFT('Upload Data'!$A103, Z116 - 1), "")</f>
        <v/>
      </c>
      <c r="AD116" s="50" t="str">
        <f>IFERROR(MID('Upload Data'!$A103, Z116 + 1, AA116 - Z116 - 1), "")</f>
        <v/>
      </c>
      <c r="AE116" s="50" t="str">
        <f>IFERROR(MID('Upload Data'!$A103, AA116 + 1, AB116 - AA116 - 1), "")</f>
        <v/>
      </c>
      <c r="AF116" s="50" t="str">
        <f>IFERROR(MID('Upload Data'!$A103, AB116 + 1, 1000), "")</f>
        <v/>
      </c>
      <c r="AG116" s="50" t="str">
        <f t="shared" si="14"/>
        <v/>
      </c>
      <c r="AH116" s="50" t="b">
        <f t="shared" si="15"/>
        <v>0</v>
      </c>
    </row>
    <row r="117" spans="1:34">
      <c r="A117" s="49">
        <f t="shared" si="12"/>
        <v>104</v>
      </c>
      <c r="B117" s="48" t="b">
        <f>NOT(IFERROR('Upload Data'!A104 = "ERROR", TRUE))</f>
        <v>1</v>
      </c>
      <c r="C117" s="48">
        <f t="shared" si="13"/>
        <v>104</v>
      </c>
      <c r="D117" s="50" t="b">
        <f>IF(B117, ('Upload Data'!A104 &amp; 'Upload Data'!B104 &amp; 'Upload Data'!C104 &amp; 'Upload Data'!D104 &amp; 'Upload Data'!E104 &amp; 'Upload Data'!F104 &amp; 'Upload Data'!G104 &amp; 'Upload Data'!H104 &amp; 'Upload Data'!I104 &amp; 'Upload Data'!J104 &amp; 'Upload Data'!K104 &amp; 'Upload Data'!L104 &amp; 'Upload Data'!M104 &amp; 'Upload Data'!N104) &lt;&gt; "", FALSE)</f>
        <v>0</v>
      </c>
      <c r="E117" s="50" t="str">
        <f t="shared" si="16"/>
        <v/>
      </c>
      <c r="F117" s="50" t="str">
        <f t="shared" si="17"/>
        <v/>
      </c>
      <c r="G117" s="50" t="b">
        <f t="shared" si="11"/>
        <v>1</v>
      </c>
      <c r="H117" s="50" t="b">
        <f>IFERROR(OR(AND(NOT(D117), 'Upload Data'!$A104 = ""), AND(AG117 &gt; -1, OR(AND(AH117, LEN(AD117) = 7), IFERROR(MATCH(AD117, listCertificateTypes, 0), FALSE)))), FALSE)</f>
        <v>1</v>
      </c>
      <c r="I117" s="50" t="b">
        <f>IFERROR(OR(NOT($D117), 'Upload Data'!B104 &lt;&gt; ""), FALSE)</f>
        <v>1</v>
      </c>
      <c r="J117" s="50" t="b">
        <f>IFERROR(OR(AND(NOT($D117), 'Upload Data'!C104 = ""), ISNUMBER('Upload Data'!C104), IFERROR(DATEVALUE('Upload Data'!C104) &gt; 0, FALSE)), FALSE)</f>
        <v>1</v>
      </c>
      <c r="K117" s="50" t="b">
        <f>IFERROR(OR(NOT($D117), 'Upload Data'!D104 &lt;&gt; ""), FALSE)</f>
        <v>1</v>
      </c>
      <c r="L117" s="51" t="s">
        <v>116</v>
      </c>
      <c r="M117" s="50" t="b">
        <f>IFERROR(OR(AND(NOT($D117), 'Upload Data'!F104 = ""), IFERROR(_xlfn.NUMBERVALUE('Upload Data'!F104) &gt; 0, FALSE)), FALSE)</f>
        <v>1</v>
      </c>
      <c r="N117" s="50" t="b">
        <f>IFERROR(OR('Upload Data'!G104 = "", IFERROR(_xlfn.NUMBERVALUE('Upload Data'!G104) &gt; 0, FALSE)), FALSE)</f>
        <v>1</v>
      </c>
      <c r="O117" s="50" t="b">
        <f>IFERROR(OR('Upload Data'!G104 = "", IFERROR(MATCH('Upload Data'!H104, listVolumeUnits, 0), FALSE)), FALSE)</f>
        <v>1</v>
      </c>
      <c r="P117" s="50" t="b">
        <f>IFERROR(OR('Upload Data'!I104 = "", IFERROR(_xlfn.NUMBERVALUE('Upload Data'!I104) &gt; 0, FALSE)), FALSE)</f>
        <v>1</v>
      </c>
      <c r="Q117" s="50" t="b">
        <f>IFERROR(OR('Upload Data'!I104 = "", IFERROR(MATCH('Upload Data'!J104, listWeightUnits, 0), FALSE)), FALSE)</f>
        <v>1</v>
      </c>
      <c r="R117" s="50" t="b">
        <f>IFERROR(OR(AND(NOT(D117), 'Upload Data'!K104 = ""), IFERROR(MATCH('Upload Data'!K104, listFscClaimTypes, 0), FALSE)), FALSE)</f>
        <v>1</v>
      </c>
      <c r="S117" s="50" t="b">
        <f>IFERROR(OR(AND('Upload Data'!K104 = refClaimFsc100, OR('Upload Data'!L104 = "", 'Upload Data'!L104 = 100)), AND('Upload Data'!K104 = refClaimFscCW, OR('Upload Data'!L104 = "", 'Upload Data'!L104 = 0)), AND('Upload Data'!K104 = refClaimFscMix, 'Upload Data'!L104 &lt;&gt; "", _xlfn.NUMBERVALUE('Upload Data'!L104) &gt;= 0, _xlfn.NUMBERVALUE('Upload Data'!L104) &lt;= 100), AND('Upload Data'!K104 = refClaimFscMixCredit, OR('Upload Data'!L104 = "", 'Upload Data'!L104 = 100)), AND('Upload Data'!K104 = refClaimFscRecycled, 'Upload Data'!K104 =""), 'Upload Data'!K104 = ""), FALSE)</f>
        <v>1</v>
      </c>
      <c r="T117" s="50" t="b">
        <f>IFERROR(OR('Upload Data'!M104 = "", ISNUMBER('Upload Data'!M104), IFERROR(DATEVALUE('Upload Data'!M104) &gt; 0, FALSE)), FALSE)</f>
        <v>1</v>
      </c>
      <c r="U117" s="50" t="b">
        <f>IFERROR(OR('Upload Data'!N104 = "", ISNUMBER('Upload Data'!N104), IFERROR(DATEVALUE('Upload Data'!N104) &gt; 0, FALSE)), FALSE)</f>
        <v>1</v>
      </c>
      <c r="V117" s="51" t="s">
        <v>116</v>
      </c>
      <c r="W117" s="50"/>
      <c r="X117" s="50"/>
      <c r="Y117" s="50"/>
      <c r="Z117" s="50">
        <f>IFERROR(FIND("-", 'Upload Data'!$A104, 1), 1000)</f>
        <v>1000</v>
      </c>
      <c r="AA117" s="50">
        <f>IFERROR(FIND("-", 'Upload Data'!$A104, Z117 + 1), 1000)</f>
        <v>1000</v>
      </c>
      <c r="AB117" s="50">
        <f>IFERROR(FIND("-", 'Upload Data'!$A104, AA117 + 1), 1000)</f>
        <v>1000</v>
      </c>
      <c r="AC117" s="50" t="str">
        <f>IFERROR(LEFT('Upload Data'!$A104, Z117 - 1), "")</f>
        <v/>
      </c>
      <c r="AD117" s="50" t="str">
        <f>IFERROR(MID('Upload Data'!$A104, Z117 + 1, AA117 - Z117 - 1), "")</f>
        <v/>
      </c>
      <c r="AE117" s="50" t="str">
        <f>IFERROR(MID('Upload Data'!$A104, AA117 + 1, AB117 - AA117 - 1), "")</f>
        <v/>
      </c>
      <c r="AF117" s="50" t="str">
        <f>IFERROR(MID('Upload Data'!$A104, AB117 + 1, 1000), "")</f>
        <v/>
      </c>
      <c r="AG117" s="50" t="str">
        <f t="shared" si="14"/>
        <v/>
      </c>
      <c r="AH117" s="50" t="b">
        <f t="shared" si="15"/>
        <v>0</v>
      </c>
    </row>
    <row r="118" spans="1:34">
      <c r="A118" s="49">
        <f t="shared" si="12"/>
        <v>105</v>
      </c>
      <c r="B118" s="48" t="b">
        <f>NOT(IFERROR('Upload Data'!A105 = "ERROR", TRUE))</f>
        <v>1</v>
      </c>
      <c r="C118" s="48">
        <f t="shared" si="13"/>
        <v>105</v>
      </c>
      <c r="D118" s="50" t="b">
        <f>IF(B118, ('Upload Data'!A105 &amp; 'Upload Data'!B105 &amp; 'Upload Data'!C105 &amp; 'Upload Data'!D105 &amp; 'Upload Data'!E105 &amp; 'Upload Data'!F105 &amp; 'Upload Data'!G105 &amp; 'Upload Data'!H105 &amp; 'Upload Data'!I105 &amp; 'Upload Data'!J105 &amp; 'Upload Data'!K105 &amp; 'Upload Data'!L105 &amp; 'Upload Data'!M105 &amp; 'Upload Data'!N105) &lt;&gt; "", FALSE)</f>
        <v>0</v>
      </c>
      <c r="E118" s="50" t="str">
        <f t="shared" si="16"/>
        <v/>
      </c>
      <c r="F118" s="50" t="str">
        <f t="shared" si="17"/>
        <v/>
      </c>
      <c r="G118" s="50" t="b">
        <f t="shared" si="11"/>
        <v>1</v>
      </c>
      <c r="H118" s="50" t="b">
        <f>IFERROR(OR(AND(NOT(D118), 'Upload Data'!$A105 = ""), AND(AG118 &gt; -1, OR(AND(AH118, LEN(AD118) = 7), IFERROR(MATCH(AD118, listCertificateTypes, 0), FALSE)))), FALSE)</f>
        <v>1</v>
      </c>
      <c r="I118" s="50" t="b">
        <f>IFERROR(OR(NOT($D118), 'Upload Data'!B105 &lt;&gt; ""), FALSE)</f>
        <v>1</v>
      </c>
      <c r="J118" s="50" t="b">
        <f>IFERROR(OR(AND(NOT($D118), 'Upload Data'!C105 = ""), ISNUMBER('Upload Data'!C105), IFERROR(DATEVALUE('Upload Data'!C105) &gt; 0, FALSE)), FALSE)</f>
        <v>1</v>
      </c>
      <c r="K118" s="50" t="b">
        <f>IFERROR(OR(NOT($D118), 'Upload Data'!D105 &lt;&gt; ""), FALSE)</f>
        <v>1</v>
      </c>
      <c r="L118" s="51" t="s">
        <v>116</v>
      </c>
      <c r="M118" s="50" t="b">
        <f>IFERROR(OR(AND(NOT($D118), 'Upload Data'!F105 = ""), IFERROR(_xlfn.NUMBERVALUE('Upload Data'!F105) &gt; 0, FALSE)), FALSE)</f>
        <v>1</v>
      </c>
      <c r="N118" s="50" t="b">
        <f>IFERROR(OR('Upload Data'!G105 = "", IFERROR(_xlfn.NUMBERVALUE('Upload Data'!G105) &gt; 0, FALSE)), FALSE)</f>
        <v>1</v>
      </c>
      <c r="O118" s="50" t="b">
        <f>IFERROR(OR('Upload Data'!G105 = "", IFERROR(MATCH('Upload Data'!H105, listVolumeUnits, 0), FALSE)), FALSE)</f>
        <v>1</v>
      </c>
      <c r="P118" s="50" t="b">
        <f>IFERROR(OR('Upload Data'!I105 = "", IFERROR(_xlfn.NUMBERVALUE('Upload Data'!I105) &gt; 0, FALSE)), FALSE)</f>
        <v>1</v>
      </c>
      <c r="Q118" s="50" t="b">
        <f>IFERROR(OR('Upload Data'!I105 = "", IFERROR(MATCH('Upload Data'!J105, listWeightUnits, 0), FALSE)), FALSE)</f>
        <v>1</v>
      </c>
      <c r="R118" s="50" t="b">
        <f>IFERROR(OR(AND(NOT(D118), 'Upload Data'!K105 = ""), IFERROR(MATCH('Upload Data'!K105, listFscClaimTypes, 0), FALSE)), FALSE)</f>
        <v>1</v>
      </c>
      <c r="S118" s="50" t="b">
        <f>IFERROR(OR(AND('Upload Data'!K105 = refClaimFsc100, OR('Upload Data'!L105 = "", 'Upload Data'!L105 = 100)), AND('Upload Data'!K105 = refClaimFscCW, OR('Upload Data'!L105 = "", 'Upload Data'!L105 = 0)), AND('Upload Data'!K105 = refClaimFscMix, 'Upload Data'!L105 &lt;&gt; "", _xlfn.NUMBERVALUE('Upload Data'!L105) &gt;= 0, _xlfn.NUMBERVALUE('Upload Data'!L105) &lt;= 100), AND('Upload Data'!K105 = refClaimFscMixCredit, OR('Upload Data'!L105 = "", 'Upload Data'!L105 = 100)), AND('Upload Data'!K105 = refClaimFscRecycled, 'Upload Data'!K105 =""), 'Upload Data'!K105 = ""), FALSE)</f>
        <v>1</v>
      </c>
      <c r="T118" s="50" t="b">
        <f>IFERROR(OR('Upload Data'!M105 = "", ISNUMBER('Upload Data'!M105), IFERROR(DATEVALUE('Upload Data'!M105) &gt; 0, FALSE)), FALSE)</f>
        <v>1</v>
      </c>
      <c r="U118" s="50" t="b">
        <f>IFERROR(OR('Upload Data'!N105 = "", ISNUMBER('Upload Data'!N105), IFERROR(DATEVALUE('Upload Data'!N105) &gt; 0, FALSE)), FALSE)</f>
        <v>1</v>
      </c>
      <c r="V118" s="51" t="s">
        <v>116</v>
      </c>
      <c r="W118" s="50"/>
      <c r="X118" s="50"/>
      <c r="Y118" s="50"/>
      <c r="Z118" s="50">
        <f>IFERROR(FIND("-", 'Upload Data'!$A105, 1), 1000)</f>
        <v>1000</v>
      </c>
      <c r="AA118" s="50">
        <f>IFERROR(FIND("-", 'Upload Data'!$A105, Z118 + 1), 1000)</f>
        <v>1000</v>
      </c>
      <c r="AB118" s="50">
        <f>IFERROR(FIND("-", 'Upload Data'!$A105, AA118 + 1), 1000)</f>
        <v>1000</v>
      </c>
      <c r="AC118" s="50" t="str">
        <f>IFERROR(LEFT('Upload Data'!$A105, Z118 - 1), "")</f>
        <v/>
      </c>
      <c r="AD118" s="50" t="str">
        <f>IFERROR(MID('Upload Data'!$A105, Z118 + 1, AA118 - Z118 - 1), "")</f>
        <v/>
      </c>
      <c r="AE118" s="50" t="str">
        <f>IFERROR(MID('Upload Data'!$A105, AA118 + 1, AB118 - AA118 - 1), "")</f>
        <v/>
      </c>
      <c r="AF118" s="50" t="str">
        <f>IFERROR(MID('Upload Data'!$A105, AB118 + 1, 1000), "")</f>
        <v/>
      </c>
      <c r="AG118" s="50" t="str">
        <f t="shared" si="14"/>
        <v/>
      </c>
      <c r="AH118" s="50" t="b">
        <f t="shared" si="15"/>
        <v>0</v>
      </c>
    </row>
    <row r="119" spans="1:34">
      <c r="A119" s="49">
        <f t="shared" si="12"/>
        <v>106</v>
      </c>
      <c r="B119" s="48" t="b">
        <f>NOT(IFERROR('Upload Data'!A106 = "ERROR", TRUE))</f>
        <v>1</v>
      </c>
      <c r="C119" s="48">
        <f t="shared" si="13"/>
        <v>106</v>
      </c>
      <c r="D119" s="50" t="b">
        <f>IF(B119, ('Upload Data'!A106 &amp; 'Upload Data'!B106 &amp; 'Upload Data'!C106 &amp; 'Upload Data'!D106 &amp; 'Upload Data'!E106 &amp; 'Upload Data'!F106 &amp; 'Upload Data'!G106 &amp; 'Upload Data'!H106 &amp; 'Upload Data'!I106 &amp; 'Upload Data'!J106 &amp; 'Upload Data'!K106 &amp; 'Upload Data'!L106 &amp; 'Upload Data'!M106 &amp; 'Upload Data'!N106) &lt;&gt; "", FALSE)</f>
        <v>0</v>
      </c>
      <c r="E119" s="50" t="str">
        <f t="shared" si="16"/>
        <v/>
      </c>
      <c r="F119" s="50" t="str">
        <f t="shared" si="17"/>
        <v/>
      </c>
      <c r="G119" s="50" t="b">
        <f t="shared" si="11"/>
        <v>1</v>
      </c>
      <c r="H119" s="50" t="b">
        <f>IFERROR(OR(AND(NOT(D119), 'Upload Data'!$A106 = ""), AND(AG119 &gt; -1, OR(AND(AH119, LEN(AD119) = 7), IFERROR(MATCH(AD119, listCertificateTypes, 0), FALSE)))), FALSE)</f>
        <v>1</v>
      </c>
      <c r="I119" s="50" t="b">
        <f>IFERROR(OR(NOT($D119), 'Upload Data'!B106 &lt;&gt; ""), FALSE)</f>
        <v>1</v>
      </c>
      <c r="J119" s="50" t="b">
        <f>IFERROR(OR(AND(NOT($D119), 'Upload Data'!C106 = ""), ISNUMBER('Upload Data'!C106), IFERROR(DATEVALUE('Upload Data'!C106) &gt; 0, FALSE)), FALSE)</f>
        <v>1</v>
      </c>
      <c r="K119" s="50" t="b">
        <f>IFERROR(OR(NOT($D119), 'Upload Data'!D106 &lt;&gt; ""), FALSE)</f>
        <v>1</v>
      </c>
      <c r="L119" s="51" t="s">
        <v>116</v>
      </c>
      <c r="M119" s="50" t="b">
        <f>IFERROR(OR(AND(NOT($D119), 'Upload Data'!F106 = ""), IFERROR(_xlfn.NUMBERVALUE('Upload Data'!F106) &gt; 0, FALSE)), FALSE)</f>
        <v>1</v>
      </c>
      <c r="N119" s="50" t="b">
        <f>IFERROR(OR('Upload Data'!G106 = "", IFERROR(_xlfn.NUMBERVALUE('Upload Data'!G106) &gt; 0, FALSE)), FALSE)</f>
        <v>1</v>
      </c>
      <c r="O119" s="50" t="b">
        <f>IFERROR(OR('Upload Data'!G106 = "", IFERROR(MATCH('Upload Data'!H106, listVolumeUnits, 0), FALSE)), FALSE)</f>
        <v>1</v>
      </c>
      <c r="P119" s="50" t="b">
        <f>IFERROR(OR('Upload Data'!I106 = "", IFERROR(_xlfn.NUMBERVALUE('Upload Data'!I106) &gt; 0, FALSE)), FALSE)</f>
        <v>1</v>
      </c>
      <c r="Q119" s="50" t="b">
        <f>IFERROR(OR('Upload Data'!I106 = "", IFERROR(MATCH('Upload Data'!J106, listWeightUnits, 0), FALSE)), FALSE)</f>
        <v>1</v>
      </c>
      <c r="R119" s="50" t="b">
        <f>IFERROR(OR(AND(NOT(D119), 'Upload Data'!K106 = ""), IFERROR(MATCH('Upload Data'!K106, listFscClaimTypes, 0), FALSE)), FALSE)</f>
        <v>1</v>
      </c>
      <c r="S119" s="50" t="b">
        <f>IFERROR(OR(AND('Upload Data'!K106 = refClaimFsc100, OR('Upload Data'!L106 = "", 'Upload Data'!L106 = 100)), AND('Upload Data'!K106 = refClaimFscCW, OR('Upload Data'!L106 = "", 'Upload Data'!L106 = 0)), AND('Upload Data'!K106 = refClaimFscMix, 'Upload Data'!L106 &lt;&gt; "", _xlfn.NUMBERVALUE('Upload Data'!L106) &gt;= 0, _xlfn.NUMBERVALUE('Upload Data'!L106) &lt;= 100), AND('Upload Data'!K106 = refClaimFscMixCredit, OR('Upload Data'!L106 = "", 'Upload Data'!L106 = 100)), AND('Upload Data'!K106 = refClaimFscRecycled, 'Upload Data'!K106 =""), 'Upload Data'!K106 = ""), FALSE)</f>
        <v>1</v>
      </c>
      <c r="T119" s="50" t="b">
        <f>IFERROR(OR('Upload Data'!M106 = "", ISNUMBER('Upload Data'!M106), IFERROR(DATEVALUE('Upload Data'!M106) &gt; 0, FALSE)), FALSE)</f>
        <v>1</v>
      </c>
      <c r="U119" s="50" t="b">
        <f>IFERROR(OR('Upload Data'!N106 = "", ISNUMBER('Upload Data'!N106), IFERROR(DATEVALUE('Upload Data'!N106) &gt; 0, FALSE)), FALSE)</f>
        <v>1</v>
      </c>
      <c r="V119" s="51" t="s">
        <v>116</v>
      </c>
      <c r="W119" s="50"/>
      <c r="X119" s="50"/>
      <c r="Y119" s="50"/>
      <c r="Z119" s="50">
        <f>IFERROR(FIND("-", 'Upload Data'!$A106, 1), 1000)</f>
        <v>1000</v>
      </c>
      <c r="AA119" s="50">
        <f>IFERROR(FIND("-", 'Upload Data'!$A106, Z119 + 1), 1000)</f>
        <v>1000</v>
      </c>
      <c r="AB119" s="50">
        <f>IFERROR(FIND("-", 'Upload Data'!$A106, AA119 + 1), 1000)</f>
        <v>1000</v>
      </c>
      <c r="AC119" s="50" t="str">
        <f>IFERROR(LEFT('Upload Data'!$A106, Z119 - 1), "")</f>
        <v/>
      </c>
      <c r="AD119" s="50" t="str">
        <f>IFERROR(MID('Upload Data'!$A106, Z119 + 1, AA119 - Z119 - 1), "")</f>
        <v/>
      </c>
      <c r="AE119" s="50" t="str">
        <f>IFERROR(MID('Upload Data'!$A106, AA119 + 1, AB119 - AA119 - 1), "")</f>
        <v/>
      </c>
      <c r="AF119" s="50" t="str">
        <f>IFERROR(MID('Upload Data'!$A106, AB119 + 1, 1000), "")</f>
        <v/>
      </c>
      <c r="AG119" s="50" t="str">
        <f t="shared" si="14"/>
        <v/>
      </c>
      <c r="AH119" s="50" t="b">
        <f t="shared" si="15"/>
        <v>0</v>
      </c>
    </row>
    <row r="120" spans="1:34">
      <c r="A120" s="49">
        <f t="shared" si="12"/>
        <v>107</v>
      </c>
      <c r="B120" s="48" t="b">
        <f>NOT(IFERROR('Upload Data'!A107 = "ERROR", TRUE))</f>
        <v>1</v>
      </c>
      <c r="C120" s="48">
        <f t="shared" si="13"/>
        <v>107</v>
      </c>
      <c r="D120" s="50" t="b">
        <f>IF(B120, ('Upload Data'!A107 &amp; 'Upload Data'!B107 &amp; 'Upload Data'!C107 &amp; 'Upload Data'!D107 &amp; 'Upload Data'!E107 &amp; 'Upload Data'!F107 &amp; 'Upload Data'!G107 &amp; 'Upload Data'!H107 &amp; 'Upload Data'!I107 &amp; 'Upload Data'!J107 &amp; 'Upload Data'!K107 &amp; 'Upload Data'!L107 &amp; 'Upload Data'!M107 &amp; 'Upload Data'!N107) &lt;&gt; "", FALSE)</f>
        <v>0</v>
      </c>
      <c r="E120" s="50" t="str">
        <f t="shared" si="16"/>
        <v/>
      </c>
      <c r="F120" s="50" t="str">
        <f t="shared" si="17"/>
        <v/>
      </c>
      <c r="G120" s="50" t="b">
        <f t="shared" si="11"/>
        <v>1</v>
      </c>
      <c r="H120" s="50" t="b">
        <f>IFERROR(OR(AND(NOT(D120), 'Upload Data'!$A107 = ""), AND(AG120 &gt; -1, OR(AND(AH120, LEN(AD120) = 7), IFERROR(MATCH(AD120, listCertificateTypes, 0), FALSE)))), FALSE)</f>
        <v>1</v>
      </c>
      <c r="I120" s="50" t="b">
        <f>IFERROR(OR(NOT($D120), 'Upload Data'!B107 &lt;&gt; ""), FALSE)</f>
        <v>1</v>
      </c>
      <c r="J120" s="50" t="b">
        <f>IFERROR(OR(AND(NOT($D120), 'Upload Data'!C107 = ""), ISNUMBER('Upload Data'!C107), IFERROR(DATEVALUE('Upload Data'!C107) &gt; 0, FALSE)), FALSE)</f>
        <v>1</v>
      </c>
      <c r="K120" s="50" t="b">
        <f>IFERROR(OR(NOT($D120), 'Upload Data'!D107 &lt;&gt; ""), FALSE)</f>
        <v>1</v>
      </c>
      <c r="L120" s="51" t="s">
        <v>116</v>
      </c>
      <c r="M120" s="50" t="b">
        <f>IFERROR(OR(AND(NOT($D120), 'Upload Data'!F107 = ""), IFERROR(_xlfn.NUMBERVALUE('Upload Data'!F107) &gt; 0, FALSE)), FALSE)</f>
        <v>1</v>
      </c>
      <c r="N120" s="50" t="b">
        <f>IFERROR(OR('Upload Data'!G107 = "", IFERROR(_xlfn.NUMBERVALUE('Upload Data'!G107) &gt; 0, FALSE)), FALSE)</f>
        <v>1</v>
      </c>
      <c r="O120" s="50" t="b">
        <f>IFERROR(OR('Upload Data'!G107 = "", IFERROR(MATCH('Upload Data'!H107, listVolumeUnits, 0), FALSE)), FALSE)</f>
        <v>1</v>
      </c>
      <c r="P120" s="50" t="b">
        <f>IFERROR(OR('Upload Data'!I107 = "", IFERROR(_xlfn.NUMBERVALUE('Upload Data'!I107) &gt; 0, FALSE)), FALSE)</f>
        <v>1</v>
      </c>
      <c r="Q120" s="50" t="b">
        <f>IFERROR(OR('Upload Data'!I107 = "", IFERROR(MATCH('Upload Data'!J107, listWeightUnits, 0), FALSE)), FALSE)</f>
        <v>1</v>
      </c>
      <c r="R120" s="50" t="b">
        <f>IFERROR(OR(AND(NOT(D120), 'Upload Data'!K107 = ""), IFERROR(MATCH('Upload Data'!K107, listFscClaimTypes, 0), FALSE)), FALSE)</f>
        <v>1</v>
      </c>
      <c r="S120" s="50" t="b">
        <f>IFERROR(OR(AND('Upload Data'!K107 = refClaimFsc100, OR('Upload Data'!L107 = "", 'Upload Data'!L107 = 100)), AND('Upload Data'!K107 = refClaimFscCW, OR('Upload Data'!L107 = "", 'Upload Data'!L107 = 0)), AND('Upload Data'!K107 = refClaimFscMix, 'Upload Data'!L107 &lt;&gt; "", _xlfn.NUMBERVALUE('Upload Data'!L107) &gt;= 0, _xlfn.NUMBERVALUE('Upload Data'!L107) &lt;= 100), AND('Upload Data'!K107 = refClaimFscMixCredit, OR('Upload Data'!L107 = "", 'Upload Data'!L107 = 100)), AND('Upload Data'!K107 = refClaimFscRecycled, 'Upload Data'!K107 =""), 'Upload Data'!K107 = ""), FALSE)</f>
        <v>1</v>
      </c>
      <c r="T120" s="50" t="b">
        <f>IFERROR(OR('Upload Data'!M107 = "", ISNUMBER('Upload Data'!M107), IFERROR(DATEVALUE('Upload Data'!M107) &gt; 0, FALSE)), FALSE)</f>
        <v>1</v>
      </c>
      <c r="U120" s="50" t="b">
        <f>IFERROR(OR('Upload Data'!N107 = "", ISNUMBER('Upload Data'!N107), IFERROR(DATEVALUE('Upload Data'!N107) &gt; 0, FALSE)), FALSE)</f>
        <v>1</v>
      </c>
      <c r="V120" s="51" t="s">
        <v>116</v>
      </c>
      <c r="W120" s="50"/>
      <c r="X120" s="50"/>
      <c r="Y120" s="50"/>
      <c r="Z120" s="50">
        <f>IFERROR(FIND("-", 'Upload Data'!$A107, 1), 1000)</f>
        <v>1000</v>
      </c>
      <c r="AA120" s="50">
        <f>IFERROR(FIND("-", 'Upload Data'!$A107, Z120 + 1), 1000)</f>
        <v>1000</v>
      </c>
      <c r="AB120" s="50">
        <f>IFERROR(FIND("-", 'Upload Data'!$A107, AA120 + 1), 1000)</f>
        <v>1000</v>
      </c>
      <c r="AC120" s="50" t="str">
        <f>IFERROR(LEFT('Upload Data'!$A107, Z120 - 1), "")</f>
        <v/>
      </c>
      <c r="AD120" s="50" t="str">
        <f>IFERROR(MID('Upload Data'!$A107, Z120 + 1, AA120 - Z120 - 1), "")</f>
        <v/>
      </c>
      <c r="AE120" s="50" t="str">
        <f>IFERROR(MID('Upload Data'!$A107, AA120 + 1, AB120 - AA120 - 1), "")</f>
        <v/>
      </c>
      <c r="AF120" s="50" t="str">
        <f>IFERROR(MID('Upload Data'!$A107, AB120 + 1, 1000), "")</f>
        <v/>
      </c>
      <c r="AG120" s="50" t="str">
        <f t="shared" si="14"/>
        <v/>
      </c>
      <c r="AH120" s="50" t="b">
        <f t="shared" si="15"/>
        <v>0</v>
      </c>
    </row>
    <row r="121" spans="1:34">
      <c r="A121" s="49">
        <f t="shared" si="12"/>
        <v>108</v>
      </c>
      <c r="B121" s="48" t="b">
        <f>NOT(IFERROR('Upload Data'!A108 = "ERROR", TRUE))</f>
        <v>1</v>
      </c>
      <c r="C121" s="48">
        <f t="shared" si="13"/>
        <v>108</v>
      </c>
      <c r="D121" s="50" t="b">
        <f>IF(B121, ('Upload Data'!A108 &amp; 'Upload Data'!B108 &amp; 'Upload Data'!C108 &amp; 'Upload Data'!D108 &amp; 'Upload Data'!E108 &amp; 'Upload Data'!F108 &amp; 'Upload Data'!G108 &amp; 'Upload Data'!H108 &amp; 'Upload Data'!I108 &amp; 'Upload Data'!J108 &amp; 'Upload Data'!K108 &amp; 'Upload Data'!L108 &amp; 'Upload Data'!M108 &amp; 'Upload Data'!N108) &lt;&gt; "", FALSE)</f>
        <v>0</v>
      </c>
      <c r="E121" s="50" t="str">
        <f t="shared" si="16"/>
        <v/>
      </c>
      <c r="F121" s="50" t="str">
        <f t="shared" si="17"/>
        <v/>
      </c>
      <c r="G121" s="50" t="b">
        <f t="shared" si="11"/>
        <v>1</v>
      </c>
      <c r="H121" s="50" t="b">
        <f>IFERROR(OR(AND(NOT(D121), 'Upload Data'!$A108 = ""), AND(AG121 &gt; -1, OR(AND(AH121, LEN(AD121) = 7), IFERROR(MATCH(AD121, listCertificateTypes, 0), FALSE)))), FALSE)</f>
        <v>1</v>
      </c>
      <c r="I121" s="50" t="b">
        <f>IFERROR(OR(NOT($D121), 'Upload Data'!B108 &lt;&gt; ""), FALSE)</f>
        <v>1</v>
      </c>
      <c r="J121" s="50" t="b">
        <f>IFERROR(OR(AND(NOT($D121), 'Upload Data'!C108 = ""), ISNUMBER('Upload Data'!C108), IFERROR(DATEVALUE('Upload Data'!C108) &gt; 0, FALSE)), FALSE)</f>
        <v>1</v>
      </c>
      <c r="K121" s="50" t="b">
        <f>IFERROR(OR(NOT($D121), 'Upload Data'!D108 &lt;&gt; ""), FALSE)</f>
        <v>1</v>
      </c>
      <c r="L121" s="51" t="s">
        <v>116</v>
      </c>
      <c r="M121" s="50" t="b">
        <f>IFERROR(OR(AND(NOT($D121), 'Upload Data'!F108 = ""), IFERROR(_xlfn.NUMBERVALUE('Upload Data'!F108) &gt; 0, FALSE)), FALSE)</f>
        <v>1</v>
      </c>
      <c r="N121" s="50" t="b">
        <f>IFERROR(OR('Upload Data'!G108 = "", IFERROR(_xlfn.NUMBERVALUE('Upload Data'!G108) &gt; 0, FALSE)), FALSE)</f>
        <v>1</v>
      </c>
      <c r="O121" s="50" t="b">
        <f>IFERROR(OR('Upload Data'!G108 = "", IFERROR(MATCH('Upload Data'!H108, listVolumeUnits, 0), FALSE)), FALSE)</f>
        <v>1</v>
      </c>
      <c r="P121" s="50" t="b">
        <f>IFERROR(OR('Upload Data'!I108 = "", IFERROR(_xlfn.NUMBERVALUE('Upload Data'!I108) &gt; 0, FALSE)), FALSE)</f>
        <v>1</v>
      </c>
      <c r="Q121" s="50" t="b">
        <f>IFERROR(OR('Upload Data'!I108 = "", IFERROR(MATCH('Upload Data'!J108, listWeightUnits, 0), FALSE)), FALSE)</f>
        <v>1</v>
      </c>
      <c r="R121" s="50" t="b">
        <f>IFERROR(OR(AND(NOT(D121), 'Upload Data'!K108 = ""), IFERROR(MATCH('Upload Data'!K108, listFscClaimTypes, 0), FALSE)), FALSE)</f>
        <v>1</v>
      </c>
      <c r="S121" s="50" t="b">
        <f>IFERROR(OR(AND('Upload Data'!K108 = refClaimFsc100, OR('Upload Data'!L108 = "", 'Upload Data'!L108 = 100)), AND('Upload Data'!K108 = refClaimFscCW, OR('Upload Data'!L108 = "", 'Upload Data'!L108 = 0)), AND('Upload Data'!K108 = refClaimFscMix, 'Upload Data'!L108 &lt;&gt; "", _xlfn.NUMBERVALUE('Upload Data'!L108) &gt;= 0, _xlfn.NUMBERVALUE('Upload Data'!L108) &lt;= 100), AND('Upload Data'!K108 = refClaimFscMixCredit, OR('Upload Data'!L108 = "", 'Upload Data'!L108 = 100)), AND('Upload Data'!K108 = refClaimFscRecycled, 'Upload Data'!K108 =""), 'Upload Data'!K108 = ""), FALSE)</f>
        <v>1</v>
      </c>
      <c r="T121" s="50" t="b">
        <f>IFERROR(OR('Upload Data'!M108 = "", ISNUMBER('Upload Data'!M108), IFERROR(DATEVALUE('Upload Data'!M108) &gt; 0, FALSE)), FALSE)</f>
        <v>1</v>
      </c>
      <c r="U121" s="50" t="b">
        <f>IFERROR(OR('Upload Data'!N108 = "", ISNUMBER('Upload Data'!N108), IFERROR(DATEVALUE('Upload Data'!N108) &gt; 0, FALSE)), FALSE)</f>
        <v>1</v>
      </c>
      <c r="V121" s="51" t="s">
        <v>116</v>
      </c>
      <c r="W121" s="50"/>
      <c r="X121" s="50"/>
      <c r="Y121" s="50"/>
      <c r="Z121" s="50">
        <f>IFERROR(FIND("-", 'Upload Data'!$A108, 1), 1000)</f>
        <v>1000</v>
      </c>
      <c r="AA121" s="50">
        <f>IFERROR(FIND("-", 'Upload Data'!$A108, Z121 + 1), 1000)</f>
        <v>1000</v>
      </c>
      <c r="AB121" s="50">
        <f>IFERROR(FIND("-", 'Upload Data'!$A108, AA121 + 1), 1000)</f>
        <v>1000</v>
      </c>
      <c r="AC121" s="50" t="str">
        <f>IFERROR(LEFT('Upload Data'!$A108, Z121 - 1), "")</f>
        <v/>
      </c>
      <c r="AD121" s="50" t="str">
        <f>IFERROR(MID('Upload Data'!$A108, Z121 + 1, AA121 - Z121 - 1), "")</f>
        <v/>
      </c>
      <c r="AE121" s="50" t="str">
        <f>IFERROR(MID('Upload Data'!$A108, AA121 + 1, AB121 - AA121 - 1), "")</f>
        <v/>
      </c>
      <c r="AF121" s="50" t="str">
        <f>IFERROR(MID('Upload Data'!$A108, AB121 + 1, 1000), "")</f>
        <v/>
      </c>
      <c r="AG121" s="50" t="str">
        <f t="shared" si="14"/>
        <v/>
      </c>
      <c r="AH121" s="50" t="b">
        <f t="shared" si="15"/>
        <v>0</v>
      </c>
    </row>
    <row r="122" spans="1:34">
      <c r="A122" s="49">
        <f t="shared" si="12"/>
        <v>109</v>
      </c>
      <c r="B122" s="48" t="b">
        <f>NOT(IFERROR('Upload Data'!A109 = "ERROR", TRUE))</f>
        <v>1</v>
      </c>
      <c r="C122" s="48">
        <f t="shared" si="13"/>
        <v>109</v>
      </c>
      <c r="D122" s="50" t="b">
        <f>IF(B122, ('Upload Data'!A109 &amp; 'Upload Data'!B109 &amp; 'Upload Data'!C109 &amp; 'Upload Data'!D109 &amp; 'Upload Data'!E109 &amp; 'Upload Data'!F109 &amp; 'Upload Data'!G109 &amp; 'Upload Data'!H109 &amp; 'Upload Data'!I109 &amp; 'Upload Data'!J109 &amp; 'Upload Data'!K109 &amp; 'Upload Data'!L109 &amp; 'Upload Data'!M109 &amp; 'Upload Data'!N109) &lt;&gt; "", FALSE)</f>
        <v>0</v>
      </c>
      <c r="E122" s="50" t="str">
        <f t="shared" si="16"/>
        <v/>
      </c>
      <c r="F122" s="50" t="str">
        <f t="shared" si="17"/>
        <v/>
      </c>
      <c r="G122" s="50" t="b">
        <f t="shared" si="11"/>
        <v>1</v>
      </c>
      <c r="H122" s="50" t="b">
        <f>IFERROR(OR(AND(NOT(D122), 'Upload Data'!$A109 = ""), AND(AG122 &gt; -1, OR(AND(AH122, LEN(AD122) = 7), IFERROR(MATCH(AD122, listCertificateTypes, 0), FALSE)))), FALSE)</f>
        <v>1</v>
      </c>
      <c r="I122" s="50" t="b">
        <f>IFERROR(OR(NOT($D122), 'Upload Data'!B109 &lt;&gt; ""), FALSE)</f>
        <v>1</v>
      </c>
      <c r="J122" s="50" t="b">
        <f>IFERROR(OR(AND(NOT($D122), 'Upload Data'!C109 = ""), ISNUMBER('Upload Data'!C109), IFERROR(DATEVALUE('Upload Data'!C109) &gt; 0, FALSE)), FALSE)</f>
        <v>1</v>
      </c>
      <c r="K122" s="50" t="b">
        <f>IFERROR(OR(NOT($D122), 'Upload Data'!D109 &lt;&gt; ""), FALSE)</f>
        <v>1</v>
      </c>
      <c r="L122" s="51" t="s">
        <v>116</v>
      </c>
      <c r="M122" s="50" t="b">
        <f>IFERROR(OR(AND(NOT($D122), 'Upload Data'!F109 = ""), IFERROR(_xlfn.NUMBERVALUE('Upload Data'!F109) &gt; 0, FALSE)), FALSE)</f>
        <v>1</v>
      </c>
      <c r="N122" s="50" t="b">
        <f>IFERROR(OR('Upload Data'!G109 = "", IFERROR(_xlfn.NUMBERVALUE('Upload Data'!G109) &gt; 0, FALSE)), FALSE)</f>
        <v>1</v>
      </c>
      <c r="O122" s="50" t="b">
        <f>IFERROR(OR('Upload Data'!G109 = "", IFERROR(MATCH('Upload Data'!H109, listVolumeUnits, 0), FALSE)), FALSE)</f>
        <v>1</v>
      </c>
      <c r="P122" s="50" t="b">
        <f>IFERROR(OR('Upload Data'!I109 = "", IFERROR(_xlfn.NUMBERVALUE('Upload Data'!I109) &gt; 0, FALSE)), FALSE)</f>
        <v>1</v>
      </c>
      <c r="Q122" s="50" t="b">
        <f>IFERROR(OR('Upload Data'!I109 = "", IFERROR(MATCH('Upload Data'!J109, listWeightUnits, 0), FALSE)), FALSE)</f>
        <v>1</v>
      </c>
      <c r="R122" s="50" t="b">
        <f>IFERROR(OR(AND(NOT(D122), 'Upload Data'!K109 = ""), IFERROR(MATCH('Upload Data'!K109, listFscClaimTypes, 0), FALSE)), FALSE)</f>
        <v>1</v>
      </c>
      <c r="S122" s="50" t="b">
        <f>IFERROR(OR(AND('Upload Data'!K109 = refClaimFsc100, OR('Upload Data'!L109 = "", 'Upload Data'!L109 = 100)), AND('Upload Data'!K109 = refClaimFscCW, OR('Upload Data'!L109 = "", 'Upload Data'!L109 = 0)), AND('Upload Data'!K109 = refClaimFscMix, 'Upload Data'!L109 &lt;&gt; "", _xlfn.NUMBERVALUE('Upload Data'!L109) &gt;= 0, _xlfn.NUMBERVALUE('Upload Data'!L109) &lt;= 100), AND('Upload Data'!K109 = refClaimFscMixCredit, OR('Upload Data'!L109 = "", 'Upload Data'!L109 = 100)), AND('Upload Data'!K109 = refClaimFscRecycled, 'Upload Data'!K109 =""), 'Upload Data'!K109 = ""), FALSE)</f>
        <v>1</v>
      </c>
      <c r="T122" s="50" t="b">
        <f>IFERROR(OR('Upload Data'!M109 = "", ISNUMBER('Upload Data'!M109), IFERROR(DATEVALUE('Upload Data'!M109) &gt; 0, FALSE)), FALSE)</f>
        <v>1</v>
      </c>
      <c r="U122" s="50" t="b">
        <f>IFERROR(OR('Upload Data'!N109 = "", ISNUMBER('Upload Data'!N109), IFERROR(DATEVALUE('Upload Data'!N109) &gt; 0, FALSE)), FALSE)</f>
        <v>1</v>
      </c>
      <c r="V122" s="51" t="s">
        <v>116</v>
      </c>
      <c r="W122" s="50"/>
      <c r="X122" s="50"/>
      <c r="Y122" s="50"/>
      <c r="Z122" s="50">
        <f>IFERROR(FIND("-", 'Upload Data'!$A109, 1), 1000)</f>
        <v>1000</v>
      </c>
      <c r="AA122" s="50">
        <f>IFERROR(FIND("-", 'Upload Data'!$A109, Z122 + 1), 1000)</f>
        <v>1000</v>
      </c>
      <c r="AB122" s="50">
        <f>IFERROR(FIND("-", 'Upload Data'!$A109, AA122 + 1), 1000)</f>
        <v>1000</v>
      </c>
      <c r="AC122" s="50" t="str">
        <f>IFERROR(LEFT('Upload Data'!$A109, Z122 - 1), "")</f>
        <v/>
      </c>
      <c r="AD122" s="50" t="str">
        <f>IFERROR(MID('Upload Data'!$A109, Z122 + 1, AA122 - Z122 - 1), "")</f>
        <v/>
      </c>
      <c r="AE122" s="50" t="str">
        <f>IFERROR(MID('Upload Data'!$A109, AA122 + 1, AB122 - AA122 - 1), "")</f>
        <v/>
      </c>
      <c r="AF122" s="50" t="str">
        <f>IFERROR(MID('Upload Data'!$A109, AB122 + 1, 1000), "")</f>
        <v/>
      </c>
      <c r="AG122" s="50" t="str">
        <f t="shared" si="14"/>
        <v/>
      </c>
      <c r="AH122" s="50" t="b">
        <f t="shared" si="15"/>
        <v>0</v>
      </c>
    </row>
    <row r="123" spans="1:34">
      <c r="A123" s="49">
        <f t="shared" si="12"/>
        <v>110</v>
      </c>
      <c r="B123" s="48" t="b">
        <f>NOT(IFERROR('Upload Data'!A110 = "ERROR", TRUE))</f>
        <v>1</v>
      </c>
      <c r="C123" s="48">
        <f t="shared" si="13"/>
        <v>110</v>
      </c>
      <c r="D123" s="50" t="b">
        <f>IF(B123, ('Upload Data'!A110 &amp; 'Upload Data'!B110 &amp; 'Upload Data'!C110 &amp; 'Upload Data'!D110 &amp; 'Upload Data'!E110 &amp; 'Upload Data'!F110 &amp; 'Upload Data'!G110 &amp; 'Upload Data'!H110 &amp; 'Upload Data'!I110 &amp; 'Upload Data'!J110 &amp; 'Upload Data'!K110 &amp; 'Upload Data'!L110 &amp; 'Upload Data'!M110 &amp; 'Upload Data'!N110) &lt;&gt; "", FALSE)</f>
        <v>0</v>
      </c>
      <c r="E123" s="50" t="str">
        <f t="shared" si="16"/>
        <v/>
      </c>
      <c r="F123" s="50" t="str">
        <f t="shared" si="17"/>
        <v/>
      </c>
      <c r="G123" s="50" t="b">
        <f t="shared" si="11"/>
        <v>1</v>
      </c>
      <c r="H123" s="50" t="b">
        <f>IFERROR(OR(AND(NOT(D123), 'Upload Data'!$A110 = ""), AND(AG123 &gt; -1, OR(AND(AH123, LEN(AD123) = 7), IFERROR(MATCH(AD123, listCertificateTypes, 0), FALSE)))), FALSE)</f>
        <v>1</v>
      </c>
      <c r="I123" s="50" t="b">
        <f>IFERROR(OR(NOT($D123), 'Upload Data'!B110 &lt;&gt; ""), FALSE)</f>
        <v>1</v>
      </c>
      <c r="J123" s="50" t="b">
        <f>IFERROR(OR(AND(NOT($D123), 'Upload Data'!C110 = ""), ISNUMBER('Upload Data'!C110), IFERROR(DATEVALUE('Upload Data'!C110) &gt; 0, FALSE)), FALSE)</f>
        <v>1</v>
      </c>
      <c r="K123" s="50" t="b">
        <f>IFERROR(OR(NOT($D123), 'Upload Data'!D110 &lt;&gt; ""), FALSE)</f>
        <v>1</v>
      </c>
      <c r="L123" s="51" t="s">
        <v>116</v>
      </c>
      <c r="M123" s="50" t="b">
        <f>IFERROR(OR(AND(NOT($D123), 'Upload Data'!F110 = ""), IFERROR(_xlfn.NUMBERVALUE('Upload Data'!F110) &gt; 0, FALSE)), FALSE)</f>
        <v>1</v>
      </c>
      <c r="N123" s="50" t="b">
        <f>IFERROR(OR('Upload Data'!G110 = "", IFERROR(_xlfn.NUMBERVALUE('Upload Data'!G110) &gt; 0, FALSE)), FALSE)</f>
        <v>1</v>
      </c>
      <c r="O123" s="50" t="b">
        <f>IFERROR(OR('Upload Data'!G110 = "", IFERROR(MATCH('Upload Data'!H110, listVolumeUnits, 0), FALSE)), FALSE)</f>
        <v>1</v>
      </c>
      <c r="P123" s="50" t="b">
        <f>IFERROR(OR('Upload Data'!I110 = "", IFERROR(_xlfn.NUMBERVALUE('Upload Data'!I110) &gt; 0, FALSE)), FALSE)</f>
        <v>1</v>
      </c>
      <c r="Q123" s="50" t="b">
        <f>IFERROR(OR('Upload Data'!I110 = "", IFERROR(MATCH('Upload Data'!J110, listWeightUnits, 0), FALSE)), FALSE)</f>
        <v>1</v>
      </c>
      <c r="R123" s="50" t="b">
        <f>IFERROR(OR(AND(NOT(D123), 'Upload Data'!K110 = ""), IFERROR(MATCH('Upload Data'!K110, listFscClaimTypes, 0), FALSE)), FALSE)</f>
        <v>1</v>
      </c>
      <c r="S123" s="50" t="b">
        <f>IFERROR(OR(AND('Upload Data'!K110 = refClaimFsc100, OR('Upload Data'!L110 = "", 'Upload Data'!L110 = 100)), AND('Upload Data'!K110 = refClaimFscCW, OR('Upload Data'!L110 = "", 'Upload Data'!L110 = 0)), AND('Upload Data'!K110 = refClaimFscMix, 'Upload Data'!L110 &lt;&gt; "", _xlfn.NUMBERVALUE('Upload Data'!L110) &gt;= 0, _xlfn.NUMBERVALUE('Upload Data'!L110) &lt;= 100), AND('Upload Data'!K110 = refClaimFscMixCredit, OR('Upload Data'!L110 = "", 'Upload Data'!L110 = 100)), AND('Upload Data'!K110 = refClaimFscRecycled, 'Upload Data'!K110 =""), 'Upload Data'!K110 = ""), FALSE)</f>
        <v>1</v>
      </c>
      <c r="T123" s="50" t="b">
        <f>IFERROR(OR('Upload Data'!M110 = "", ISNUMBER('Upload Data'!M110), IFERROR(DATEVALUE('Upload Data'!M110) &gt; 0, FALSE)), FALSE)</f>
        <v>1</v>
      </c>
      <c r="U123" s="50" t="b">
        <f>IFERROR(OR('Upload Data'!N110 = "", ISNUMBER('Upload Data'!N110), IFERROR(DATEVALUE('Upload Data'!N110) &gt; 0, FALSE)), FALSE)</f>
        <v>1</v>
      </c>
      <c r="V123" s="51" t="s">
        <v>116</v>
      </c>
      <c r="W123" s="50"/>
      <c r="X123" s="50"/>
      <c r="Y123" s="50"/>
      <c r="Z123" s="50">
        <f>IFERROR(FIND("-", 'Upload Data'!$A110, 1), 1000)</f>
        <v>1000</v>
      </c>
      <c r="AA123" s="50">
        <f>IFERROR(FIND("-", 'Upload Data'!$A110, Z123 + 1), 1000)</f>
        <v>1000</v>
      </c>
      <c r="AB123" s="50">
        <f>IFERROR(FIND("-", 'Upload Data'!$A110, AA123 + 1), 1000)</f>
        <v>1000</v>
      </c>
      <c r="AC123" s="50" t="str">
        <f>IFERROR(LEFT('Upload Data'!$A110, Z123 - 1), "")</f>
        <v/>
      </c>
      <c r="AD123" s="50" t="str">
        <f>IFERROR(MID('Upload Data'!$A110, Z123 + 1, AA123 - Z123 - 1), "")</f>
        <v/>
      </c>
      <c r="AE123" s="50" t="str">
        <f>IFERROR(MID('Upload Data'!$A110, AA123 + 1, AB123 - AA123 - 1), "")</f>
        <v/>
      </c>
      <c r="AF123" s="50" t="str">
        <f>IFERROR(MID('Upload Data'!$A110, AB123 + 1, 1000), "")</f>
        <v/>
      </c>
      <c r="AG123" s="50" t="str">
        <f t="shared" si="14"/>
        <v/>
      </c>
      <c r="AH123" s="50" t="b">
        <f t="shared" si="15"/>
        <v>0</v>
      </c>
    </row>
    <row r="124" spans="1:34">
      <c r="A124" s="49">
        <f t="shared" si="12"/>
        <v>111</v>
      </c>
      <c r="B124" s="48" t="b">
        <f>NOT(IFERROR('Upload Data'!A111 = "ERROR", TRUE))</f>
        <v>1</v>
      </c>
      <c r="C124" s="48">
        <f t="shared" si="13"/>
        <v>111</v>
      </c>
      <c r="D124" s="50" t="b">
        <f>IF(B124, ('Upload Data'!A111 &amp; 'Upload Data'!B111 &amp; 'Upload Data'!C111 &amp; 'Upload Data'!D111 &amp; 'Upload Data'!E111 &amp; 'Upload Data'!F111 &amp; 'Upload Data'!G111 &amp; 'Upload Data'!H111 &amp; 'Upload Data'!I111 &amp; 'Upload Data'!J111 &amp; 'Upload Data'!K111 &amp; 'Upload Data'!L111 &amp; 'Upload Data'!M111 &amp; 'Upload Data'!N111) &lt;&gt; "", FALSE)</f>
        <v>0</v>
      </c>
      <c r="E124" s="50" t="str">
        <f t="shared" si="16"/>
        <v/>
      </c>
      <c r="F124" s="50" t="str">
        <f t="shared" si="17"/>
        <v/>
      </c>
      <c r="G124" s="50" t="b">
        <f t="shared" si="11"/>
        <v>1</v>
      </c>
      <c r="H124" s="50" t="b">
        <f>IFERROR(OR(AND(NOT(D124), 'Upload Data'!$A111 = ""), AND(AG124 &gt; -1, OR(AND(AH124, LEN(AD124) = 7), IFERROR(MATCH(AD124, listCertificateTypes, 0), FALSE)))), FALSE)</f>
        <v>1</v>
      </c>
      <c r="I124" s="50" t="b">
        <f>IFERROR(OR(NOT($D124), 'Upload Data'!B111 &lt;&gt; ""), FALSE)</f>
        <v>1</v>
      </c>
      <c r="J124" s="50" t="b">
        <f>IFERROR(OR(AND(NOT($D124), 'Upload Data'!C111 = ""), ISNUMBER('Upload Data'!C111), IFERROR(DATEVALUE('Upload Data'!C111) &gt; 0, FALSE)), FALSE)</f>
        <v>1</v>
      </c>
      <c r="K124" s="50" t="b">
        <f>IFERROR(OR(NOT($D124), 'Upload Data'!D111 &lt;&gt; ""), FALSE)</f>
        <v>1</v>
      </c>
      <c r="L124" s="51" t="s">
        <v>116</v>
      </c>
      <c r="M124" s="50" t="b">
        <f>IFERROR(OR(AND(NOT($D124), 'Upload Data'!F111 = ""), IFERROR(_xlfn.NUMBERVALUE('Upload Data'!F111) &gt; 0, FALSE)), FALSE)</f>
        <v>1</v>
      </c>
      <c r="N124" s="50" t="b">
        <f>IFERROR(OR('Upload Data'!G111 = "", IFERROR(_xlfn.NUMBERVALUE('Upload Data'!G111) &gt; 0, FALSE)), FALSE)</f>
        <v>1</v>
      </c>
      <c r="O124" s="50" t="b">
        <f>IFERROR(OR('Upload Data'!G111 = "", IFERROR(MATCH('Upload Data'!H111, listVolumeUnits, 0), FALSE)), FALSE)</f>
        <v>1</v>
      </c>
      <c r="P124" s="50" t="b">
        <f>IFERROR(OR('Upload Data'!I111 = "", IFERROR(_xlfn.NUMBERVALUE('Upload Data'!I111) &gt; 0, FALSE)), FALSE)</f>
        <v>1</v>
      </c>
      <c r="Q124" s="50" t="b">
        <f>IFERROR(OR('Upload Data'!I111 = "", IFERROR(MATCH('Upload Data'!J111, listWeightUnits, 0), FALSE)), FALSE)</f>
        <v>1</v>
      </c>
      <c r="R124" s="50" t="b">
        <f>IFERROR(OR(AND(NOT(D124), 'Upload Data'!K111 = ""), IFERROR(MATCH('Upload Data'!K111, listFscClaimTypes, 0), FALSE)), FALSE)</f>
        <v>1</v>
      </c>
      <c r="S124" s="50" t="b">
        <f>IFERROR(OR(AND('Upload Data'!K111 = refClaimFsc100, OR('Upload Data'!L111 = "", 'Upload Data'!L111 = 100)), AND('Upload Data'!K111 = refClaimFscCW, OR('Upload Data'!L111 = "", 'Upload Data'!L111 = 0)), AND('Upload Data'!K111 = refClaimFscMix, 'Upload Data'!L111 &lt;&gt; "", _xlfn.NUMBERVALUE('Upload Data'!L111) &gt;= 0, _xlfn.NUMBERVALUE('Upload Data'!L111) &lt;= 100), AND('Upload Data'!K111 = refClaimFscMixCredit, OR('Upload Data'!L111 = "", 'Upload Data'!L111 = 100)), AND('Upload Data'!K111 = refClaimFscRecycled, 'Upload Data'!K111 =""), 'Upload Data'!K111 = ""), FALSE)</f>
        <v>1</v>
      </c>
      <c r="T124" s="50" t="b">
        <f>IFERROR(OR('Upload Data'!M111 = "", ISNUMBER('Upload Data'!M111), IFERROR(DATEVALUE('Upload Data'!M111) &gt; 0, FALSE)), FALSE)</f>
        <v>1</v>
      </c>
      <c r="U124" s="50" t="b">
        <f>IFERROR(OR('Upload Data'!N111 = "", ISNUMBER('Upload Data'!N111), IFERROR(DATEVALUE('Upload Data'!N111) &gt; 0, FALSE)), FALSE)</f>
        <v>1</v>
      </c>
      <c r="V124" s="51" t="s">
        <v>116</v>
      </c>
      <c r="W124" s="50"/>
      <c r="X124" s="50"/>
      <c r="Y124" s="50"/>
      <c r="Z124" s="50">
        <f>IFERROR(FIND("-", 'Upload Data'!$A111, 1), 1000)</f>
        <v>1000</v>
      </c>
      <c r="AA124" s="50">
        <f>IFERROR(FIND("-", 'Upload Data'!$A111, Z124 + 1), 1000)</f>
        <v>1000</v>
      </c>
      <c r="AB124" s="50">
        <f>IFERROR(FIND("-", 'Upload Data'!$A111, AA124 + 1), 1000)</f>
        <v>1000</v>
      </c>
      <c r="AC124" s="50" t="str">
        <f>IFERROR(LEFT('Upload Data'!$A111, Z124 - 1), "")</f>
        <v/>
      </c>
      <c r="AD124" s="50" t="str">
        <f>IFERROR(MID('Upload Data'!$A111, Z124 + 1, AA124 - Z124 - 1), "")</f>
        <v/>
      </c>
      <c r="AE124" s="50" t="str">
        <f>IFERROR(MID('Upload Data'!$A111, AA124 + 1, AB124 - AA124 - 1), "")</f>
        <v/>
      </c>
      <c r="AF124" s="50" t="str">
        <f>IFERROR(MID('Upload Data'!$A111, AB124 + 1, 1000), "")</f>
        <v/>
      </c>
      <c r="AG124" s="50" t="str">
        <f t="shared" si="14"/>
        <v/>
      </c>
      <c r="AH124" s="50" t="b">
        <f t="shared" si="15"/>
        <v>0</v>
      </c>
    </row>
    <row r="125" spans="1:34">
      <c r="A125" s="49">
        <f t="shared" si="12"/>
        <v>112</v>
      </c>
      <c r="B125" s="48" t="b">
        <f>NOT(IFERROR('Upload Data'!A112 = "ERROR", TRUE))</f>
        <v>1</v>
      </c>
      <c r="C125" s="48">
        <f t="shared" si="13"/>
        <v>112</v>
      </c>
      <c r="D125" s="50" t="b">
        <f>IF(B125, ('Upload Data'!A112 &amp; 'Upload Data'!B112 &amp; 'Upload Data'!C112 &amp; 'Upload Data'!D112 &amp; 'Upload Data'!E112 &amp; 'Upload Data'!F112 &amp; 'Upload Data'!G112 &amp; 'Upload Data'!H112 &amp; 'Upload Data'!I112 &amp; 'Upload Data'!J112 &amp; 'Upload Data'!K112 &amp; 'Upload Data'!L112 &amp; 'Upload Data'!M112 &amp; 'Upload Data'!N112) &lt;&gt; "", FALSE)</f>
        <v>0</v>
      </c>
      <c r="E125" s="50" t="str">
        <f t="shared" si="16"/>
        <v/>
      </c>
      <c r="F125" s="50" t="str">
        <f t="shared" si="17"/>
        <v/>
      </c>
      <c r="G125" s="50" t="b">
        <f t="shared" si="11"/>
        <v>1</v>
      </c>
      <c r="H125" s="50" t="b">
        <f>IFERROR(OR(AND(NOT(D125), 'Upload Data'!$A112 = ""), AND(AG125 &gt; -1, OR(AND(AH125, LEN(AD125) = 7), IFERROR(MATCH(AD125, listCertificateTypes, 0), FALSE)))), FALSE)</f>
        <v>1</v>
      </c>
      <c r="I125" s="50" t="b">
        <f>IFERROR(OR(NOT($D125), 'Upload Data'!B112 &lt;&gt; ""), FALSE)</f>
        <v>1</v>
      </c>
      <c r="J125" s="50" t="b">
        <f>IFERROR(OR(AND(NOT($D125), 'Upload Data'!C112 = ""), ISNUMBER('Upload Data'!C112), IFERROR(DATEVALUE('Upload Data'!C112) &gt; 0, FALSE)), FALSE)</f>
        <v>1</v>
      </c>
      <c r="K125" s="50" t="b">
        <f>IFERROR(OR(NOT($D125), 'Upload Data'!D112 &lt;&gt; ""), FALSE)</f>
        <v>1</v>
      </c>
      <c r="L125" s="51" t="s">
        <v>116</v>
      </c>
      <c r="M125" s="50" t="b">
        <f>IFERROR(OR(AND(NOT($D125), 'Upload Data'!F112 = ""), IFERROR(_xlfn.NUMBERVALUE('Upload Data'!F112) &gt; 0, FALSE)), FALSE)</f>
        <v>1</v>
      </c>
      <c r="N125" s="50" t="b">
        <f>IFERROR(OR('Upload Data'!G112 = "", IFERROR(_xlfn.NUMBERVALUE('Upload Data'!G112) &gt; 0, FALSE)), FALSE)</f>
        <v>1</v>
      </c>
      <c r="O125" s="50" t="b">
        <f>IFERROR(OR('Upload Data'!G112 = "", IFERROR(MATCH('Upload Data'!H112, listVolumeUnits, 0), FALSE)), FALSE)</f>
        <v>1</v>
      </c>
      <c r="P125" s="50" t="b">
        <f>IFERROR(OR('Upload Data'!I112 = "", IFERROR(_xlfn.NUMBERVALUE('Upload Data'!I112) &gt; 0, FALSE)), FALSE)</f>
        <v>1</v>
      </c>
      <c r="Q125" s="50" t="b">
        <f>IFERROR(OR('Upload Data'!I112 = "", IFERROR(MATCH('Upload Data'!J112, listWeightUnits, 0), FALSE)), FALSE)</f>
        <v>1</v>
      </c>
      <c r="R125" s="50" t="b">
        <f>IFERROR(OR(AND(NOT(D125), 'Upload Data'!K112 = ""), IFERROR(MATCH('Upload Data'!K112, listFscClaimTypes, 0), FALSE)), FALSE)</f>
        <v>1</v>
      </c>
      <c r="S125" s="50" t="b">
        <f>IFERROR(OR(AND('Upload Data'!K112 = refClaimFsc100, OR('Upload Data'!L112 = "", 'Upload Data'!L112 = 100)), AND('Upload Data'!K112 = refClaimFscCW, OR('Upload Data'!L112 = "", 'Upload Data'!L112 = 0)), AND('Upload Data'!K112 = refClaimFscMix, 'Upload Data'!L112 &lt;&gt; "", _xlfn.NUMBERVALUE('Upload Data'!L112) &gt;= 0, _xlfn.NUMBERVALUE('Upload Data'!L112) &lt;= 100), AND('Upload Data'!K112 = refClaimFscMixCredit, OR('Upload Data'!L112 = "", 'Upload Data'!L112 = 100)), AND('Upload Data'!K112 = refClaimFscRecycled, 'Upload Data'!K112 =""), 'Upload Data'!K112 = ""), FALSE)</f>
        <v>1</v>
      </c>
      <c r="T125" s="50" t="b">
        <f>IFERROR(OR('Upload Data'!M112 = "", ISNUMBER('Upload Data'!M112), IFERROR(DATEVALUE('Upload Data'!M112) &gt; 0, FALSE)), FALSE)</f>
        <v>1</v>
      </c>
      <c r="U125" s="50" t="b">
        <f>IFERROR(OR('Upload Data'!N112 = "", ISNUMBER('Upload Data'!N112), IFERROR(DATEVALUE('Upload Data'!N112) &gt; 0, FALSE)), FALSE)</f>
        <v>1</v>
      </c>
      <c r="V125" s="51" t="s">
        <v>116</v>
      </c>
      <c r="W125" s="50"/>
      <c r="X125" s="50"/>
      <c r="Y125" s="50"/>
      <c r="Z125" s="50">
        <f>IFERROR(FIND("-", 'Upload Data'!$A112, 1), 1000)</f>
        <v>1000</v>
      </c>
      <c r="AA125" s="50">
        <f>IFERROR(FIND("-", 'Upload Data'!$A112, Z125 + 1), 1000)</f>
        <v>1000</v>
      </c>
      <c r="AB125" s="50">
        <f>IFERROR(FIND("-", 'Upload Data'!$A112, AA125 + 1), 1000)</f>
        <v>1000</v>
      </c>
      <c r="AC125" s="50" t="str">
        <f>IFERROR(LEFT('Upload Data'!$A112, Z125 - 1), "")</f>
        <v/>
      </c>
      <c r="AD125" s="50" t="str">
        <f>IFERROR(MID('Upload Data'!$A112, Z125 + 1, AA125 - Z125 - 1), "")</f>
        <v/>
      </c>
      <c r="AE125" s="50" t="str">
        <f>IFERROR(MID('Upload Data'!$A112, AA125 + 1, AB125 - AA125 - 1), "")</f>
        <v/>
      </c>
      <c r="AF125" s="50" t="str">
        <f>IFERROR(MID('Upload Data'!$A112, AB125 + 1, 1000), "")</f>
        <v/>
      </c>
      <c r="AG125" s="50" t="str">
        <f t="shared" si="14"/>
        <v/>
      </c>
      <c r="AH125" s="50" t="b">
        <f t="shared" si="15"/>
        <v>0</v>
      </c>
    </row>
    <row r="126" spans="1:34">
      <c r="A126" s="49">
        <f t="shared" si="12"/>
        <v>113</v>
      </c>
      <c r="B126" s="48" t="b">
        <f>NOT(IFERROR('Upload Data'!A113 = "ERROR", TRUE))</f>
        <v>1</v>
      </c>
      <c r="C126" s="48">
        <f t="shared" si="13"/>
        <v>113</v>
      </c>
      <c r="D126" s="50" t="b">
        <f>IF(B126, ('Upload Data'!A113 &amp; 'Upload Data'!B113 &amp; 'Upload Data'!C113 &amp; 'Upload Data'!D113 &amp; 'Upload Data'!E113 &amp; 'Upload Data'!F113 &amp; 'Upload Data'!G113 &amp; 'Upload Data'!H113 &amp; 'Upload Data'!I113 &amp; 'Upload Data'!J113 &amp; 'Upload Data'!K113 &amp; 'Upload Data'!L113 &amp; 'Upload Data'!M113 &amp; 'Upload Data'!N113) &lt;&gt; "", FALSE)</f>
        <v>0</v>
      </c>
      <c r="E126" s="50" t="str">
        <f t="shared" si="16"/>
        <v/>
      </c>
      <c r="F126" s="50" t="str">
        <f t="shared" si="17"/>
        <v/>
      </c>
      <c r="G126" s="50" t="b">
        <f t="shared" si="11"/>
        <v>1</v>
      </c>
      <c r="H126" s="50" t="b">
        <f>IFERROR(OR(AND(NOT(D126), 'Upload Data'!$A113 = ""), AND(AG126 &gt; -1, OR(AND(AH126, LEN(AD126) = 7), IFERROR(MATCH(AD126, listCertificateTypes, 0), FALSE)))), FALSE)</f>
        <v>1</v>
      </c>
      <c r="I126" s="50" t="b">
        <f>IFERROR(OR(NOT($D126), 'Upload Data'!B113 &lt;&gt; ""), FALSE)</f>
        <v>1</v>
      </c>
      <c r="J126" s="50" t="b">
        <f>IFERROR(OR(AND(NOT($D126), 'Upload Data'!C113 = ""), ISNUMBER('Upload Data'!C113), IFERROR(DATEVALUE('Upload Data'!C113) &gt; 0, FALSE)), FALSE)</f>
        <v>1</v>
      </c>
      <c r="K126" s="50" t="b">
        <f>IFERROR(OR(NOT($D126), 'Upload Data'!D113 &lt;&gt; ""), FALSE)</f>
        <v>1</v>
      </c>
      <c r="L126" s="51" t="s">
        <v>116</v>
      </c>
      <c r="M126" s="50" t="b">
        <f>IFERROR(OR(AND(NOT($D126), 'Upload Data'!F113 = ""), IFERROR(_xlfn.NUMBERVALUE('Upload Data'!F113) &gt; 0, FALSE)), FALSE)</f>
        <v>1</v>
      </c>
      <c r="N126" s="50" t="b">
        <f>IFERROR(OR('Upload Data'!G113 = "", IFERROR(_xlfn.NUMBERVALUE('Upload Data'!G113) &gt; 0, FALSE)), FALSE)</f>
        <v>1</v>
      </c>
      <c r="O126" s="50" t="b">
        <f>IFERROR(OR('Upload Data'!G113 = "", IFERROR(MATCH('Upload Data'!H113, listVolumeUnits, 0), FALSE)), FALSE)</f>
        <v>1</v>
      </c>
      <c r="P126" s="50" t="b">
        <f>IFERROR(OR('Upload Data'!I113 = "", IFERROR(_xlfn.NUMBERVALUE('Upload Data'!I113) &gt; 0, FALSE)), FALSE)</f>
        <v>1</v>
      </c>
      <c r="Q126" s="50" t="b">
        <f>IFERROR(OR('Upload Data'!I113 = "", IFERROR(MATCH('Upload Data'!J113, listWeightUnits, 0), FALSE)), FALSE)</f>
        <v>1</v>
      </c>
      <c r="R126" s="50" t="b">
        <f>IFERROR(OR(AND(NOT(D126), 'Upload Data'!K113 = ""), IFERROR(MATCH('Upload Data'!K113, listFscClaimTypes, 0), FALSE)), FALSE)</f>
        <v>1</v>
      </c>
      <c r="S126" s="50" t="b">
        <f>IFERROR(OR(AND('Upload Data'!K113 = refClaimFsc100, OR('Upload Data'!L113 = "", 'Upload Data'!L113 = 100)), AND('Upload Data'!K113 = refClaimFscCW, OR('Upload Data'!L113 = "", 'Upload Data'!L113 = 0)), AND('Upload Data'!K113 = refClaimFscMix, 'Upload Data'!L113 &lt;&gt; "", _xlfn.NUMBERVALUE('Upload Data'!L113) &gt;= 0, _xlfn.NUMBERVALUE('Upload Data'!L113) &lt;= 100), AND('Upload Data'!K113 = refClaimFscMixCredit, OR('Upload Data'!L113 = "", 'Upload Data'!L113 = 100)), AND('Upload Data'!K113 = refClaimFscRecycled, 'Upload Data'!K113 =""), 'Upload Data'!K113 = ""), FALSE)</f>
        <v>1</v>
      </c>
      <c r="T126" s="50" t="b">
        <f>IFERROR(OR('Upload Data'!M113 = "", ISNUMBER('Upload Data'!M113), IFERROR(DATEVALUE('Upload Data'!M113) &gt; 0, FALSE)), FALSE)</f>
        <v>1</v>
      </c>
      <c r="U126" s="50" t="b">
        <f>IFERROR(OR('Upload Data'!N113 = "", ISNUMBER('Upload Data'!N113), IFERROR(DATEVALUE('Upload Data'!N113) &gt; 0, FALSE)), FALSE)</f>
        <v>1</v>
      </c>
      <c r="V126" s="51" t="s">
        <v>116</v>
      </c>
      <c r="W126" s="50"/>
      <c r="X126" s="50"/>
      <c r="Y126" s="50"/>
      <c r="Z126" s="50">
        <f>IFERROR(FIND("-", 'Upload Data'!$A113, 1), 1000)</f>
        <v>1000</v>
      </c>
      <c r="AA126" s="50">
        <f>IFERROR(FIND("-", 'Upload Data'!$A113, Z126 + 1), 1000)</f>
        <v>1000</v>
      </c>
      <c r="AB126" s="50">
        <f>IFERROR(FIND("-", 'Upload Data'!$A113, AA126 + 1), 1000)</f>
        <v>1000</v>
      </c>
      <c r="AC126" s="50" t="str">
        <f>IFERROR(LEFT('Upload Data'!$A113, Z126 - 1), "")</f>
        <v/>
      </c>
      <c r="AD126" s="50" t="str">
        <f>IFERROR(MID('Upload Data'!$A113, Z126 + 1, AA126 - Z126 - 1), "")</f>
        <v/>
      </c>
      <c r="AE126" s="50" t="str">
        <f>IFERROR(MID('Upload Data'!$A113, AA126 + 1, AB126 - AA126 - 1), "")</f>
        <v/>
      </c>
      <c r="AF126" s="50" t="str">
        <f>IFERROR(MID('Upload Data'!$A113, AB126 + 1, 1000), "")</f>
        <v/>
      </c>
      <c r="AG126" s="50" t="str">
        <f t="shared" si="14"/>
        <v/>
      </c>
      <c r="AH126" s="50" t="b">
        <f t="shared" si="15"/>
        <v>0</v>
      </c>
    </row>
    <row r="127" spans="1:34">
      <c r="A127" s="49">
        <f t="shared" si="12"/>
        <v>114</v>
      </c>
      <c r="B127" s="48" t="b">
        <f>NOT(IFERROR('Upload Data'!A114 = "ERROR", TRUE))</f>
        <v>1</v>
      </c>
      <c r="C127" s="48">
        <f t="shared" si="13"/>
        <v>114</v>
      </c>
      <c r="D127" s="50" t="b">
        <f>IF(B127, ('Upload Data'!A114 &amp; 'Upload Data'!B114 &amp; 'Upload Data'!C114 &amp; 'Upload Data'!D114 &amp; 'Upload Data'!E114 &amp; 'Upload Data'!F114 &amp; 'Upload Data'!G114 &amp; 'Upload Data'!H114 &amp; 'Upload Data'!I114 &amp; 'Upload Data'!J114 &amp; 'Upload Data'!K114 &amp; 'Upload Data'!L114 &amp; 'Upload Data'!M114 &amp; 'Upload Data'!N114) &lt;&gt; "", FALSE)</f>
        <v>0</v>
      </c>
      <c r="E127" s="50" t="str">
        <f t="shared" si="16"/>
        <v/>
      </c>
      <c r="F127" s="50" t="str">
        <f t="shared" si="17"/>
        <v/>
      </c>
      <c r="G127" s="50" t="b">
        <f t="shared" si="11"/>
        <v>1</v>
      </c>
      <c r="H127" s="50" t="b">
        <f>IFERROR(OR(AND(NOT(D127), 'Upload Data'!$A114 = ""), AND(AG127 &gt; -1, OR(AND(AH127, LEN(AD127) = 7), IFERROR(MATCH(AD127, listCertificateTypes, 0), FALSE)))), FALSE)</f>
        <v>1</v>
      </c>
      <c r="I127" s="50" t="b">
        <f>IFERROR(OR(NOT($D127), 'Upload Data'!B114 &lt;&gt; ""), FALSE)</f>
        <v>1</v>
      </c>
      <c r="J127" s="50" t="b">
        <f>IFERROR(OR(AND(NOT($D127), 'Upload Data'!C114 = ""), ISNUMBER('Upload Data'!C114), IFERROR(DATEVALUE('Upload Data'!C114) &gt; 0, FALSE)), FALSE)</f>
        <v>1</v>
      </c>
      <c r="K127" s="50" t="b">
        <f>IFERROR(OR(NOT($D127), 'Upload Data'!D114 &lt;&gt; ""), FALSE)</f>
        <v>1</v>
      </c>
      <c r="L127" s="51" t="s">
        <v>116</v>
      </c>
      <c r="M127" s="50" t="b">
        <f>IFERROR(OR(AND(NOT($D127), 'Upload Data'!F114 = ""), IFERROR(_xlfn.NUMBERVALUE('Upload Data'!F114) &gt; 0, FALSE)), FALSE)</f>
        <v>1</v>
      </c>
      <c r="N127" s="50" t="b">
        <f>IFERROR(OR('Upload Data'!G114 = "", IFERROR(_xlfn.NUMBERVALUE('Upload Data'!G114) &gt; 0, FALSE)), FALSE)</f>
        <v>1</v>
      </c>
      <c r="O127" s="50" t="b">
        <f>IFERROR(OR('Upload Data'!G114 = "", IFERROR(MATCH('Upload Data'!H114, listVolumeUnits, 0), FALSE)), FALSE)</f>
        <v>1</v>
      </c>
      <c r="P127" s="50" t="b">
        <f>IFERROR(OR('Upload Data'!I114 = "", IFERROR(_xlfn.NUMBERVALUE('Upload Data'!I114) &gt; 0, FALSE)), FALSE)</f>
        <v>1</v>
      </c>
      <c r="Q127" s="50" t="b">
        <f>IFERROR(OR('Upload Data'!I114 = "", IFERROR(MATCH('Upload Data'!J114, listWeightUnits, 0), FALSE)), FALSE)</f>
        <v>1</v>
      </c>
      <c r="R127" s="50" t="b">
        <f>IFERROR(OR(AND(NOT(D127), 'Upload Data'!K114 = ""), IFERROR(MATCH('Upload Data'!K114, listFscClaimTypes, 0), FALSE)), FALSE)</f>
        <v>1</v>
      </c>
      <c r="S127" s="50" t="b">
        <f>IFERROR(OR(AND('Upload Data'!K114 = refClaimFsc100, OR('Upload Data'!L114 = "", 'Upload Data'!L114 = 100)), AND('Upload Data'!K114 = refClaimFscCW, OR('Upload Data'!L114 = "", 'Upload Data'!L114 = 0)), AND('Upload Data'!K114 = refClaimFscMix, 'Upload Data'!L114 &lt;&gt; "", _xlfn.NUMBERVALUE('Upload Data'!L114) &gt;= 0, _xlfn.NUMBERVALUE('Upload Data'!L114) &lt;= 100), AND('Upload Data'!K114 = refClaimFscMixCredit, OR('Upload Data'!L114 = "", 'Upload Data'!L114 = 100)), AND('Upload Data'!K114 = refClaimFscRecycled, 'Upload Data'!K114 =""), 'Upload Data'!K114 = ""), FALSE)</f>
        <v>1</v>
      </c>
      <c r="T127" s="50" t="b">
        <f>IFERROR(OR('Upload Data'!M114 = "", ISNUMBER('Upload Data'!M114), IFERROR(DATEVALUE('Upload Data'!M114) &gt; 0, FALSE)), FALSE)</f>
        <v>1</v>
      </c>
      <c r="U127" s="50" t="b">
        <f>IFERROR(OR('Upload Data'!N114 = "", ISNUMBER('Upload Data'!N114), IFERROR(DATEVALUE('Upload Data'!N114) &gt; 0, FALSE)), FALSE)</f>
        <v>1</v>
      </c>
      <c r="V127" s="51" t="s">
        <v>116</v>
      </c>
      <c r="W127" s="50"/>
      <c r="X127" s="50"/>
      <c r="Y127" s="50"/>
      <c r="Z127" s="50">
        <f>IFERROR(FIND("-", 'Upload Data'!$A114, 1), 1000)</f>
        <v>1000</v>
      </c>
      <c r="AA127" s="50">
        <f>IFERROR(FIND("-", 'Upload Data'!$A114, Z127 + 1), 1000)</f>
        <v>1000</v>
      </c>
      <c r="AB127" s="50">
        <f>IFERROR(FIND("-", 'Upload Data'!$A114, AA127 + 1), 1000)</f>
        <v>1000</v>
      </c>
      <c r="AC127" s="50" t="str">
        <f>IFERROR(LEFT('Upload Data'!$A114, Z127 - 1), "")</f>
        <v/>
      </c>
      <c r="AD127" s="50" t="str">
        <f>IFERROR(MID('Upload Data'!$A114, Z127 + 1, AA127 - Z127 - 1), "")</f>
        <v/>
      </c>
      <c r="AE127" s="50" t="str">
        <f>IFERROR(MID('Upload Data'!$A114, AA127 + 1, AB127 - AA127 - 1), "")</f>
        <v/>
      </c>
      <c r="AF127" s="50" t="str">
        <f>IFERROR(MID('Upload Data'!$A114, AB127 + 1, 1000), "")</f>
        <v/>
      </c>
      <c r="AG127" s="50" t="str">
        <f t="shared" si="14"/>
        <v/>
      </c>
      <c r="AH127" s="50" t="b">
        <f t="shared" si="15"/>
        <v>0</v>
      </c>
    </row>
    <row r="128" spans="1:34">
      <c r="A128" s="49">
        <f t="shared" si="12"/>
        <v>115</v>
      </c>
      <c r="B128" s="48" t="b">
        <f>NOT(IFERROR('Upload Data'!A115 = "ERROR", TRUE))</f>
        <v>1</v>
      </c>
      <c r="C128" s="48">
        <f t="shared" si="13"/>
        <v>115</v>
      </c>
      <c r="D128" s="50" t="b">
        <f>IF(B128, ('Upload Data'!A115 &amp; 'Upload Data'!B115 &amp; 'Upload Data'!C115 &amp; 'Upload Data'!D115 &amp; 'Upload Data'!E115 &amp; 'Upload Data'!F115 &amp; 'Upload Data'!G115 &amp; 'Upload Data'!H115 &amp; 'Upload Data'!I115 &amp; 'Upload Data'!J115 &amp; 'Upload Data'!K115 &amp; 'Upload Data'!L115 &amp; 'Upload Data'!M115 &amp; 'Upload Data'!N115) &lt;&gt; "", FALSE)</f>
        <v>0</v>
      </c>
      <c r="E128" s="50" t="str">
        <f t="shared" si="16"/>
        <v/>
      </c>
      <c r="F128" s="50" t="str">
        <f t="shared" si="17"/>
        <v/>
      </c>
      <c r="G128" s="50" t="b">
        <f t="shared" si="11"/>
        <v>1</v>
      </c>
      <c r="H128" s="50" t="b">
        <f>IFERROR(OR(AND(NOT(D128), 'Upload Data'!$A115 = ""), AND(AG128 &gt; -1, OR(AND(AH128, LEN(AD128) = 7), IFERROR(MATCH(AD128, listCertificateTypes, 0), FALSE)))), FALSE)</f>
        <v>1</v>
      </c>
      <c r="I128" s="50" t="b">
        <f>IFERROR(OR(NOT($D128), 'Upload Data'!B115 &lt;&gt; ""), FALSE)</f>
        <v>1</v>
      </c>
      <c r="J128" s="50" t="b">
        <f>IFERROR(OR(AND(NOT($D128), 'Upload Data'!C115 = ""), ISNUMBER('Upload Data'!C115), IFERROR(DATEVALUE('Upload Data'!C115) &gt; 0, FALSE)), FALSE)</f>
        <v>1</v>
      </c>
      <c r="K128" s="50" t="b">
        <f>IFERROR(OR(NOT($D128), 'Upload Data'!D115 &lt;&gt; ""), FALSE)</f>
        <v>1</v>
      </c>
      <c r="L128" s="51" t="s">
        <v>116</v>
      </c>
      <c r="M128" s="50" t="b">
        <f>IFERROR(OR(AND(NOT($D128), 'Upload Data'!F115 = ""), IFERROR(_xlfn.NUMBERVALUE('Upload Data'!F115) &gt; 0, FALSE)), FALSE)</f>
        <v>1</v>
      </c>
      <c r="N128" s="50" t="b">
        <f>IFERROR(OR('Upload Data'!G115 = "", IFERROR(_xlfn.NUMBERVALUE('Upload Data'!G115) &gt; 0, FALSE)), FALSE)</f>
        <v>1</v>
      </c>
      <c r="O128" s="50" t="b">
        <f>IFERROR(OR('Upload Data'!G115 = "", IFERROR(MATCH('Upload Data'!H115, listVolumeUnits, 0), FALSE)), FALSE)</f>
        <v>1</v>
      </c>
      <c r="P128" s="50" t="b">
        <f>IFERROR(OR('Upload Data'!I115 = "", IFERROR(_xlfn.NUMBERVALUE('Upload Data'!I115) &gt; 0, FALSE)), FALSE)</f>
        <v>1</v>
      </c>
      <c r="Q128" s="50" t="b">
        <f>IFERROR(OR('Upload Data'!I115 = "", IFERROR(MATCH('Upload Data'!J115, listWeightUnits, 0), FALSE)), FALSE)</f>
        <v>1</v>
      </c>
      <c r="R128" s="50" t="b">
        <f>IFERROR(OR(AND(NOT(D128), 'Upload Data'!K115 = ""), IFERROR(MATCH('Upload Data'!K115, listFscClaimTypes, 0), FALSE)), FALSE)</f>
        <v>1</v>
      </c>
      <c r="S128" s="50" t="b">
        <f>IFERROR(OR(AND('Upload Data'!K115 = refClaimFsc100, OR('Upload Data'!L115 = "", 'Upload Data'!L115 = 100)), AND('Upload Data'!K115 = refClaimFscCW, OR('Upload Data'!L115 = "", 'Upload Data'!L115 = 0)), AND('Upload Data'!K115 = refClaimFscMix, 'Upload Data'!L115 &lt;&gt; "", _xlfn.NUMBERVALUE('Upload Data'!L115) &gt;= 0, _xlfn.NUMBERVALUE('Upload Data'!L115) &lt;= 100), AND('Upload Data'!K115 = refClaimFscMixCredit, OR('Upload Data'!L115 = "", 'Upload Data'!L115 = 100)), AND('Upload Data'!K115 = refClaimFscRecycled, 'Upload Data'!K115 =""), 'Upload Data'!K115 = ""), FALSE)</f>
        <v>1</v>
      </c>
      <c r="T128" s="50" t="b">
        <f>IFERROR(OR('Upload Data'!M115 = "", ISNUMBER('Upload Data'!M115), IFERROR(DATEVALUE('Upload Data'!M115) &gt; 0, FALSE)), FALSE)</f>
        <v>1</v>
      </c>
      <c r="U128" s="50" t="b">
        <f>IFERROR(OR('Upload Data'!N115 = "", ISNUMBER('Upload Data'!N115), IFERROR(DATEVALUE('Upload Data'!N115) &gt; 0, FALSE)), FALSE)</f>
        <v>1</v>
      </c>
      <c r="V128" s="51" t="s">
        <v>116</v>
      </c>
      <c r="W128" s="50"/>
      <c r="X128" s="50"/>
      <c r="Y128" s="50"/>
      <c r="Z128" s="50">
        <f>IFERROR(FIND("-", 'Upload Data'!$A115, 1), 1000)</f>
        <v>1000</v>
      </c>
      <c r="AA128" s="50">
        <f>IFERROR(FIND("-", 'Upload Data'!$A115, Z128 + 1), 1000)</f>
        <v>1000</v>
      </c>
      <c r="AB128" s="50">
        <f>IFERROR(FIND("-", 'Upload Data'!$A115, AA128 + 1), 1000)</f>
        <v>1000</v>
      </c>
      <c r="AC128" s="50" t="str">
        <f>IFERROR(LEFT('Upload Data'!$A115, Z128 - 1), "")</f>
        <v/>
      </c>
      <c r="AD128" s="50" t="str">
        <f>IFERROR(MID('Upload Data'!$A115, Z128 + 1, AA128 - Z128 - 1), "")</f>
        <v/>
      </c>
      <c r="AE128" s="50" t="str">
        <f>IFERROR(MID('Upload Data'!$A115, AA128 + 1, AB128 - AA128 - 1), "")</f>
        <v/>
      </c>
      <c r="AF128" s="50" t="str">
        <f>IFERROR(MID('Upload Data'!$A115, AB128 + 1, 1000), "")</f>
        <v/>
      </c>
      <c r="AG128" s="50" t="str">
        <f t="shared" si="14"/>
        <v/>
      </c>
      <c r="AH128" s="50" t="b">
        <f t="shared" si="15"/>
        <v>0</v>
      </c>
    </row>
    <row r="129" spans="1:34">
      <c r="A129" s="49">
        <f t="shared" si="12"/>
        <v>116</v>
      </c>
      <c r="B129" s="48" t="b">
        <f>NOT(IFERROR('Upload Data'!A116 = "ERROR", TRUE))</f>
        <v>1</v>
      </c>
      <c r="C129" s="48">
        <f t="shared" si="13"/>
        <v>116</v>
      </c>
      <c r="D129" s="50" t="b">
        <f>IF(B129, ('Upload Data'!A116 &amp; 'Upload Data'!B116 &amp; 'Upload Data'!C116 &amp; 'Upload Data'!D116 &amp; 'Upload Data'!E116 &amp; 'Upload Data'!F116 &amp; 'Upload Data'!G116 &amp; 'Upload Data'!H116 &amp; 'Upload Data'!I116 &amp; 'Upload Data'!J116 &amp; 'Upload Data'!K116 &amp; 'Upload Data'!L116 &amp; 'Upload Data'!M116 &amp; 'Upload Data'!N116) &lt;&gt; "", FALSE)</f>
        <v>0</v>
      </c>
      <c r="E129" s="50" t="str">
        <f t="shared" si="16"/>
        <v/>
      </c>
      <c r="F129" s="50" t="str">
        <f t="shared" si="17"/>
        <v/>
      </c>
      <c r="G129" s="50" t="b">
        <f t="shared" si="11"/>
        <v>1</v>
      </c>
      <c r="H129" s="50" t="b">
        <f>IFERROR(OR(AND(NOT(D129), 'Upload Data'!$A116 = ""), AND(AG129 &gt; -1, OR(AND(AH129, LEN(AD129) = 7), IFERROR(MATCH(AD129, listCertificateTypes, 0), FALSE)))), FALSE)</f>
        <v>1</v>
      </c>
      <c r="I129" s="50" t="b">
        <f>IFERROR(OR(NOT($D129), 'Upload Data'!B116 &lt;&gt; ""), FALSE)</f>
        <v>1</v>
      </c>
      <c r="J129" s="50" t="b">
        <f>IFERROR(OR(AND(NOT($D129), 'Upload Data'!C116 = ""), ISNUMBER('Upload Data'!C116), IFERROR(DATEVALUE('Upload Data'!C116) &gt; 0, FALSE)), FALSE)</f>
        <v>1</v>
      </c>
      <c r="K129" s="50" t="b">
        <f>IFERROR(OR(NOT($D129), 'Upload Data'!D116 &lt;&gt; ""), FALSE)</f>
        <v>1</v>
      </c>
      <c r="L129" s="51" t="s">
        <v>116</v>
      </c>
      <c r="M129" s="50" t="b">
        <f>IFERROR(OR(AND(NOT($D129), 'Upload Data'!F116 = ""), IFERROR(_xlfn.NUMBERVALUE('Upload Data'!F116) &gt; 0, FALSE)), FALSE)</f>
        <v>1</v>
      </c>
      <c r="N129" s="50" t="b">
        <f>IFERROR(OR('Upload Data'!G116 = "", IFERROR(_xlfn.NUMBERVALUE('Upload Data'!G116) &gt; 0, FALSE)), FALSE)</f>
        <v>1</v>
      </c>
      <c r="O129" s="50" t="b">
        <f>IFERROR(OR('Upload Data'!G116 = "", IFERROR(MATCH('Upload Data'!H116, listVolumeUnits, 0), FALSE)), FALSE)</f>
        <v>1</v>
      </c>
      <c r="P129" s="50" t="b">
        <f>IFERROR(OR('Upload Data'!I116 = "", IFERROR(_xlfn.NUMBERVALUE('Upload Data'!I116) &gt; 0, FALSE)), FALSE)</f>
        <v>1</v>
      </c>
      <c r="Q129" s="50" t="b">
        <f>IFERROR(OR('Upload Data'!I116 = "", IFERROR(MATCH('Upload Data'!J116, listWeightUnits, 0), FALSE)), FALSE)</f>
        <v>1</v>
      </c>
      <c r="R129" s="50" t="b">
        <f>IFERROR(OR(AND(NOT(D129), 'Upload Data'!K116 = ""), IFERROR(MATCH('Upload Data'!K116, listFscClaimTypes, 0), FALSE)), FALSE)</f>
        <v>1</v>
      </c>
      <c r="S129" s="50" t="b">
        <f>IFERROR(OR(AND('Upload Data'!K116 = refClaimFsc100, OR('Upload Data'!L116 = "", 'Upload Data'!L116 = 100)), AND('Upload Data'!K116 = refClaimFscCW, OR('Upload Data'!L116 = "", 'Upload Data'!L116 = 0)), AND('Upload Data'!K116 = refClaimFscMix, 'Upload Data'!L116 &lt;&gt; "", _xlfn.NUMBERVALUE('Upload Data'!L116) &gt;= 0, _xlfn.NUMBERVALUE('Upload Data'!L116) &lt;= 100), AND('Upload Data'!K116 = refClaimFscMixCredit, OR('Upload Data'!L116 = "", 'Upload Data'!L116 = 100)), AND('Upload Data'!K116 = refClaimFscRecycled, 'Upload Data'!K116 =""), 'Upload Data'!K116 = ""), FALSE)</f>
        <v>1</v>
      </c>
      <c r="T129" s="50" t="b">
        <f>IFERROR(OR('Upload Data'!M116 = "", ISNUMBER('Upload Data'!M116), IFERROR(DATEVALUE('Upload Data'!M116) &gt; 0, FALSE)), FALSE)</f>
        <v>1</v>
      </c>
      <c r="U129" s="50" t="b">
        <f>IFERROR(OR('Upload Data'!N116 = "", ISNUMBER('Upload Data'!N116), IFERROR(DATEVALUE('Upload Data'!N116) &gt; 0, FALSE)), FALSE)</f>
        <v>1</v>
      </c>
      <c r="V129" s="51" t="s">
        <v>116</v>
      </c>
      <c r="W129" s="50"/>
      <c r="X129" s="50"/>
      <c r="Y129" s="50"/>
      <c r="Z129" s="50">
        <f>IFERROR(FIND("-", 'Upload Data'!$A116, 1), 1000)</f>
        <v>1000</v>
      </c>
      <c r="AA129" s="50">
        <f>IFERROR(FIND("-", 'Upload Data'!$A116, Z129 + 1), 1000)</f>
        <v>1000</v>
      </c>
      <c r="AB129" s="50">
        <f>IFERROR(FIND("-", 'Upload Data'!$A116, AA129 + 1), 1000)</f>
        <v>1000</v>
      </c>
      <c r="AC129" s="50" t="str">
        <f>IFERROR(LEFT('Upload Data'!$A116, Z129 - 1), "")</f>
        <v/>
      </c>
      <c r="AD129" s="50" t="str">
        <f>IFERROR(MID('Upload Data'!$A116, Z129 + 1, AA129 - Z129 - 1), "")</f>
        <v/>
      </c>
      <c r="AE129" s="50" t="str">
        <f>IFERROR(MID('Upload Data'!$A116, AA129 + 1, AB129 - AA129 - 1), "")</f>
        <v/>
      </c>
      <c r="AF129" s="50" t="str">
        <f>IFERROR(MID('Upload Data'!$A116, AB129 + 1, 1000), "")</f>
        <v/>
      </c>
      <c r="AG129" s="50" t="str">
        <f t="shared" si="14"/>
        <v/>
      </c>
      <c r="AH129" s="50" t="b">
        <f t="shared" si="15"/>
        <v>0</v>
      </c>
    </row>
    <row r="130" spans="1:34">
      <c r="A130" s="49">
        <f t="shared" si="12"/>
        <v>117</v>
      </c>
      <c r="B130" s="48" t="b">
        <f>NOT(IFERROR('Upload Data'!A117 = "ERROR", TRUE))</f>
        <v>1</v>
      </c>
      <c r="C130" s="48">
        <f t="shared" si="13"/>
        <v>117</v>
      </c>
      <c r="D130" s="50" t="b">
        <f>IF(B130, ('Upload Data'!A117 &amp; 'Upload Data'!B117 &amp; 'Upload Data'!C117 &amp; 'Upload Data'!D117 &amp; 'Upload Data'!E117 &amp; 'Upload Data'!F117 &amp; 'Upload Data'!G117 &amp; 'Upload Data'!H117 &amp; 'Upload Data'!I117 &amp; 'Upload Data'!J117 &amp; 'Upload Data'!K117 &amp; 'Upload Data'!L117 &amp; 'Upload Data'!M117 &amp; 'Upload Data'!N117) &lt;&gt; "", FALSE)</f>
        <v>0</v>
      </c>
      <c r="E130" s="50" t="str">
        <f t="shared" si="16"/>
        <v/>
      </c>
      <c r="F130" s="50" t="str">
        <f t="shared" si="17"/>
        <v/>
      </c>
      <c r="G130" s="50" t="b">
        <f t="shared" si="11"/>
        <v>1</v>
      </c>
      <c r="H130" s="50" t="b">
        <f>IFERROR(OR(AND(NOT(D130), 'Upload Data'!$A117 = ""), AND(AG130 &gt; -1, OR(AND(AH130, LEN(AD130) = 7), IFERROR(MATCH(AD130, listCertificateTypes, 0), FALSE)))), FALSE)</f>
        <v>1</v>
      </c>
      <c r="I130" s="50" t="b">
        <f>IFERROR(OR(NOT($D130), 'Upload Data'!B117 &lt;&gt; ""), FALSE)</f>
        <v>1</v>
      </c>
      <c r="J130" s="50" t="b">
        <f>IFERROR(OR(AND(NOT($D130), 'Upload Data'!C117 = ""), ISNUMBER('Upload Data'!C117), IFERROR(DATEVALUE('Upload Data'!C117) &gt; 0, FALSE)), FALSE)</f>
        <v>1</v>
      </c>
      <c r="K130" s="50" t="b">
        <f>IFERROR(OR(NOT($D130), 'Upload Data'!D117 &lt;&gt; ""), FALSE)</f>
        <v>1</v>
      </c>
      <c r="L130" s="51" t="s">
        <v>116</v>
      </c>
      <c r="M130" s="50" t="b">
        <f>IFERROR(OR(AND(NOT($D130), 'Upload Data'!F117 = ""), IFERROR(_xlfn.NUMBERVALUE('Upload Data'!F117) &gt; 0, FALSE)), FALSE)</f>
        <v>1</v>
      </c>
      <c r="N130" s="50" t="b">
        <f>IFERROR(OR('Upload Data'!G117 = "", IFERROR(_xlfn.NUMBERVALUE('Upload Data'!G117) &gt; 0, FALSE)), FALSE)</f>
        <v>1</v>
      </c>
      <c r="O130" s="50" t="b">
        <f>IFERROR(OR('Upload Data'!G117 = "", IFERROR(MATCH('Upload Data'!H117, listVolumeUnits, 0), FALSE)), FALSE)</f>
        <v>1</v>
      </c>
      <c r="P130" s="50" t="b">
        <f>IFERROR(OR('Upload Data'!I117 = "", IFERROR(_xlfn.NUMBERVALUE('Upload Data'!I117) &gt; 0, FALSE)), FALSE)</f>
        <v>1</v>
      </c>
      <c r="Q130" s="50" t="b">
        <f>IFERROR(OR('Upload Data'!I117 = "", IFERROR(MATCH('Upload Data'!J117, listWeightUnits, 0), FALSE)), FALSE)</f>
        <v>1</v>
      </c>
      <c r="R130" s="50" t="b">
        <f>IFERROR(OR(AND(NOT(D130), 'Upload Data'!K117 = ""), IFERROR(MATCH('Upload Data'!K117, listFscClaimTypes, 0), FALSE)), FALSE)</f>
        <v>1</v>
      </c>
      <c r="S130" s="50" t="b">
        <f>IFERROR(OR(AND('Upload Data'!K117 = refClaimFsc100, OR('Upload Data'!L117 = "", 'Upload Data'!L117 = 100)), AND('Upload Data'!K117 = refClaimFscCW, OR('Upload Data'!L117 = "", 'Upload Data'!L117 = 0)), AND('Upload Data'!K117 = refClaimFscMix, 'Upload Data'!L117 &lt;&gt; "", _xlfn.NUMBERVALUE('Upload Data'!L117) &gt;= 0, _xlfn.NUMBERVALUE('Upload Data'!L117) &lt;= 100), AND('Upload Data'!K117 = refClaimFscMixCredit, OR('Upload Data'!L117 = "", 'Upload Data'!L117 = 100)), AND('Upload Data'!K117 = refClaimFscRecycled, 'Upload Data'!K117 =""), 'Upload Data'!K117 = ""), FALSE)</f>
        <v>1</v>
      </c>
      <c r="T130" s="50" t="b">
        <f>IFERROR(OR('Upload Data'!M117 = "", ISNUMBER('Upload Data'!M117), IFERROR(DATEVALUE('Upload Data'!M117) &gt; 0, FALSE)), FALSE)</f>
        <v>1</v>
      </c>
      <c r="U130" s="50" t="b">
        <f>IFERROR(OR('Upload Data'!N117 = "", ISNUMBER('Upload Data'!N117), IFERROR(DATEVALUE('Upload Data'!N117) &gt; 0, FALSE)), FALSE)</f>
        <v>1</v>
      </c>
      <c r="V130" s="51" t="s">
        <v>116</v>
      </c>
      <c r="W130" s="50"/>
      <c r="X130" s="50"/>
      <c r="Y130" s="50"/>
      <c r="Z130" s="50">
        <f>IFERROR(FIND("-", 'Upload Data'!$A117, 1), 1000)</f>
        <v>1000</v>
      </c>
      <c r="AA130" s="50">
        <f>IFERROR(FIND("-", 'Upload Data'!$A117, Z130 + 1), 1000)</f>
        <v>1000</v>
      </c>
      <c r="AB130" s="50">
        <f>IFERROR(FIND("-", 'Upload Data'!$A117, AA130 + 1), 1000)</f>
        <v>1000</v>
      </c>
      <c r="AC130" s="50" t="str">
        <f>IFERROR(LEFT('Upload Data'!$A117, Z130 - 1), "")</f>
        <v/>
      </c>
      <c r="AD130" s="50" t="str">
        <f>IFERROR(MID('Upload Data'!$A117, Z130 + 1, AA130 - Z130 - 1), "")</f>
        <v/>
      </c>
      <c r="AE130" s="50" t="str">
        <f>IFERROR(MID('Upload Data'!$A117, AA130 + 1, AB130 - AA130 - 1), "")</f>
        <v/>
      </c>
      <c r="AF130" s="50" t="str">
        <f>IFERROR(MID('Upload Data'!$A117, AB130 + 1, 1000), "")</f>
        <v/>
      </c>
      <c r="AG130" s="50" t="str">
        <f t="shared" si="14"/>
        <v/>
      </c>
      <c r="AH130" s="50" t="b">
        <f t="shared" si="15"/>
        <v>0</v>
      </c>
    </row>
    <row r="131" spans="1:34">
      <c r="A131" s="49">
        <f t="shared" si="12"/>
        <v>118</v>
      </c>
      <c r="B131" s="48" t="b">
        <f>NOT(IFERROR('Upload Data'!A118 = "ERROR", TRUE))</f>
        <v>1</v>
      </c>
      <c r="C131" s="48">
        <f t="shared" si="13"/>
        <v>118</v>
      </c>
      <c r="D131" s="50" t="b">
        <f>IF(B131, ('Upload Data'!A118 &amp; 'Upload Data'!B118 &amp; 'Upload Data'!C118 &amp; 'Upload Data'!D118 &amp; 'Upload Data'!E118 &amp; 'Upload Data'!F118 &amp; 'Upload Data'!G118 &amp; 'Upload Data'!H118 &amp; 'Upload Data'!I118 &amp; 'Upload Data'!J118 &amp; 'Upload Data'!K118 &amp; 'Upload Data'!L118 &amp; 'Upload Data'!M118 &amp; 'Upload Data'!N118) &lt;&gt; "", FALSE)</f>
        <v>0</v>
      </c>
      <c r="E131" s="50" t="str">
        <f t="shared" si="16"/>
        <v/>
      </c>
      <c r="F131" s="50" t="str">
        <f t="shared" si="17"/>
        <v/>
      </c>
      <c r="G131" s="50" t="b">
        <f t="shared" si="11"/>
        <v>1</v>
      </c>
      <c r="H131" s="50" t="b">
        <f>IFERROR(OR(AND(NOT(D131), 'Upload Data'!$A118 = ""), AND(AG131 &gt; -1, OR(AND(AH131, LEN(AD131) = 7), IFERROR(MATCH(AD131, listCertificateTypes, 0), FALSE)))), FALSE)</f>
        <v>1</v>
      </c>
      <c r="I131" s="50" t="b">
        <f>IFERROR(OR(NOT($D131), 'Upload Data'!B118 &lt;&gt; ""), FALSE)</f>
        <v>1</v>
      </c>
      <c r="J131" s="50" t="b">
        <f>IFERROR(OR(AND(NOT($D131), 'Upload Data'!C118 = ""), ISNUMBER('Upload Data'!C118), IFERROR(DATEVALUE('Upload Data'!C118) &gt; 0, FALSE)), FALSE)</f>
        <v>1</v>
      </c>
      <c r="K131" s="50" t="b">
        <f>IFERROR(OR(NOT($D131), 'Upload Data'!D118 &lt;&gt; ""), FALSE)</f>
        <v>1</v>
      </c>
      <c r="L131" s="51" t="s">
        <v>116</v>
      </c>
      <c r="M131" s="50" t="b">
        <f>IFERROR(OR(AND(NOT($D131), 'Upload Data'!F118 = ""), IFERROR(_xlfn.NUMBERVALUE('Upload Data'!F118) &gt; 0, FALSE)), FALSE)</f>
        <v>1</v>
      </c>
      <c r="N131" s="50" t="b">
        <f>IFERROR(OR('Upload Data'!G118 = "", IFERROR(_xlfn.NUMBERVALUE('Upload Data'!G118) &gt; 0, FALSE)), FALSE)</f>
        <v>1</v>
      </c>
      <c r="O131" s="50" t="b">
        <f>IFERROR(OR('Upload Data'!G118 = "", IFERROR(MATCH('Upload Data'!H118, listVolumeUnits, 0), FALSE)), FALSE)</f>
        <v>1</v>
      </c>
      <c r="P131" s="50" t="b">
        <f>IFERROR(OR('Upload Data'!I118 = "", IFERROR(_xlfn.NUMBERVALUE('Upload Data'!I118) &gt; 0, FALSE)), FALSE)</f>
        <v>1</v>
      </c>
      <c r="Q131" s="50" t="b">
        <f>IFERROR(OR('Upload Data'!I118 = "", IFERROR(MATCH('Upload Data'!J118, listWeightUnits, 0), FALSE)), FALSE)</f>
        <v>1</v>
      </c>
      <c r="R131" s="50" t="b">
        <f>IFERROR(OR(AND(NOT(D131), 'Upload Data'!K118 = ""), IFERROR(MATCH('Upload Data'!K118, listFscClaimTypes, 0), FALSE)), FALSE)</f>
        <v>1</v>
      </c>
      <c r="S131" s="50" t="b">
        <f>IFERROR(OR(AND('Upload Data'!K118 = refClaimFsc100, OR('Upload Data'!L118 = "", 'Upload Data'!L118 = 100)), AND('Upload Data'!K118 = refClaimFscCW, OR('Upload Data'!L118 = "", 'Upload Data'!L118 = 0)), AND('Upload Data'!K118 = refClaimFscMix, 'Upload Data'!L118 &lt;&gt; "", _xlfn.NUMBERVALUE('Upload Data'!L118) &gt;= 0, _xlfn.NUMBERVALUE('Upload Data'!L118) &lt;= 100), AND('Upload Data'!K118 = refClaimFscMixCredit, OR('Upload Data'!L118 = "", 'Upload Data'!L118 = 100)), AND('Upload Data'!K118 = refClaimFscRecycled, 'Upload Data'!K118 =""), 'Upload Data'!K118 = ""), FALSE)</f>
        <v>1</v>
      </c>
      <c r="T131" s="50" t="b">
        <f>IFERROR(OR('Upload Data'!M118 = "", ISNUMBER('Upload Data'!M118), IFERROR(DATEVALUE('Upload Data'!M118) &gt; 0, FALSE)), FALSE)</f>
        <v>1</v>
      </c>
      <c r="U131" s="50" t="b">
        <f>IFERROR(OR('Upload Data'!N118 = "", ISNUMBER('Upload Data'!N118), IFERROR(DATEVALUE('Upload Data'!N118) &gt; 0, FALSE)), FALSE)</f>
        <v>1</v>
      </c>
      <c r="V131" s="51" t="s">
        <v>116</v>
      </c>
      <c r="W131" s="50"/>
      <c r="X131" s="50"/>
      <c r="Y131" s="50"/>
      <c r="Z131" s="50">
        <f>IFERROR(FIND("-", 'Upload Data'!$A118, 1), 1000)</f>
        <v>1000</v>
      </c>
      <c r="AA131" s="50">
        <f>IFERROR(FIND("-", 'Upload Data'!$A118, Z131 + 1), 1000)</f>
        <v>1000</v>
      </c>
      <c r="AB131" s="50">
        <f>IFERROR(FIND("-", 'Upload Data'!$A118, AA131 + 1), 1000)</f>
        <v>1000</v>
      </c>
      <c r="AC131" s="50" t="str">
        <f>IFERROR(LEFT('Upload Data'!$A118, Z131 - 1), "")</f>
        <v/>
      </c>
      <c r="AD131" s="50" t="str">
        <f>IFERROR(MID('Upload Data'!$A118, Z131 + 1, AA131 - Z131 - 1), "")</f>
        <v/>
      </c>
      <c r="AE131" s="50" t="str">
        <f>IFERROR(MID('Upload Data'!$A118, AA131 + 1, AB131 - AA131 - 1), "")</f>
        <v/>
      </c>
      <c r="AF131" s="50" t="str">
        <f>IFERROR(MID('Upload Data'!$A118, AB131 + 1, 1000), "")</f>
        <v/>
      </c>
      <c r="AG131" s="50" t="str">
        <f t="shared" si="14"/>
        <v/>
      </c>
      <c r="AH131" s="50" t="b">
        <f t="shared" si="15"/>
        <v>0</v>
      </c>
    </row>
    <row r="132" spans="1:34">
      <c r="A132" s="49">
        <f t="shared" si="12"/>
        <v>119</v>
      </c>
      <c r="B132" s="48" t="b">
        <f>NOT(IFERROR('Upload Data'!A119 = "ERROR", TRUE))</f>
        <v>1</v>
      </c>
      <c r="C132" s="48">
        <f t="shared" si="13"/>
        <v>119</v>
      </c>
      <c r="D132" s="50" t="b">
        <f>IF(B132, ('Upload Data'!A119 &amp; 'Upload Data'!B119 &amp; 'Upload Data'!C119 &amp; 'Upload Data'!D119 &amp; 'Upload Data'!E119 &amp; 'Upload Data'!F119 &amp; 'Upload Data'!G119 &amp; 'Upload Data'!H119 &amp; 'Upload Data'!I119 &amp; 'Upload Data'!J119 &amp; 'Upload Data'!K119 &amp; 'Upload Data'!L119 &amp; 'Upload Data'!M119 &amp; 'Upload Data'!N119) &lt;&gt; "", FALSE)</f>
        <v>0</v>
      </c>
      <c r="E132" s="50" t="str">
        <f t="shared" si="16"/>
        <v/>
      </c>
      <c r="F132" s="50" t="str">
        <f t="shared" si="17"/>
        <v/>
      </c>
      <c r="G132" s="50" t="b">
        <f t="shared" si="11"/>
        <v>1</v>
      </c>
      <c r="H132" s="50" t="b">
        <f>IFERROR(OR(AND(NOT(D132), 'Upload Data'!$A119 = ""), AND(AG132 &gt; -1, OR(AND(AH132, LEN(AD132) = 7), IFERROR(MATCH(AD132, listCertificateTypes, 0), FALSE)))), FALSE)</f>
        <v>1</v>
      </c>
      <c r="I132" s="50" t="b">
        <f>IFERROR(OR(NOT($D132), 'Upload Data'!B119 &lt;&gt; ""), FALSE)</f>
        <v>1</v>
      </c>
      <c r="J132" s="50" t="b">
        <f>IFERROR(OR(AND(NOT($D132), 'Upload Data'!C119 = ""), ISNUMBER('Upload Data'!C119), IFERROR(DATEVALUE('Upload Data'!C119) &gt; 0, FALSE)), FALSE)</f>
        <v>1</v>
      </c>
      <c r="K132" s="50" t="b">
        <f>IFERROR(OR(NOT($D132), 'Upload Data'!D119 &lt;&gt; ""), FALSE)</f>
        <v>1</v>
      </c>
      <c r="L132" s="51" t="s">
        <v>116</v>
      </c>
      <c r="M132" s="50" t="b">
        <f>IFERROR(OR(AND(NOT($D132), 'Upload Data'!F119 = ""), IFERROR(_xlfn.NUMBERVALUE('Upload Data'!F119) &gt; 0, FALSE)), FALSE)</f>
        <v>1</v>
      </c>
      <c r="N132" s="50" t="b">
        <f>IFERROR(OR('Upload Data'!G119 = "", IFERROR(_xlfn.NUMBERVALUE('Upload Data'!G119) &gt; 0, FALSE)), FALSE)</f>
        <v>1</v>
      </c>
      <c r="O132" s="50" t="b">
        <f>IFERROR(OR('Upload Data'!G119 = "", IFERROR(MATCH('Upload Data'!H119, listVolumeUnits, 0), FALSE)), FALSE)</f>
        <v>1</v>
      </c>
      <c r="P132" s="50" t="b">
        <f>IFERROR(OR('Upload Data'!I119 = "", IFERROR(_xlfn.NUMBERVALUE('Upload Data'!I119) &gt; 0, FALSE)), FALSE)</f>
        <v>1</v>
      </c>
      <c r="Q132" s="50" t="b">
        <f>IFERROR(OR('Upload Data'!I119 = "", IFERROR(MATCH('Upload Data'!J119, listWeightUnits, 0), FALSE)), FALSE)</f>
        <v>1</v>
      </c>
      <c r="R132" s="50" t="b">
        <f>IFERROR(OR(AND(NOT(D132), 'Upload Data'!K119 = ""), IFERROR(MATCH('Upload Data'!K119, listFscClaimTypes, 0), FALSE)), FALSE)</f>
        <v>1</v>
      </c>
      <c r="S132" s="50" t="b">
        <f>IFERROR(OR(AND('Upload Data'!K119 = refClaimFsc100, OR('Upload Data'!L119 = "", 'Upload Data'!L119 = 100)), AND('Upload Data'!K119 = refClaimFscCW, OR('Upload Data'!L119 = "", 'Upload Data'!L119 = 0)), AND('Upload Data'!K119 = refClaimFscMix, 'Upload Data'!L119 &lt;&gt; "", _xlfn.NUMBERVALUE('Upload Data'!L119) &gt;= 0, _xlfn.NUMBERVALUE('Upload Data'!L119) &lt;= 100), AND('Upload Data'!K119 = refClaimFscMixCredit, OR('Upload Data'!L119 = "", 'Upload Data'!L119 = 100)), AND('Upload Data'!K119 = refClaimFscRecycled, 'Upload Data'!K119 =""), 'Upload Data'!K119 = ""), FALSE)</f>
        <v>1</v>
      </c>
      <c r="T132" s="50" t="b">
        <f>IFERROR(OR('Upload Data'!M119 = "", ISNUMBER('Upload Data'!M119), IFERROR(DATEVALUE('Upload Data'!M119) &gt; 0, FALSE)), FALSE)</f>
        <v>1</v>
      </c>
      <c r="U132" s="50" t="b">
        <f>IFERROR(OR('Upload Data'!N119 = "", ISNUMBER('Upload Data'!N119), IFERROR(DATEVALUE('Upload Data'!N119) &gt; 0, FALSE)), FALSE)</f>
        <v>1</v>
      </c>
      <c r="V132" s="51" t="s">
        <v>116</v>
      </c>
      <c r="W132" s="50"/>
      <c r="X132" s="50"/>
      <c r="Y132" s="50"/>
      <c r="Z132" s="50">
        <f>IFERROR(FIND("-", 'Upload Data'!$A119, 1), 1000)</f>
        <v>1000</v>
      </c>
      <c r="AA132" s="50">
        <f>IFERROR(FIND("-", 'Upload Data'!$A119, Z132 + 1), 1000)</f>
        <v>1000</v>
      </c>
      <c r="AB132" s="50">
        <f>IFERROR(FIND("-", 'Upload Data'!$A119, AA132 + 1), 1000)</f>
        <v>1000</v>
      </c>
      <c r="AC132" s="50" t="str">
        <f>IFERROR(LEFT('Upload Data'!$A119, Z132 - 1), "")</f>
        <v/>
      </c>
      <c r="AD132" s="50" t="str">
        <f>IFERROR(MID('Upload Data'!$A119, Z132 + 1, AA132 - Z132 - 1), "")</f>
        <v/>
      </c>
      <c r="AE132" s="50" t="str">
        <f>IFERROR(MID('Upload Data'!$A119, AA132 + 1, AB132 - AA132 - 1), "")</f>
        <v/>
      </c>
      <c r="AF132" s="50" t="str">
        <f>IFERROR(MID('Upload Data'!$A119, AB132 + 1, 1000), "")</f>
        <v/>
      </c>
      <c r="AG132" s="50" t="str">
        <f t="shared" si="14"/>
        <v/>
      </c>
      <c r="AH132" s="50" t="b">
        <f t="shared" si="15"/>
        <v>0</v>
      </c>
    </row>
    <row r="133" spans="1:34">
      <c r="A133" s="49">
        <f t="shared" si="12"/>
        <v>120</v>
      </c>
      <c r="B133" s="48" t="b">
        <f>NOT(IFERROR('Upload Data'!A120 = "ERROR", TRUE))</f>
        <v>1</v>
      </c>
      <c r="C133" s="48">
        <f t="shared" si="13"/>
        <v>120</v>
      </c>
      <c r="D133" s="50" t="b">
        <f>IF(B133, ('Upload Data'!A120 &amp; 'Upload Data'!B120 &amp; 'Upload Data'!C120 &amp; 'Upload Data'!D120 &amp; 'Upload Data'!E120 &amp; 'Upload Data'!F120 &amp; 'Upload Data'!G120 &amp; 'Upload Data'!H120 &amp; 'Upload Data'!I120 &amp; 'Upload Data'!J120 &amp; 'Upload Data'!K120 &amp; 'Upload Data'!L120 &amp; 'Upload Data'!M120 &amp; 'Upload Data'!N120) &lt;&gt; "", FALSE)</f>
        <v>0</v>
      </c>
      <c r="E133" s="50" t="str">
        <f t="shared" si="16"/>
        <v/>
      </c>
      <c r="F133" s="50" t="str">
        <f t="shared" si="17"/>
        <v/>
      </c>
      <c r="G133" s="50" t="b">
        <f t="shared" si="11"/>
        <v>1</v>
      </c>
      <c r="H133" s="50" t="b">
        <f>IFERROR(OR(AND(NOT(D133), 'Upload Data'!$A120 = ""), AND(AG133 &gt; -1, OR(AND(AH133, LEN(AD133) = 7), IFERROR(MATCH(AD133, listCertificateTypes, 0), FALSE)))), FALSE)</f>
        <v>1</v>
      </c>
      <c r="I133" s="50" t="b">
        <f>IFERROR(OR(NOT($D133), 'Upload Data'!B120 &lt;&gt; ""), FALSE)</f>
        <v>1</v>
      </c>
      <c r="J133" s="50" t="b">
        <f>IFERROR(OR(AND(NOT($D133), 'Upload Data'!C120 = ""), ISNUMBER('Upload Data'!C120), IFERROR(DATEVALUE('Upload Data'!C120) &gt; 0, FALSE)), FALSE)</f>
        <v>1</v>
      </c>
      <c r="K133" s="50" t="b">
        <f>IFERROR(OR(NOT($D133), 'Upload Data'!D120 &lt;&gt; ""), FALSE)</f>
        <v>1</v>
      </c>
      <c r="L133" s="51" t="s">
        <v>116</v>
      </c>
      <c r="M133" s="50" t="b">
        <f>IFERROR(OR(AND(NOT($D133), 'Upload Data'!F120 = ""), IFERROR(_xlfn.NUMBERVALUE('Upload Data'!F120) &gt; 0, FALSE)), FALSE)</f>
        <v>1</v>
      </c>
      <c r="N133" s="50" t="b">
        <f>IFERROR(OR('Upload Data'!G120 = "", IFERROR(_xlfn.NUMBERVALUE('Upload Data'!G120) &gt; 0, FALSE)), FALSE)</f>
        <v>1</v>
      </c>
      <c r="O133" s="50" t="b">
        <f>IFERROR(OR('Upload Data'!G120 = "", IFERROR(MATCH('Upload Data'!H120, listVolumeUnits, 0), FALSE)), FALSE)</f>
        <v>1</v>
      </c>
      <c r="P133" s="50" t="b">
        <f>IFERROR(OR('Upload Data'!I120 = "", IFERROR(_xlfn.NUMBERVALUE('Upload Data'!I120) &gt; 0, FALSE)), FALSE)</f>
        <v>1</v>
      </c>
      <c r="Q133" s="50" t="b">
        <f>IFERROR(OR('Upload Data'!I120 = "", IFERROR(MATCH('Upload Data'!J120, listWeightUnits, 0), FALSE)), FALSE)</f>
        <v>1</v>
      </c>
      <c r="R133" s="50" t="b">
        <f>IFERROR(OR(AND(NOT(D133), 'Upload Data'!K120 = ""), IFERROR(MATCH('Upload Data'!K120, listFscClaimTypes, 0), FALSE)), FALSE)</f>
        <v>1</v>
      </c>
      <c r="S133" s="50" t="b">
        <f>IFERROR(OR(AND('Upload Data'!K120 = refClaimFsc100, OR('Upload Data'!L120 = "", 'Upload Data'!L120 = 100)), AND('Upload Data'!K120 = refClaimFscCW, OR('Upload Data'!L120 = "", 'Upload Data'!L120 = 0)), AND('Upload Data'!K120 = refClaimFscMix, 'Upload Data'!L120 &lt;&gt; "", _xlfn.NUMBERVALUE('Upload Data'!L120) &gt;= 0, _xlfn.NUMBERVALUE('Upload Data'!L120) &lt;= 100), AND('Upload Data'!K120 = refClaimFscMixCredit, OR('Upload Data'!L120 = "", 'Upload Data'!L120 = 100)), AND('Upload Data'!K120 = refClaimFscRecycled, 'Upload Data'!K120 =""), 'Upload Data'!K120 = ""), FALSE)</f>
        <v>1</v>
      </c>
      <c r="T133" s="50" t="b">
        <f>IFERROR(OR('Upload Data'!M120 = "", ISNUMBER('Upload Data'!M120), IFERROR(DATEVALUE('Upload Data'!M120) &gt; 0, FALSE)), FALSE)</f>
        <v>1</v>
      </c>
      <c r="U133" s="50" t="b">
        <f>IFERROR(OR('Upload Data'!N120 = "", ISNUMBER('Upload Data'!N120), IFERROR(DATEVALUE('Upload Data'!N120) &gt; 0, FALSE)), FALSE)</f>
        <v>1</v>
      </c>
      <c r="V133" s="51" t="s">
        <v>116</v>
      </c>
      <c r="W133" s="50"/>
      <c r="X133" s="50"/>
      <c r="Y133" s="50"/>
      <c r="Z133" s="50">
        <f>IFERROR(FIND("-", 'Upload Data'!$A120, 1), 1000)</f>
        <v>1000</v>
      </c>
      <c r="AA133" s="50">
        <f>IFERROR(FIND("-", 'Upload Data'!$A120, Z133 + 1), 1000)</f>
        <v>1000</v>
      </c>
      <c r="AB133" s="50">
        <f>IFERROR(FIND("-", 'Upload Data'!$A120, AA133 + 1), 1000)</f>
        <v>1000</v>
      </c>
      <c r="AC133" s="50" t="str">
        <f>IFERROR(LEFT('Upload Data'!$A120, Z133 - 1), "")</f>
        <v/>
      </c>
      <c r="AD133" s="50" t="str">
        <f>IFERROR(MID('Upload Data'!$A120, Z133 + 1, AA133 - Z133 - 1), "")</f>
        <v/>
      </c>
      <c r="AE133" s="50" t="str">
        <f>IFERROR(MID('Upload Data'!$A120, AA133 + 1, AB133 - AA133 - 1), "")</f>
        <v/>
      </c>
      <c r="AF133" s="50" t="str">
        <f>IFERROR(MID('Upload Data'!$A120, AB133 + 1, 1000), "")</f>
        <v/>
      </c>
      <c r="AG133" s="50" t="str">
        <f t="shared" si="14"/>
        <v/>
      </c>
      <c r="AH133" s="50" t="b">
        <f t="shared" si="15"/>
        <v>0</v>
      </c>
    </row>
    <row r="134" spans="1:34">
      <c r="A134" s="49">
        <f t="shared" si="12"/>
        <v>121</v>
      </c>
      <c r="B134" s="48" t="b">
        <f>NOT(IFERROR('Upload Data'!A121 = "ERROR", TRUE))</f>
        <v>1</v>
      </c>
      <c r="C134" s="48">
        <f t="shared" si="13"/>
        <v>121</v>
      </c>
      <c r="D134" s="50" t="b">
        <f>IF(B134, ('Upload Data'!A121 &amp; 'Upload Data'!B121 &amp; 'Upload Data'!C121 &amp; 'Upload Data'!D121 &amp; 'Upload Data'!E121 &amp; 'Upload Data'!F121 &amp; 'Upload Data'!G121 &amp; 'Upload Data'!H121 &amp; 'Upload Data'!I121 &amp; 'Upload Data'!J121 &amp; 'Upload Data'!K121 &amp; 'Upload Data'!L121 &amp; 'Upload Data'!M121 &amp; 'Upload Data'!N121) &lt;&gt; "", FALSE)</f>
        <v>0</v>
      </c>
      <c r="E134" s="50" t="str">
        <f t="shared" si="16"/>
        <v/>
      </c>
      <c r="F134" s="50" t="str">
        <f t="shared" si="17"/>
        <v/>
      </c>
      <c r="G134" s="50" t="b">
        <f t="shared" si="11"/>
        <v>1</v>
      </c>
      <c r="H134" s="50" t="b">
        <f>IFERROR(OR(AND(NOT(D134), 'Upload Data'!$A121 = ""), AND(AG134 &gt; -1, OR(AND(AH134, LEN(AD134) = 7), IFERROR(MATCH(AD134, listCertificateTypes, 0), FALSE)))), FALSE)</f>
        <v>1</v>
      </c>
      <c r="I134" s="50" t="b">
        <f>IFERROR(OR(NOT($D134), 'Upload Data'!B121 &lt;&gt; ""), FALSE)</f>
        <v>1</v>
      </c>
      <c r="J134" s="50" t="b">
        <f>IFERROR(OR(AND(NOT($D134), 'Upload Data'!C121 = ""), ISNUMBER('Upload Data'!C121), IFERROR(DATEVALUE('Upload Data'!C121) &gt; 0, FALSE)), FALSE)</f>
        <v>1</v>
      </c>
      <c r="K134" s="50" t="b">
        <f>IFERROR(OR(NOT($D134), 'Upload Data'!D121 &lt;&gt; ""), FALSE)</f>
        <v>1</v>
      </c>
      <c r="L134" s="51" t="s">
        <v>116</v>
      </c>
      <c r="M134" s="50" t="b">
        <f>IFERROR(OR(AND(NOT($D134), 'Upload Data'!F121 = ""), IFERROR(_xlfn.NUMBERVALUE('Upload Data'!F121) &gt; 0, FALSE)), FALSE)</f>
        <v>1</v>
      </c>
      <c r="N134" s="50" t="b">
        <f>IFERROR(OR('Upload Data'!G121 = "", IFERROR(_xlfn.NUMBERVALUE('Upload Data'!G121) &gt; 0, FALSE)), FALSE)</f>
        <v>1</v>
      </c>
      <c r="O134" s="50" t="b">
        <f>IFERROR(OR('Upload Data'!G121 = "", IFERROR(MATCH('Upload Data'!H121, listVolumeUnits, 0), FALSE)), FALSE)</f>
        <v>1</v>
      </c>
      <c r="P134" s="50" t="b">
        <f>IFERROR(OR('Upload Data'!I121 = "", IFERROR(_xlfn.NUMBERVALUE('Upload Data'!I121) &gt; 0, FALSE)), FALSE)</f>
        <v>1</v>
      </c>
      <c r="Q134" s="50" t="b">
        <f>IFERROR(OR('Upload Data'!I121 = "", IFERROR(MATCH('Upload Data'!J121, listWeightUnits, 0), FALSE)), FALSE)</f>
        <v>1</v>
      </c>
      <c r="R134" s="50" t="b">
        <f>IFERROR(OR(AND(NOT(D134), 'Upload Data'!K121 = ""), IFERROR(MATCH('Upload Data'!K121, listFscClaimTypes, 0), FALSE)), FALSE)</f>
        <v>1</v>
      </c>
      <c r="S134" s="50" t="b">
        <f>IFERROR(OR(AND('Upload Data'!K121 = refClaimFsc100, OR('Upload Data'!L121 = "", 'Upload Data'!L121 = 100)), AND('Upload Data'!K121 = refClaimFscCW, OR('Upload Data'!L121 = "", 'Upload Data'!L121 = 0)), AND('Upload Data'!K121 = refClaimFscMix, 'Upload Data'!L121 &lt;&gt; "", _xlfn.NUMBERVALUE('Upload Data'!L121) &gt;= 0, _xlfn.NUMBERVALUE('Upload Data'!L121) &lt;= 100), AND('Upload Data'!K121 = refClaimFscMixCredit, OR('Upload Data'!L121 = "", 'Upload Data'!L121 = 100)), AND('Upload Data'!K121 = refClaimFscRecycled, 'Upload Data'!K121 =""), 'Upload Data'!K121 = ""), FALSE)</f>
        <v>1</v>
      </c>
      <c r="T134" s="50" t="b">
        <f>IFERROR(OR('Upload Data'!M121 = "", ISNUMBER('Upload Data'!M121), IFERROR(DATEVALUE('Upload Data'!M121) &gt; 0, FALSE)), FALSE)</f>
        <v>1</v>
      </c>
      <c r="U134" s="50" t="b">
        <f>IFERROR(OR('Upload Data'!N121 = "", ISNUMBER('Upload Data'!N121), IFERROR(DATEVALUE('Upload Data'!N121) &gt; 0, FALSE)), FALSE)</f>
        <v>1</v>
      </c>
      <c r="V134" s="51" t="s">
        <v>116</v>
      </c>
      <c r="W134" s="50"/>
      <c r="X134" s="50"/>
      <c r="Y134" s="50"/>
      <c r="Z134" s="50">
        <f>IFERROR(FIND("-", 'Upload Data'!$A121, 1), 1000)</f>
        <v>1000</v>
      </c>
      <c r="AA134" s="50">
        <f>IFERROR(FIND("-", 'Upload Data'!$A121, Z134 + 1), 1000)</f>
        <v>1000</v>
      </c>
      <c r="AB134" s="50">
        <f>IFERROR(FIND("-", 'Upload Data'!$A121, AA134 + 1), 1000)</f>
        <v>1000</v>
      </c>
      <c r="AC134" s="50" t="str">
        <f>IFERROR(LEFT('Upload Data'!$A121, Z134 - 1), "")</f>
        <v/>
      </c>
      <c r="AD134" s="50" t="str">
        <f>IFERROR(MID('Upload Data'!$A121, Z134 + 1, AA134 - Z134 - 1), "")</f>
        <v/>
      </c>
      <c r="AE134" s="50" t="str">
        <f>IFERROR(MID('Upload Data'!$A121, AA134 + 1, AB134 - AA134 - 1), "")</f>
        <v/>
      </c>
      <c r="AF134" s="50" t="str">
        <f>IFERROR(MID('Upload Data'!$A121, AB134 + 1, 1000), "")</f>
        <v/>
      </c>
      <c r="AG134" s="50" t="str">
        <f t="shared" si="14"/>
        <v/>
      </c>
      <c r="AH134" s="50" t="b">
        <f t="shared" si="15"/>
        <v>0</v>
      </c>
    </row>
    <row r="135" spans="1:34">
      <c r="A135" s="49">
        <f t="shared" si="12"/>
        <v>122</v>
      </c>
      <c r="B135" s="48" t="b">
        <f>NOT(IFERROR('Upload Data'!A122 = "ERROR", TRUE))</f>
        <v>1</v>
      </c>
      <c r="C135" s="48">
        <f t="shared" si="13"/>
        <v>122</v>
      </c>
      <c r="D135" s="50" t="b">
        <f>IF(B135, ('Upload Data'!A122 &amp; 'Upload Data'!B122 &amp; 'Upload Data'!C122 &amp; 'Upload Data'!D122 &amp; 'Upload Data'!E122 &amp; 'Upload Data'!F122 &amp; 'Upload Data'!G122 &amp; 'Upload Data'!H122 &amp; 'Upload Data'!I122 &amp; 'Upload Data'!J122 &amp; 'Upload Data'!K122 &amp; 'Upload Data'!L122 &amp; 'Upload Data'!M122 &amp; 'Upload Data'!N122) &lt;&gt; "", FALSE)</f>
        <v>0</v>
      </c>
      <c r="E135" s="50" t="str">
        <f t="shared" si="16"/>
        <v/>
      </c>
      <c r="F135" s="50" t="str">
        <f t="shared" si="17"/>
        <v/>
      </c>
      <c r="G135" s="50" t="b">
        <f t="shared" si="11"/>
        <v>1</v>
      </c>
      <c r="H135" s="50" t="b">
        <f>IFERROR(OR(AND(NOT(D135), 'Upload Data'!$A122 = ""), AND(AG135 &gt; -1, OR(AND(AH135, LEN(AD135) = 7), IFERROR(MATCH(AD135, listCertificateTypes, 0), FALSE)))), FALSE)</f>
        <v>1</v>
      </c>
      <c r="I135" s="50" t="b">
        <f>IFERROR(OR(NOT($D135), 'Upload Data'!B122 &lt;&gt; ""), FALSE)</f>
        <v>1</v>
      </c>
      <c r="J135" s="50" t="b">
        <f>IFERROR(OR(AND(NOT($D135), 'Upload Data'!C122 = ""), ISNUMBER('Upload Data'!C122), IFERROR(DATEVALUE('Upload Data'!C122) &gt; 0, FALSE)), FALSE)</f>
        <v>1</v>
      </c>
      <c r="K135" s="50" t="b">
        <f>IFERROR(OR(NOT($D135), 'Upload Data'!D122 &lt;&gt; ""), FALSE)</f>
        <v>1</v>
      </c>
      <c r="L135" s="51" t="s">
        <v>116</v>
      </c>
      <c r="M135" s="50" t="b">
        <f>IFERROR(OR(AND(NOT($D135), 'Upload Data'!F122 = ""), IFERROR(_xlfn.NUMBERVALUE('Upload Data'!F122) &gt; 0, FALSE)), FALSE)</f>
        <v>1</v>
      </c>
      <c r="N135" s="50" t="b">
        <f>IFERROR(OR('Upload Data'!G122 = "", IFERROR(_xlfn.NUMBERVALUE('Upload Data'!G122) &gt; 0, FALSE)), FALSE)</f>
        <v>1</v>
      </c>
      <c r="O135" s="50" t="b">
        <f>IFERROR(OR('Upload Data'!G122 = "", IFERROR(MATCH('Upload Data'!H122, listVolumeUnits, 0), FALSE)), FALSE)</f>
        <v>1</v>
      </c>
      <c r="P135" s="50" t="b">
        <f>IFERROR(OR('Upload Data'!I122 = "", IFERROR(_xlfn.NUMBERVALUE('Upload Data'!I122) &gt; 0, FALSE)), FALSE)</f>
        <v>1</v>
      </c>
      <c r="Q135" s="50" t="b">
        <f>IFERROR(OR('Upload Data'!I122 = "", IFERROR(MATCH('Upload Data'!J122, listWeightUnits, 0), FALSE)), FALSE)</f>
        <v>1</v>
      </c>
      <c r="R135" s="50" t="b">
        <f>IFERROR(OR(AND(NOT(D135), 'Upload Data'!K122 = ""), IFERROR(MATCH('Upload Data'!K122, listFscClaimTypes, 0), FALSE)), FALSE)</f>
        <v>1</v>
      </c>
      <c r="S135" s="50" t="b">
        <f>IFERROR(OR(AND('Upload Data'!K122 = refClaimFsc100, OR('Upload Data'!L122 = "", 'Upload Data'!L122 = 100)), AND('Upload Data'!K122 = refClaimFscCW, OR('Upload Data'!L122 = "", 'Upload Data'!L122 = 0)), AND('Upload Data'!K122 = refClaimFscMix, 'Upload Data'!L122 &lt;&gt; "", _xlfn.NUMBERVALUE('Upload Data'!L122) &gt;= 0, _xlfn.NUMBERVALUE('Upload Data'!L122) &lt;= 100), AND('Upload Data'!K122 = refClaimFscMixCredit, OR('Upload Data'!L122 = "", 'Upload Data'!L122 = 100)), AND('Upload Data'!K122 = refClaimFscRecycled, 'Upload Data'!K122 =""), 'Upload Data'!K122 = ""), FALSE)</f>
        <v>1</v>
      </c>
      <c r="T135" s="50" t="b">
        <f>IFERROR(OR('Upload Data'!M122 = "", ISNUMBER('Upload Data'!M122), IFERROR(DATEVALUE('Upload Data'!M122) &gt; 0, FALSE)), FALSE)</f>
        <v>1</v>
      </c>
      <c r="U135" s="50" t="b">
        <f>IFERROR(OR('Upload Data'!N122 = "", ISNUMBER('Upload Data'!N122), IFERROR(DATEVALUE('Upload Data'!N122) &gt; 0, FALSE)), FALSE)</f>
        <v>1</v>
      </c>
      <c r="V135" s="51" t="s">
        <v>116</v>
      </c>
      <c r="W135" s="50"/>
      <c r="X135" s="50"/>
      <c r="Y135" s="50"/>
      <c r="Z135" s="50">
        <f>IFERROR(FIND("-", 'Upload Data'!$A122, 1), 1000)</f>
        <v>1000</v>
      </c>
      <c r="AA135" s="50">
        <f>IFERROR(FIND("-", 'Upload Data'!$A122, Z135 + 1), 1000)</f>
        <v>1000</v>
      </c>
      <c r="AB135" s="50">
        <f>IFERROR(FIND("-", 'Upload Data'!$A122, AA135 + 1), 1000)</f>
        <v>1000</v>
      </c>
      <c r="AC135" s="50" t="str">
        <f>IFERROR(LEFT('Upload Data'!$A122, Z135 - 1), "")</f>
        <v/>
      </c>
      <c r="AD135" s="50" t="str">
        <f>IFERROR(MID('Upload Data'!$A122, Z135 + 1, AA135 - Z135 - 1), "")</f>
        <v/>
      </c>
      <c r="AE135" s="50" t="str">
        <f>IFERROR(MID('Upload Data'!$A122, AA135 + 1, AB135 - AA135 - 1), "")</f>
        <v/>
      </c>
      <c r="AF135" s="50" t="str">
        <f>IFERROR(MID('Upload Data'!$A122, AB135 + 1, 1000), "")</f>
        <v/>
      </c>
      <c r="AG135" s="50" t="str">
        <f t="shared" si="14"/>
        <v/>
      </c>
      <c r="AH135" s="50" t="b">
        <f t="shared" si="15"/>
        <v>0</v>
      </c>
    </row>
    <row r="136" spans="1:34">
      <c r="A136" s="49">
        <f t="shared" si="12"/>
        <v>123</v>
      </c>
      <c r="B136" s="48" t="b">
        <f>NOT(IFERROR('Upload Data'!A123 = "ERROR", TRUE))</f>
        <v>1</v>
      </c>
      <c r="C136" s="48">
        <f t="shared" si="13"/>
        <v>123</v>
      </c>
      <c r="D136" s="50" t="b">
        <f>IF(B136, ('Upload Data'!A123 &amp; 'Upload Data'!B123 &amp; 'Upload Data'!C123 &amp; 'Upload Data'!D123 &amp; 'Upload Data'!E123 &amp; 'Upload Data'!F123 &amp; 'Upload Data'!G123 &amp; 'Upload Data'!H123 &amp; 'Upload Data'!I123 &amp; 'Upload Data'!J123 &amp; 'Upload Data'!K123 &amp; 'Upload Data'!L123 &amp; 'Upload Data'!M123 &amp; 'Upload Data'!N123) &lt;&gt; "", FALSE)</f>
        <v>0</v>
      </c>
      <c r="E136" s="50" t="str">
        <f t="shared" si="16"/>
        <v/>
      </c>
      <c r="F136" s="50" t="str">
        <f t="shared" si="17"/>
        <v/>
      </c>
      <c r="G136" s="50" t="b">
        <f t="shared" si="11"/>
        <v>1</v>
      </c>
      <c r="H136" s="50" t="b">
        <f>IFERROR(OR(AND(NOT(D136), 'Upload Data'!$A123 = ""), AND(AG136 &gt; -1, OR(AND(AH136, LEN(AD136) = 7), IFERROR(MATCH(AD136, listCertificateTypes, 0), FALSE)))), FALSE)</f>
        <v>1</v>
      </c>
      <c r="I136" s="50" t="b">
        <f>IFERROR(OR(NOT($D136), 'Upload Data'!B123 &lt;&gt; ""), FALSE)</f>
        <v>1</v>
      </c>
      <c r="J136" s="50" t="b">
        <f>IFERROR(OR(AND(NOT($D136), 'Upload Data'!C123 = ""), ISNUMBER('Upload Data'!C123), IFERROR(DATEVALUE('Upload Data'!C123) &gt; 0, FALSE)), FALSE)</f>
        <v>1</v>
      </c>
      <c r="K136" s="50" t="b">
        <f>IFERROR(OR(NOT($D136), 'Upload Data'!D123 &lt;&gt; ""), FALSE)</f>
        <v>1</v>
      </c>
      <c r="L136" s="51" t="s">
        <v>116</v>
      </c>
      <c r="M136" s="50" t="b">
        <f>IFERROR(OR(AND(NOT($D136), 'Upload Data'!F123 = ""), IFERROR(_xlfn.NUMBERVALUE('Upload Data'!F123) &gt; 0, FALSE)), FALSE)</f>
        <v>1</v>
      </c>
      <c r="N136" s="50" t="b">
        <f>IFERROR(OR('Upload Data'!G123 = "", IFERROR(_xlfn.NUMBERVALUE('Upload Data'!G123) &gt; 0, FALSE)), FALSE)</f>
        <v>1</v>
      </c>
      <c r="O136" s="50" t="b">
        <f>IFERROR(OR('Upload Data'!G123 = "", IFERROR(MATCH('Upload Data'!H123, listVolumeUnits, 0), FALSE)), FALSE)</f>
        <v>1</v>
      </c>
      <c r="P136" s="50" t="b">
        <f>IFERROR(OR('Upload Data'!I123 = "", IFERROR(_xlfn.NUMBERVALUE('Upload Data'!I123) &gt; 0, FALSE)), FALSE)</f>
        <v>1</v>
      </c>
      <c r="Q136" s="50" t="b">
        <f>IFERROR(OR('Upload Data'!I123 = "", IFERROR(MATCH('Upload Data'!J123, listWeightUnits, 0), FALSE)), FALSE)</f>
        <v>1</v>
      </c>
      <c r="R136" s="50" t="b">
        <f>IFERROR(OR(AND(NOT(D136), 'Upload Data'!K123 = ""), IFERROR(MATCH('Upload Data'!K123, listFscClaimTypes, 0), FALSE)), FALSE)</f>
        <v>1</v>
      </c>
      <c r="S136" s="50" t="b">
        <f>IFERROR(OR(AND('Upload Data'!K123 = refClaimFsc100, OR('Upload Data'!L123 = "", 'Upload Data'!L123 = 100)), AND('Upload Data'!K123 = refClaimFscCW, OR('Upload Data'!L123 = "", 'Upload Data'!L123 = 0)), AND('Upload Data'!K123 = refClaimFscMix, 'Upload Data'!L123 &lt;&gt; "", _xlfn.NUMBERVALUE('Upload Data'!L123) &gt;= 0, _xlfn.NUMBERVALUE('Upload Data'!L123) &lt;= 100), AND('Upload Data'!K123 = refClaimFscMixCredit, OR('Upload Data'!L123 = "", 'Upload Data'!L123 = 100)), AND('Upload Data'!K123 = refClaimFscRecycled, 'Upload Data'!K123 =""), 'Upload Data'!K123 = ""), FALSE)</f>
        <v>1</v>
      </c>
      <c r="T136" s="50" t="b">
        <f>IFERROR(OR('Upload Data'!M123 = "", ISNUMBER('Upload Data'!M123), IFERROR(DATEVALUE('Upload Data'!M123) &gt; 0, FALSE)), FALSE)</f>
        <v>1</v>
      </c>
      <c r="U136" s="50" t="b">
        <f>IFERROR(OR('Upload Data'!N123 = "", ISNUMBER('Upload Data'!N123), IFERROR(DATEVALUE('Upload Data'!N123) &gt; 0, FALSE)), FALSE)</f>
        <v>1</v>
      </c>
      <c r="V136" s="51" t="s">
        <v>116</v>
      </c>
      <c r="W136" s="50"/>
      <c r="X136" s="50"/>
      <c r="Y136" s="50"/>
      <c r="Z136" s="50">
        <f>IFERROR(FIND("-", 'Upload Data'!$A123, 1), 1000)</f>
        <v>1000</v>
      </c>
      <c r="AA136" s="50">
        <f>IFERROR(FIND("-", 'Upload Data'!$A123, Z136 + 1), 1000)</f>
        <v>1000</v>
      </c>
      <c r="AB136" s="50">
        <f>IFERROR(FIND("-", 'Upload Data'!$A123, AA136 + 1), 1000)</f>
        <v>1000</v>
      </c>
      <c r="AC136" s="50" t="str">
        <f>IFERROR(LEFT('Upload Data'!$A123, Z136 - 1), "")</f>
        <v/>
      </c>
      <c r="AD136" s="50" t="str">
        <f>IFERROR(MID('Upload Data'!$A123, Z136 + 1, AA136 - Z136 - 1), "")</f>
        <v/>
      </c>
      <c r="AE136" s="50" t="str">
        <f>IFERROR(MID('Upload Data'!$A123, AA136 + 1, AB136 - AA136 - 1), "")</f>
        <v/>
      </c>
      <c r="AF136" s="50" t="str">
        <f>IFERROR(MID('Upload Data'!$A123, AB136 + 1, 1000), "")</f>
        <v/>
      </c>
      <c r="AG136" s="50" t="str">
        <f t="shared" si="14"/>
        <v/>
      </c>
      <c r="AH136" s="50" t="b">
        <f t="shared" si="15"/>
        <v>0</v>
      </c>
    </row>
    <row r="137" spans="1:34">
      <c r="A137" s="49">
        <f t="shared" si="12"/>
        <v>124</v>
      </c>
      <c r="B137" s="48" t="b">
        <f>NOT(IFERROR('Upload Data'!A124 = "ERROR", TRUE))</f>
        <v>1</v>
      </c>
      <c r="C137" s="48">
        <f t="shared" si="13"/>
        <v>124</v>
      </c>
      <c r="D137" s="50" t="b">
        <f>IF(B137, ('Upload Data'!A124 &amp; 'Upload Data'!B124 &amp; 'Upload Data'!C124 &amp; 'Upload Data'!D124 &amp; 'Upload Data'!E124 &amp; 'Upload Data'!F124 &amp; 'Upload Data'!G124 &amp; 'Upload Data'!H124 &amp; 'Upload Data'!I124 &amp; 'Upload Data'!J124 &amp; 'Upload Data'!K124 &amp; 'Upload Data'!L124 &amp; 'Upload Data'!M124 &amp; 'Upload Data'!N124) &lt;&gt; "", FALSE)</f>
        <v>0</v>
      </c>
      <c r="E137" s="50" t="str">
        <f t="shared" si="16"/>
        <v/>
      </c>
      <c r="F137" s="50" t="str">
        <f t="shared" si="17"/>
        <v/>
      </c>
      <c r="G137" s="50" t="b">
        <f t="shared" si="11"/>
        <v>1</v>
      </c>
      <c r="H137" s="50" t="b">
        <f>IFERROR(OR(AND(NOT(D137), 'Upload Data'!$A124 = ""), AND(AG137 &gt; -1, OR(AND(AH137, LEN(AD137) = 7), IFERROR(MATCH(AD137, listCertificateTypes, 0), FALSE)))), FALSE)</f>
        <v>1</v>
      </c>
      <c r="I137" s="50" t="b">
        <f>IFERROR(OR(NOT($D137), 'Upload Data'!B124 &lt;&gt; ""), FALSE)</f>
        <v>1</v>
      </c>
      <c r="J137" s="50" t="b">
        <f>IFERROR(OR(AND(NOT($D137), 'Upload Data'!C124 = ""), ISNUMBER('Upload Data'!C124), IFERROR(DATEVALUE('Upload Data'!C124) &gt; 0, FALSE)), FALSE)</f>
        <v>1</v>
      </c>
      <c r="K137" s="50" t="b">
        <f>IFERROR(OR(NOT($D137), 'Upload Data'!D124 &lt;&gt; ""), FALSE)</f>
        <v>1</v>
      </c>
      <c r="L137" s="51" t="s">
        <v>116</v>
      </c>
      <c r="M137" s="50" t="b">
        <f>IFERROR(OR(AND(NOT($D137), 'Upload Data'!F124 = ""), IFERROR(_xlfn.NUMBERVALUE('Upload Data'!F124) &gt; 0, FALSE)), FALSE)</f>
        <v>1</v>
      </c>
      <c r="N137" s="50" t="b">
        <f>IFERROR(OR('Upload Data'!G124 = "", IFERROR(_xlfn.NUMBERVALUE('Upload Data'!G124) &gt; 0, FALSE)), FALSE)</f>
        <v>1</v>
      </c>
      <c r="O137" s="50" t="b">
        <f>IFERROR(OR('Upload Data'!G124 = "", IFERROR(MATCH('Upload Data'!H124, listVolumeUnits, 0), FALSE)), FALSE)</f>
        <v>1</v>
      </c>
      <c r="P137" s="50" t="b">
        <f>IFERROR(OR('Upload Data'!I124 = "", IFERROR(_xlfn.NUMBERVALUE('Upload Data'!I124) &gt; 0, FALSE)), FALSE)</f>
        <v>1</v>
      </c>
      <c r="Q137" s="50" t="b">
        <f>IFERROR(OR('Upload Data'!I124 = "", IFERROR(MATCH('Upload Data'!J124, listWeightUnits, 0), FALSE)), FALSE)</f>
        <v>1</v>
      </c>
      <c r="R137" s="50" t="b">
        <f>IFERROR(OR(AND(NOT(D137), 'Upload Data'!K124 = ""), IFERROR(MATCH('Upload Data'!K124, listFscClaimTypes, 0), FALSE)), FALSE)</f>
        <v>1</v>
      </c>
      <c r="S137" s="50" t="b">
        <f>IFERROR(OR(AND('Upload Data'!K124 = refClaimFsc100, OR('Upload Data'!L124 = "", 'Upload Data'!L124 = 100)), AND('Upload Data'!K124 = refClaimFscCW, OR('Upload Data'!L124 = "", 'Upload Data'!L124 = 0)), AND('Upload Data'!K124 = refClaimFscMix, 'Upload Data'!L124 &lt;&gt; "", _xlfn.NUMBERVALUE('Upload Data'!L124) &gt;= 0, _xlfn.NUMBERVALUE('Upload Data'!L124) &lt;= 100), AND('Upload Data'!K124 = refClaimFscMixCredit, OR('Upload Data'!L124 = "", 'Upload Data'!L124 = 100)), AND('Upload Data'!K124 = refClaimFscRecycled, 'Upload Data'!K124 =""), 'Upload Data'!K124 = ""), FALSE)</f>
        <v>1</v>
      </c>
      <c r="T137" s="50" t="b">
        <f>IFERROR(OR('Upload Data'!M124 = "", ISNUMBER('Upload Data'!M124), IFERROR(DATEVALUE('Upload Data'!M124) &gt; 0, FALSE)), FALSE)</f>
        <v>1</v>
      </c>
      <c r="U137" s="50" t="b">
        <f>IFERROR(OR('Upload Data'!N124 = "", ISNUMBER('Upload Data'!N124), IFERROR(DATEVALUE('Upload Data'!N124) &gt; 0, FALSE)), FALSE)</f>
        <v>1</v>
      </c>
      <c r="V137" s="51" t="s">
        <v>116</v>
      </c>
      <c r="W137" s="50"/>
      <c r="X137" s="50"/>
      <c r="Y137" s="50"/>
      <c r="Z137" s="50">
        <f>IFERROR(FIND("-", 'Upload Data'!$A124, 1), 1000)</f>
        <v>1000</v>
      </c>
      <c r="AA137" s="50">
        <f>IFERROR(FIND("-", 'Upload Data'!$A124, Z137 + 1), 1000)</f>
        <v>1000</v>
      </c>
      <c r="AB137" s="50">
        <f>IFERROR(FIND("-", 'Upload Data'!$A124, AA137 + 1), 1000)</f>
        <v>1000</v>
      </c>
      <c r="AC137" s="50" t="str">
        <f>IFERROR(LEFT('Upload Data'!$A124, Z137 - 1), "")</f>
        <v/>
      </c>
      <c r="AD137" s="50" t="str">
        <f>IFERROR(MID('Upload Data'!$A124, Z137 + 1, AA137 - Z137 - 1), "")</f>
        <v/>
      </c>
      <c r="AE137" s="50" t="str">
        <f>IFERROR(MID('Upload Data'!$A124, AA137 + 1, AB137 - AA137 - 1), "")</f>
        <v/>
      </c>
      <c r="AF137" s="50" t="str">
        <f>IFERROR(MID('Upload Data'!$A124, AB137 + 1, 1000), "")</f>
        <v/>
      </c>
      <c r="AG137" s="50" t="str">
        <f t="shared" si="14"/>
        <v/>
      </c>
      <c r="AH137" s="50" t="b">
        <f t="shared" si="15"/>
        <v>0</v>
      </c>
    </row>
    <row r="138" spans="1:34">
      <c r="A138" s="49">
        <f t="shared" si="12"/>
        <v>125</v>
      </c>
      <c r="B138" s="48" t="b">
        <f>NOT(IFERROR('Upload Data'!A125 = "ERROR", TRUE))</f>
        <v>1</v>
      </c>
      <c r="C138" s="48">
        <f t="shared" si="13"/>
        <v>125</v>
      </c>
      <c r="D138" s="50" t="b">
        <f>IF(B138, ('Upload Data'!A125 &amp; 'Upload Data'!B125 &amp; 'Upload Data'!C125 &amp; 'Upload Data'!D125 &amp; 'Upload Data'!E125 &amp; 'Upload Data'!F125 &amp; 'Upload Data'!G125 &amp; 'Upload Data'!H125 &amp; 'Upload Data'!I125 &amp; 'Upload Data'!J125 &amp; 'Upload Data'!K125 &amp; 'Upload Data'!L125 &amp; 'Upload Data'!M125 &amp; 'Upload Data'!N125) &lt;&gt; "", FALSE)</f>
        <v>0</v>
      </c>
      <c r="E138" s="50" t="str">
        <f t="shared" si="16"/>
        <v/>
      </c>
      <c r="F138" s="50" t="str">
        <f t="shared" si="17"/>
        <v/>
      </c>
      <c r="G138" s="50" t="b">
        <f t="shared" si="11"/>
        <v>1</v>
      </c>
      <c r="H138" s="50" t="b">
        <f>IFERROR(OR(AND(NOT(D138), 'Upload Data'!$A125 = ""), AND(AG138 &gt; -1, OR(AND(AH138, LEN(AD138) = 7), IFERROR(MATCH(AD138, listCertificateTypes, 0), FALSE)))), FALSE)</f>
        <v>1</v>
      </c>
      <c r="I138" s="50" t="b">
        <f>IFERROR(OR(NOT($D138), 'Upload Data'!B125 &lt;&gt; ""), FALSE)</f>
        <v>1</v>
      </c>
      <c r="J138" s="50" t="b">
        <f>IFERROR(OR(AND(NOT($D138), 'Upload Data'!C125 = ""), ISNUMBER('Upload Data'!C125), IFERROR(DATEVALUE('Upload Data'!C125) &gt; 0, FALSE)), FALSE)</f>
        <v>1</v>
      </c>
      <c r="K138" s="50" t="b">
        <f>IFERROR(OR(NOT($D138), 'Upload Data'!D125 &lt;&gt; ""), FALSE)</f>
        <v>1</v>
      </c>
      <c r="L138" s="51" t="s">
        <v>116</v>
      </c>
      <c r="M138" s="50" t="b">
        <f>IFERROR(OR(AND(NOT($D138), 'Upload Data'!F125 = ""), IFERROR(_xlfn.NUMBERVALUE('Upload Data'!F125) &gt; 0, FALSE)), FALSE)</f>
        <v>1</v>
      </c>
      <c r="N138" s="50" t="b">
        <f>IFERROR(OR('Upload Data'!G125 = "", IFERROR(_xlfn.NUMBERVALUE('Upload Data'!G125) &gt; 0, FALSE)), FALSE)</f>
        <v>1</v>
      </c>
      <c r="O138" s="50" t="b">
        <f>IFERROR(OR('Upload Data'!G125 = "", IFERROR(MATCH('Upload Data'!H125, listVolumeUnits, 0), FALSE)), FALSE)</f>
        <v>1</v>
      </c>
      <c r="P138" s="50" t="b">
        <f>IFERROR(OR('Upload Data'!I125 = "", IFERROR(_xlfn.NUMBERVALUE('Upload Data'!I125) &gt; 0, FALSE)), FALSE)</f>
        <v>1</v>
      </c>
      <c r="Q138" s="50" t="b">
        <f>IFERROR(OR('Upload Data'!I125 = "", IFERROR(MATCH('Upload Data'!J125, listWeightUnits, 0), FALSE)), FALSE)</f>
        <v>1</v>
      </c>
      <c r="R138" s="50" t="b">
        <f>IFERROR(OR(AND(NOT(D138), 'Upload Data'!K125 = ""), IFERROR(MATCH('Upload Data'!K125, listFscClaimTypes, 0), FALSE)), FALSE)</f>
        <v>1</v>
      </c>
      <c r="S138" s="50" t="b">
        <f>IFERROR(OR(AND('Upload Data'!K125 = refClaimFsc100, OR('Upload Data'!L125 = "", 'Upload Data'!L125 = 100)), AND('Upload Data'!K125 = refClaimFscCW, OR('Upload Data'!L125 = "", 'Upload Data'!L125 = 0)), AND('Upload Data'!K125 = refClaimFscMix, 'Upload Data'!L125 &lt;&gt; "", _xlfn.NUMBERVALUE('Upload Data'!L125) &gt;= 0, _xlfn.NUMBERVALUE('Upload Data'!L125) &lt;= 100), AND('Upload Data'!K125 = refClaimFscMixCredit, OR('Upload Data'!L125 = "", 'Upload Data'!L125 = 100)), AND('Upload Data'!K125 = refClaimFscRecycled, 'Upload Data'!K125 =""), 'Upload Data'!K125 = ""), FALSE)</f>
        <v>1</v>
      </c>
      <c r="T138" s="50" t="b">
        <f>IFERROR(OR('Upload Data'!M125 = "", ISNUMBER('Upload Data'!M125), IFERROR(DATEVALUE('Upload Data'!M125) &gt; 0, FALSE)), FALSE)</f>
        <v>1</v>
      </c>
      <c r="U138" s="50" t="b">
        <f>IFERROR(OR('Upload Data'!N125 = "", ISNUMBER('Upload Data'!N125), IFERROR(DATEVALUE('Upload Data'!N125) &gt; 0, FALSE)), FALSE)</f>
        <v>1</v>
      </c>
      <c r="V138" s="51" t="s">
        <v>116</v>
      </c>
      <c r="W138" s="50"/>
      <c r="X138" s="50"/>
      <c r="Y138" s="50"/>
      <c r="Z138" s="50">
        <f>IFERROR(FIND("-", 'Upload Data'!$A125, 1), 1000)</f>
        <v>1000</v>
      </c>
      <c r="AA138" s="50">
        <f>IFERROR(FIND("-", 'Upload Data'!$A125, Z138 + 1), 1000)</f>
        <v>1000</v>
      </c>
      <c r="AB138" s="50">
        <f>IFERROR(FIND("-", 'Upload Data'!$A125, AA138 + 1), 1000)</f>
        <v>1000</v>
      </c>
      <c r="AC138" s="50" t="str">
        <f>IFERROR(LEFT('Upload Data'!$A125, Z138 - 1), "")</f>
        <v/>
      </c>
      <c r="AD138" s="50" t="str">
        <f>IFERROR(MID('Upload Data'!$A125, Z138 + 1, AA138 - Z138 - 1), "")</f>
        <v/>
      </c>
      <c r="AE138" s="50" t="str">
        <f>IFERROR(MID('Upload Data'!$A125, AA138 + 1, AB138 - AA138 - 1), "")</f>
        <v/>
      </c>
      <c r="AF138" s="50" t="str">
        <f>IFERROR(MID('Upload Data'!$A125, AB138 + 1, 1000), "")</f>
        <v/>
      </c>
      <c r="AG138" s="50" t="str">
        <f t="shared" si="14"/>
        <v/>
      </c>
      <c r="AH138" s="50" t="b">
        <f t="shared" si="15"/>
        <v>0</v>
      </c>
    </row>
    <row r="139" spans="1:34">
      <c r="A139" s="49">
        <f t="shared" si="12"/>
        <v>126</v>
      </c>
      <c r="B139" s="48" t="b">
        <f>NOT(IFERROR('Upload Data'!A126 = "ERROR", TRUE))</f>
        <v>1</v>
      </c>
      <c r="C139" s="48">
        <f t="shared" si="13"/>
        <v>126</v>
      </c>
      <c r="D139" s="50" t="b">
        <f>IF(B139, ('Upload Data'!A126 &amp; 'Upload Data'!B126 &amp; 'Upload Data'!C126 &amp; 'Upload Data'!D126 &amp; 'Upload Data'!E126 &amp; 'Upload Data'!F126 &amp; 'Upload Data'!G126 &amp; 'Upload Data'!H126 &amp; 'Upload Data'!I126 &amp; 'Upload Data'!J126 &amp; 'Upload Data'!K126 &amp; 'Upload Data'!L126 &amp; 'Upload Data'!M126 &amp; 'Upload Data'!N126) &lt;&gt; "", FALSE)</f>
        <v>0</v>
      </c>
      <c r="E139" s="50" t="str">
        <f t="shared" si="16"/>
        <v/>
      </c>
      <c r="F139" s="50" t="str">
        <f t="shared" si="17"/>
        <v/>
      </c>
      <c r="G139" s="50" t="b">
        <f t="shared" si="11"/>
        <v>1</v>
      </c>
      <c r="H139" s="50" t="b">
        <f>IFERROR(OR(AND(NOT(D139), 'Upload Data'!$A126 = ""), AND(AG139 &gt; -1, OR(AND(AH139, LEN(AD139) = 7), IFERROR(MATCH(AD139, listCertificateTypes, 0), FALSE)))), FALSE)</f>
        <v>1</v>
      </c>
      <c r="I139" s="50" t="b">
        <f>IFERROR(OR(NOT($D139), 'Upload Data'!B126 &lt;&gt; ""), FALSE)</f>
        <v>1</v>
      </c>
      <c r="J139" s="50" t="b">
        <f>IFERROR(OR(AND(NOT($D139), 'Upload Data'!C126 = ""), ISNUMBER('Upload Data'!C126), IFERROR(DATEVALUE('Upload Data'!C126) &gt; 0, FALSE)), FALSE)</f>
        <v>1</v>
      </c>
      <c r="K139" s="50" t="b">
        <f>IFERROR(OR(NOT($D139), 'Upload Data'!D126 &lt;&gt; ""), FALSE)</f>
        <v>1</v>
      </c>
      <c r="L139" s="51" t="s">
        <v>116</v>
      </c>
      <c r="M139" s="50" t="b">
        <f>IFERROR(OR(AND(NOT($D139), 'Upload Data'!F126 = ""), IFERROR(_xlfn.NUMBERVALUE('Upload Data'!F126) &gt; 0, FALSE)), FALSE)</f>
        <v>1</v>
      </c>
      <c r="N139" s="50" t="b">
        <f>IFERROR(OR('Upload Data'!G126 = "", IFERROR(_xlfn.NUMBERVALUE('Upload Data'!G126) &gt; 0, FALSE)), FALSE)</f>
        <v>1</v>
      </c>
      <c r="O139" s="50" t="b">
        <f>IFERROR(OR('Upload Data'!G126 = "", IFERROR(MATCH('Upload Data'!H126, listVolumeUnits, 0), FALSE)), FALSE)</f>
        <v>1</v>
      </c>
      <c r="P139" s="50" t="b">
        <f>IFERROR(OR('Upload Data'!I126 = "", IFERROR(_xlfn.NUMBERVALUE('Upload Data'!I126) &gt; 0, FALSE)), FALSE)</f>
        <v>1</v>
      </c>
      <c r="Q139" s="50" t="b">
        <f>IFERROR(OR('Upload Data'!I126 = "", IFERROR(MATCH('Upload Data'!J126, listWeightUnits, 0), FALSE)), FALSE)</f>
        <v>1</v>
      </c>
      <c r="R139" s="50" t="b">
        <f>IFERROR(OR(AND(NOT(D139), 'Upload Data'!K126 = ""), IFERROR(MATCH('Upload Data'!K126, listFscClaimTypes, 0), FALSE)), FALSE)</f>
        <v>1</v>
      </c>
      <c r="S139" s="50" t="b">
        <f>IFERROR(OR(AND('Upload Data'!K126 = refClaimFsc100, OR('Upload Data'!L126 = "", 'Upload Data'!L126 = 100)), AND('Upload Data'!K126 = refClaimFscCW, OR('Upload Data'!L126 = "", 'Upload Data'!L126 = 0)), AND('Upload Data'!K126 = refClaimFscMix, 'Upload Data'!L126 &lt;&gt; "", _xlfn.NUMBERVALUE('Upload Data'!L126) &gt;= 0, _xlfn.NUMBERVALUE('Upload Data'!L126) &lt;= 100), AND('Upload Data'!K126 = refClaimFscMixCredit, OR('Upload Data'!L126 = "", 'Upload Data'!L126 = 100)), AND('Upload Data'!K126 = refClaimFscRecycled, 'Upload Data'!K126 =""), 'Upload Data'!K126 = ""), FALSE)</f>
        <v>1</v>
      </c>
      <c r="T139" s="50" t="b">
        <f>IFERROR(OR('Upload Data'!M126 = "", ISNUMBER('Upload Data'!M126), IFERROR(DATEVALUE('Upload Data'!M126) &gt; 0, FALSE)), FALSE)</f>
        <v>1</v>
      </c>
      <c r="U139" s="50" t="b">
        <f>IFERROR(OR('Upload Data'!N126 = "", ISNUMBER('Upload Data'!N126), IFERROR(DATEVALUE('Upload Data'!N126) &gt; 0, FALSE)), FALSE)</f>
        <v>1</v>
      </c>
      <c r="V139" s="51" t="s">
        <v>116</v>
      </c>
      <c r="W139" s="50"/>
      <c r="X139" s="50"/>
      <c r="Y139" s="50"/>
      <c r="Z139" s="50">
        <f>IFERROR(FIND("-", 'Upload Data'!$A126, 1), 1000)</f>
        <v>1000</v>
      </c>
      <c r="AA139" s="50">
        <f>IFERROR(FIND("-", 'Upload Data'!$A126, Z139 + 1), 1000)</f>
        <v>1000</v>
      </c>
      <c r="AB139" s="50">
        <f>IFERROR(FIND("-", 'Upload Data'!$A126, AA139 + 1), 1000)</f>
        <v>1000</v>
      </c>
      <c r="AC139" s="50" t="str">
        <f>IFERROR(LEFT('Upload Data'!$A126, Z139 - 1), "")</f>
        <v/>
      </c>
      <c r="AD139" s="50" t="str">
        <f>IFERROR(MID('Upload Data'!$A126, Z139 + 1, AA139 - Z139 - 1), "")</f>
        <v/>
      </c>
      <c r="AE139" s="50" t="str">
        <f>IFERROR(MID('Upload Data'!$A126, AA139 + 1, AB139 - AA139 - 1), "")</f>
        <v/>
      </c>
      <c r="AF139" s="50" t="str">
        <f>IFERROR(MID('Upload Data'!$A126, AB139 + 1, 1000), "")</f>
        <v/>
      </c>
      <c r="AG139" s="50" t="str">
        <f t="shared" si="14"/>
        <v/>
      </c>
      <c r="AH139" s="50" t="b">
        <f t="shared" si="15"/>
        <v>0</v>
      </c>
    </row>
    <row r="140" spans="1:34">
      <c r="A140" s="49">
        <f t="shared" si="12"/>
        <v>127</v>
      </c>
      <c r="B140" s="48" t="b">
        <f>NOT(IFERROR('Upload Data'!A127 = "ERROR", TRUE))</f>
        <v>1</v>
      </c>
      <c r="C140" s="48">
        <f t="shared" si="13"/>
        <v>127</v>
      </c>
      <c r="D140" s="50" t="b">
        <f>IF(B140, ('Upload Data'!A127 &amp; 'Upload Data'!B127 &amp; 'Upload Data'!C127 &amp; 'Upload Data'!D127 &amp; 'Upload Data'!E127 &amp; 'Upload Data'!F127 &amp; 'Upload Data'!G127 &amp; 'Upload Data'!H127 &amp; 'Upload Data'!I127 &amp; 'Upload Data'!J127 &amp; 'Upload Data'!K127 &amp; 'Upload Data'!L127 &amp; 'Upload Data'!M127 &amp; 'Upload Data'!N127) &lt;&gt; "", FALSE)</f>
        <v>0</v>
      </c>
      <c r="E140" s="50" t="str">
        <f t="shared" si="16"/>
        <v/>
      </c>
      <c r="F140" s="50" t="str">
        <f t="shared" si="17"/>
        <v/>
      </c>
      <c r="G140" s="50" t="b">
        <f t="shared" si="11"/>
        <v>1</v>
      </c>
      <c r="H140" s="50" t="b">
        <f>IFERROR(OR(AND(NOT(D140), 'Upload Data'!$A127 = ""), AND(AG140 &gt; -1, OR(AND(AH140, LEN(AD140) = 7), IFERROR(MATCH(AD140, listCertificateTypes, 0), FALSE)))), FALSE)</f>
        <v>1</v>
      </c>
      <c r="I140" s="50" t="b">
        <f>IFERROR(OR(NOT($D140), 'Upload Data'!B127 &lt;&gt; ""), FALSE)</f>
        <v>1</v>
      </c>
      <c r="J140" s="50" t="b">
        <f>IFERROR(OR(AND(NOT($D140), 'Upload Data'!C127 = ""), ISNUMBER('Upload Data'!C127), IFERROR(DATEVALUE('Upload Data'!C127) &gt; 0, FALSE)), FALSE)</f>
        <v>1</v>
      </c>
      <c r="K140" s="50" t="b">
        <f>IFERROR(OR(NOT($D140), 'Upload Data'!D127 &lt;&gt; ""), FALSE)</f>
        <v>1</v>
      </c>
      <c r="L140" s="51" t="s">
        <v>116</v>
      </c>
      <c r="M140" s="50" t="b">
        <f>IFERROR(OR(AND(NOT($D140), 'Upload Data'!F127 = ""), IFERROR(_xlfn.NUMBERVALUE('Upload Data'!F127) &gt; 0, FALSE)), FALSE)</f>
        <v>1</v>
      </c>
      <c r="N140" s="50" t="b">
        <f>IFERROR(OR('Upload Data'!G127 = "", IFERROR(_xlfn.NUMBERVALUE('Upload Data'!G127) &gt; 0, FALSE)), FALSE)</f>
        <v>1</v>
      </c>
      <c r="O140" s="50" t="b">
        <f>IFERROR(OR('Upload Data'!G127 = "", IFERROR(MATCH('Upload Data'!H127, listVolumeUnits, 0), FALSE)), FALSE)</f>
        <v>1</v>
      </c>
      <c r="P140" s="50" t="b">
        <f>IFERROR(OR('Upload Data'!I127 = "", IFERROR(_xlfn.NUMBERVALUE('Upload Data'!I127) &gt; 0, FALSE)), FALSE)</f>
        <v>1</v>
      </c>
      <c r="Q140" s="50" t="b">
        <f>IFERROR(OR('Upload Data'!I127 = "", IFERROR(MATCH('Upload Data'!J127, listWeightUnits, 0), FALSE)), FALSE)</f>
        <v>1</v>
      </c>
      <c r="R140" s="50" t="b">
        <f>IFERROR(OR(AND(NOT(D140), 'Upload Data'!K127 = ""), IFERROR(MATCH('Upload Data'!K127, listFscClaimTypes, 0), FALSE)), FALSE)</f>
        <v>1</v>
      </c>
      <c r="S140" s="50" t="b">
        <f>IFERROR(OR(AND('Upload Data'!K127 = refClaimFsc100, OR('Upload Data'!L127 = "", 'Upload Data'!L127 = 100)), AND('Upload Data'!K127 = refClaimFscCW, OR('Upload Data'!L127 = "", 'Upload Data'!L127 = 0)), AND('Upload Data'!K127 = refClaimFscMix, 'Upload Data'!L127 &lt;&gt; "", _xlfn.NUMBERVALUE('Upload Data'!L127) &gt;= 0, _xlfn.NUMBERVALUE('Upload Data'!L127) &lt;= 100), AND('Upload Data'!K127 = refClaimFscMixCredit, OR('Upload Data'!L127 = "", 'Upload Data'!L127 = 100)), AND('Upload Data'!K127 = refClaimFscRecycled, 'Upload Data'!K127 =""), 'Upload Data'!K127 = ""), FALSE)</f>
        <v>1</v>
      </c>
      <c r="T140" s="50" t="b">
        <f>IFERROR(OR('Upload Data'!M127 = "", ISNUMBER('Upload Data'!M127), IFERROR(DATEVALUE('Upload Data'!M127) &gt; 0, FALSE)), FALSE)</f>
        <v>1</v>
      </c>
      <c r="U140" s="50" t="b">
        <f>IFERROR(OR('Upload Data'!N127 = "", ISNUMBER('Upload Data'!N127), IFERROR(DATEVALUE('Upload Data'!N127) &gt; 0, FALSE)), FALSE)</f>
        <v>1</v>
      </c>
      <c r="V140" s="51" t="s">
        <v>116</v>
      </c>
      <c r="W140" s="50"/>
      <c r="X140" s="50"/>
      <c r="Y140" s="50"/>
      <c r="Z140" s="50">
        <f>IFERROR(FIND("-", 'Upload Data'!$A127, 1), 1000)</f>
        <v>1000</v>
      </c>
      <c r="AA140" s="50">
        <f>IFERROR(FIND("-", 'Upload Data'!$A127, Z140 + 1), 1000)</f>
        <v>1000</v>
      </c>
      <c r="AB140" s="50">
        <f>IFERROR(FIND("-", 'Upload Data'!$A127, AA140 + 1), 1000)</f>
        <v>1000</v>
      </c>
      <c r="AC140" s="50" t="str">
        <f>IFERROR(LEFT('Upload Data'!$A127, Z140 - 1), "")</f>
        <v/>
      </c>
      <c r="AD140" s="50" t="str">
        <f>IFERROR(MID('Upload Data'!$A127, Z140 + 1, AA140 - Z140 - 1), "")</f>
        <v/>
      </c>
      <c r="AE140" s="50" t="str">
        <f>IFERROR(MID('Upload Data'!$A127, AA140 + 1, AB140 - AA140 - 1), "")</f>
        <v/>
      </c>
      <c r="AF140" s="50" t="str">
        <f>IFERROR(MID('Upload Data'!$A127, AB140 + 1, 1000), "")</f>
        <v/>
      </c>
      <c r="AG140" s="50" t="str">
        <f t="shared" si="14"/>
        <v/>
      </c>
      <c r="AH140" s="50" t="b">
        <f t="shared" si="15"/>
        <v>0</v>
      </c>
    </row>
    <row r="141" spans="1:34">
      <c r="A141" s="49">
        <f t="shared" si="12"/>
        <v>128</v>
      </c>
      <c r="B141" s="48" t="b">
        <f>NOT(IFERROR('Upload Data'!A128 = "ERROR", TRUE))</f>
        <v>1</v>
      </c>
      <c r="C141" s="48">
        <f t="shared" si="13"/>
        <v>128</v>
      </c>
      <c r="D141" s="50" t="b">
        <f>IF(B141, ('Upload Data'!A128 &amp; 'Upload Data'!B128 &amp; 'Upload Data'!C128 &amp; 'Upload Data'!D128 &amp; 'Upload Data'!E128 &amp; 'Upload Data'!F128 &amp; 'Upload Data'!G128 &amp; 'Upload Data'!H128 &amp; 'Upload Data'!I128 &amp; 'Upload Data'!J128 &amp; 'Upload Data'!K128 &amp; 'Upload Data'!L128 &amp; 'Upload Data'!M128 &amp; 'Upload Data'!N128) &lt;&gt; "", FALSE)</f>
        <v>0</v>
      </c>
      <c r="E141" s="50" t="str">
        <f t="shared" si="16"/>
        <v/>
      </c>
      <c r="F141" s="50" t="str">
        <f t="shared" si="17"/>
        <v/>
      </c>
      <c r="G141" s="50" t="b">
        <f t="shared" si="11"/>
        <v>1</v>
      </c>
      <c r="H141" s="50" t="b">
        <f>IFERROR(OR(AND(NOT(D141), 'Upload Data'!$A128 = ""), AND(AG141 &gt; -1, OR(AND(AH141, LEN(AD141) = 7), IFERROR(MATCH(AD141, listCertificateTypes, 0), FALSE)))), FALSE)</f>
        <v>1</v>
      </c>
      <c r="I141" s="50" t="b">
        <f>IFERROR(OR(NOT($D141), 'Upload Data'!B128 &lt;&gt; ""), FALSE)</f>
        <v>1</v>
      </c>
      <c r="J141" s="50" t="b">
        <f>IFERROR(OR(AND(NOT($D141), 'Upload Data'!C128 = ""), ISNUMBER('Upload Data'!C128), IFERROR(DATEVALUE('Upload Data'!C128) &gt; 0, FALSE)), FALSE)</f>
        <v>1</v>
      </c>
      <c r="K141" s="50" t="b">
        <f>IFERROR(OR(NOT($D141), 'Upload Data'!D128 &lt;&gt; ""), FALSE)</f>
        <v>1</v>
      </c>
      <c r="L141" s="51" t="s">
        <v>116</v>
      </c>
      <c r="M141" s="50" t="b">
        <f>IFERROR(OR(AND(NOT($D141), 'Upload Data'!F128 = ""), IFERROR(_xlfn.NUMBERVALUE('Upload Data'!F128) &gt; 0, FALSE)), FALSE)</f>
        <v>1</v>
      </c>
      <c r="N141" s="50" t="b">
        <f>IFERROR(OR('Upload Data'!G128 = "", IFERROR(_xlfn.NUMBERVALUE('Upload Data'!G128) &gt; 0, FALSE)), FALSE)</f>
        <v>1</v>
      </c>
      <c r="O141" s="50" t="b">
        <f>IFERROR(OR('Upload Data'!G128 = "", IFERROR(MATCH('Upload Data'!H128, listVolumeUnits, 0), FALSE)), FALSE)</f>
        <v>1</v>
      </c>
      <c r="P141" s="50" t="b">
        <f>IFERROR(OR('Upload Data'!I128 = "", IFERROR(_xlfn.NUMBERVALUE('Upload Data'!I128) &gt; 0, FALSE)), FALSE)</f>
        <v>1</v>
      </c>
      <c r="Q141" s="50" t="b">
        <f>IFERROR(OR('Upload Data'!I128 = "", IFERROR(MATCH('Upload Data'!J128, listWeightUnits, 0), FALSE)), FALSE)</f>
        <v>1</v>
      </c>
      <c r="R141" s="50" t="b">
        <f>IFERROR(OR(AND(NOT(D141), 'Upload Data'!K128 = ""), IFERROR(MATCH('Upload Data'!K128, listFscClaimTypes, 0), FALSE)), FALSE)</f>
        <v>1</v>
      </c>
      <c r="S141" s="50" t="b">
        <f>IFERROR(OR(AND('Upload Data'!K128 = refClaimFsc100, OR('Upload Data'!L128 = "", 'Upload Data'!L128 = 100)), AND('Upload Data'!K128 = refClaimFscCW, OR('Upload Data'!L128 = "", 'Upload Data'!L128 = 0)), AND('Upload Data'!K128 = refClaimFscMix, 'Upload Data'!L128 &lt;&gt; "", _xlfn.NUMBERVALUE('Upload Data'!L128) &gt;= 0, _xlfn.NUMBERVALUE('Upload Data'!L128) &lt;= 100), AND('Upload Data'!K128 = refClaimFscMixCredit, OR('Upload Data'!L128 = "", 'Upload Data'!L128 = 100)), AND('Upload Data'!K128 = refClaimFscRecycled, 'Upload Data'!K128 =""), 'Upload Data'!K128 = ""), FALSE)</f>
        <v>1</v>
      </c>
      <c r="T141" s="50" t="b">
        <f>IFERROR(OR('Upload Data'!M128 = "", ISNUMBER('Upload Data'!M128), IFERROR(DATEVALUE('Upload Data'!M128) &gt; 0, FALSE)), FALSE)</f>
        <v>1</v>
      </c>
      <c r="U141" s="50" t="b">
        <f>IFERROR(OR('Upload Data'!N128 = "", ISNUMBER('Upload Data'!N128), IFERROR(DATEVALUE('Upload Data'!N128) &gt; 0, FALSE)), FALSE)</f>
        <v>1</v>
      </c>
      <c r="V141" s="51" t="s">
        <v>116</v>
      </c>
      <c r="W141" s="50"/>
      <c r="X141" s="50"/>
      <c r="Y141" s="50"/>
      <c r="Z141" s="50">
        <f>IFERROR(FIND("-", 'Upload Data'!$A128, 1), 1000)</f>
        <v>1000</v>
      </c>
      <c r="AA141" s="50">
        <f>IFERROR(FIND("-", 'Upload Data'!$A128, Z141 + 1), 1000)</f>
        <v>1000</v>
      </c>
      <c r="AB141" s="50">
        <f>IFERROR(FIND("-", 'Upload Data'!$A128, AA141 + 1), 1000)</f>
        <v>1000</v>
      </c>
      <c r="AC141" s="50" t="str">
        <f>IFERROR(LEFT('Upload Data'!$A128, Z141 - 1), "")</f>
        <v/>
      </c>
      <c r="AD141" s="50" t="str">
        <f>IFERROR(MID('Upload Data'!$A128, Z141 + 1, AA141 - Z141 - 1), "")</f>
        <v/>
      </c>
      <c r="AE141" s="50" t="str">
        <f>IFERROR(MID('Upload Data'!$A128, AA141 + 1, AB141 - AA141 - 1), "")</f>
        <v/>
      </c>
      <c r="AF141" s="50" t="str">
        <f>IFERROR(MID('Upload Data'!$A128, AB141 + 1, 1000), "")</f>
        <v/>
      </c>
      <c r="AG141" s="50" t="str">
        <f t="shared" si="14"/>
        <v/>
      </c>
      <c r="AH141" s="50" t="b">
        <f t="shared" si="15"/>
        <v>0</v>
      </c>
    </row>
    <row r="142" spans="1:34">
      <c r="A142" s="49">
        <f t="shared" si="12"/>
        <v>129</v>
      </c>
      <c r="B142" s="48" t="b">
        <f>NOT(IFERROR('Upload Data'!A129 = "ERROR", TRUE))</f>
        <v>1</v>
      </c>
      <c r="C142" s="48">
        <f t="shared" si="13"/>
        <v>129</v>
      </c>
      <c r="D142" s="50" t="b">
        <f>IF(B142, ('Upload Data'!A129 &amp; 'Upload Data'!B129 &amp; 'Upload Data'!C129 &amp; 'Upload Data'!D129 &amp; 'Upload Data'!E129 &amp; 'Upload Data'!F129 &amp; 'Upload Data'!G129 &amp; 'Upload Data'!H129 &amp; 'Upload Data'!I129 &amp; 'Upload Data'!J129 &amp; 'Upload Data'!K129 &amp; 'Upload Data'!L129 &amp; 'Upload Data'!M129 &amp; 'Upload Data'!N129) &lt;&gt; "", FALSE)</f>
        <v>0</v>
      </c>
      <c r="E142" s="50" t="str">
        <f t="shared" si="16"/>
        <v/>
      </c>
      <c r="F142" s="50" t="str">
        <f t="shared" si="17"/>
        <v/>
      </c>
      <c r="G142" s="50" t="b">
        <f t="shared" si="11"/>
        <v>1</v>
      </c>
      <c r="H142" s="50" t="b">
        <f>IFERROR(OR(AND(NOT(D142), 'Upload Data'!$A129 = ""), AND(AG142 &gt; -1, OR(AND(AH142, LEN(AD142) = 7), IFERROR(MATCH(AD142, listCertificateTypes, 0), FALSE)))), FALSE)</f>
        <v>1</v>
      </c>
      <c r="I142" s="50" t="b">
        <f>IFERROR(OR(NOT($D142), 'Upload Data'!B129 &lt;&gt; ""), FALSE)</f>
        <v>1</v>
      </c>
      <c r="J142" s="50" t="b">
        <f>IFERROR(OR(AND(NOT($D142), 'Upload Data'!C129 = ""), ISNUMBER('Upload Data'!C129), IFERROR(DATEVALUE('Upload Data'!C129) &gt; 0, FALSE)), FALSE)</f>
        <v>1</v>
      </c>
      <c r="K142" s="50" t="b">
        <f>IFERROR(OR(NOT($D142), 'Upload Data'!D129 &lt;&gt; ""), FALSE)</f>
        <v>1</v>
      </c>
      <c r="L142" s="51" t="s">
        <v>116</v>
      </c>
      <c r="M142" s="50" t="b">
        <f>IFERROR(OR(AND(NOT($D142), 'Upload Data'!F129 = ""), IFERROR(_xlfn.NUMBERVALUE('Upload Data'!F129) &gt; 0, FALSE)), FALSE)</f>
        <v>1</v>
      </c>
      <c r="N142" s="50" t="b">
        <f>IFERROR(OR('Upload Data'!G129 = "", IFERROR(_xlfn.NUMBERVALUE('Upload Data'!G129) &gt; 0, FALSE)), FALSE)</f>
        <v>1</v>
      </c>
      <c r="O142" s="50" t="b">
        <f>IFERROR(OR('Upload Data'!G129 = "", IFERROR(MATCH('Upload Data'!H129, listVolumeUnits, 0), FALSE)), FALSE)</f>
        <v>1</v>
      </c>
      <c r="P142" s="50" t="b">
        <f>IFERROR(OR('Upload Data'!I129 = "", IFERROR(_xlfn.NUMBERVALUE('Upload Data'!I129) &gt; 0, FALSE)), FALSE)</f>
        <v>1</v>
      </c>
      <c r="Q142" s="50" t="b">
        <f>IFERROR(OR('Upload Data'!I129 = "", IFERROR(MATCH('Upload Data'!J129, listWeightUnits, 0), FALSE)), FALSE)</f>
        <v>1</v>
      </c>
      <c r="R142" s="50" t="b">
        <f>IFERROR(OR(AND(NOT(D142), 'Upload Data'!K129 = ""), IFERROR(MATCH('Upload Data'!K129, listFscClaimTypes, 0), FALSE)), FALSE)</f>
        <v>1</v>
      </c>
      <c r="S142" s="50" t="b">
        <f>IFERROR(OR(AND('Upload Data'!K129 = refClaimFsc100, OR('Upload Data'!L129 = "", 'Upload Data'!L129 = 100)), AND('Upload Data'!K129 = refClaimFscCW, OR('Upload Data'!L129 = "", 'Upload Data'!L129 = 0)), AND('Upload Data'!K129 = refClaimFscMix, 'Upload Data'!L129 &lt;&gt; "", _xlfn.NUMBERVALUE('Upload Data'!L129) &gt;= 0, _xlfn.NUMBERVALUE('Upload Data'!L129) &lt;= 100), AND('Upload Data'!K129 = refClaimFscMixCredit, OR('Upload Data'!L129 = "", 'Upload Data'!L129 = 100)), AND('Upload Data'!K129 = refClaimFscRecycled, 'Upload Data'!K129 =""), 'Upload Data'!K129 = ""), FALSE)</f>
        <v>1</v>
      </c>
      <c r="T142" s="50" t="b">
        <f>IFERROR(OR('Upload Data'!M129 = "", ISNUMBER('Upload Data'!M129), IFERROR(DATEVALUE('Upload Data'!M129) &gt; 0, FALSE)), FALSE)</f>
        <v>1</v>
      </c>
      <c r="U142" s="50" t="b">
        <f>IFERROR(OR('Upload Data'!N129 = "", ISNUMBER('Upload Data'!N129), IFERROR(DATEVALUE('Upload Data'!N129) &gt; 0, FALSE)), FALSE)</f>
        <v>1</v>
      </c>
      <c r="V142" s="51" t="s">
        <v>116</v>
      </c>
      <c r="W142" s="50"/>
      <c r="X142" s="50"/>
      <c r="Y142" s="50"/>
      <c r="Z142" s="50">
        <f>IFERROR(FIND("-", 'Upload Data'!$A129, 1), 1000)</f>
        <v>1000</v>
      </c>
      <c r="AA142" s="50">
        <f>IFERROR(FIND("-", 'Upload Data'!$A129, Z142 + 1), 1000)</f>
        <v>1000</v>
      </c>
      <c r="AB142" s="50">
        <f>IFERROR(FIND("-", 'Upload Data'!$A129, AA142 + 1), 1000)</f>
        <v>1000</v>
      </c>
      <c r="AC142" s="50" t="str">
        <f>IFERROR(LEFT('Upload Data'!$A129, Z142 - 1), "")</f>
        <v/>
      </c>
      <c r="AD142" s="50" t="str">
        <f>IFERROR(MID('Upload Data'!$A129, Z142 + 1, AA142 - Z142 - 1), "")</f>
        <v/>
      </c>
      <c r="AE142" s="50" t="str">
        <f>IFERROR(MID('Upload Data'!$A129, AA142 + 1, AB142 - AA142 - 1), "")</f>
        <v/>
      </c>
      <c r="AF142" s="50" t="str">
        <f>IFERROR(MID('Upload Data'!$A129, AB142 + 1, 1000), "")</f>
        <v/>
      </c>
      <c r="AG142" s="50" t="str">
        <f t="shared" si="14"/>
        <v/>
      </c>
      <c r="AH142" s="50" t="b">
        <f t="shared" si="15"/>
        <v>0</v>
      </c>
    </row>
    <row r="143" spans="1:34">
      <c r="A143" s="49">
        <f t="shared" si="12"/>
        <v>130</v>
      </c>
      <c r="B143" s="48" t="b">
        <f>NOT(IFERROR('Upload Data'!A130 = "ERROR", TRUE))</f>
        <v>1</v>
      </c>
      <c r="C143" s="48">
        <f t="shared" si="13"/>
        <v>130</v>
      </c>
      <c r="D143" s="50" t="b">
        <f>IF(B143, ('Upload Data'!A130 &amp; 'Upload Data'!B130 &amp; 'Upload Data'!C130 &amp; 'Upload Data'!D130 &amp; 'Upload Data'!E130 &amp; 'Upload Data'!F130 &amp; 'Upload Data'!G130 &amp; 'Upload Data'!H130 &amp; 'Upload Data'!I130 &amp; 'Upload Data'!J130 &amp; 'Upload Data'!K130 &amp; 'Upload Data'!L130 &amp; 'Upload Data'!M130 &amp; 'Upload Data'!N130) &lt;&gt; "", FALSE)</f>
        <v>0</v>
      </c>
      <c r="E143" s="50" t="str">
        <f t="shared" si="16"/>
        <v/>
      </c>
      <c r="F143" s="50" t="str">
        <f t="shared" si="17"/>
        <v/>
      </c>
      <c r="G143" s="50" t="b">
        <f t="shared" ref="G143:G206" si="18">AND(H143:V143)</f>
        <v>1</v>
      </c>
      <c r="H143" s="50" t="b">
        <f>IFERROR(OR(AND(NOT(D143), 'Upload Data'!$A130 = ""), AND(AG143 &gt; -1, OR(AND(AH143, LEN(AD143) = 7), IFERROR(MATCH(AD143, listCertificateTypes, 0), FALSE)))), FALSE)</f>
        <v>1</v>
      </c>
      <c r="I143" s="50" t="b">
        <f>IFERROR(OR(NOT($D143), 'Upload Data'!B130 &lt;&gt; ""), FALSE)</f>
        <v>1</v>
      </c>
      <c r="J143" s="50" t="b">
        <f>IFERROR(OR(AND(NOT($D143), 'Upload Data'!C130 = ""), ISNUMBER('Upload Data'!C130), IFERROR(DATEVALUE('Upload Data'!C130) &gt; 0, FALSE)), FALSE)</f>
        <v>1</v>
      </c>
      <c r="K143" s="50" t="b">
        <f>IFERROR(OR(NOT($D143), 'Upload Data'!D130 &lt;&gt; ""), FALSE)</f>
        <v>1</v>
      </c>
      <c r="L143" s="51" t="s">
        <v>116</v>
      </c>
      <c r="M143" s="50" t="b">
        <f>IFERROR(OR(AND(NOT($D143), 'Upload Data'!F130 = ""), IFERROR(_xlfn.NUMBERVALUE('Upload Data'!F130) &gt; 0, FALSE)), FALSE)</f>
        <v>1</v>
      </c>
      <c r="N143" s="50" t="b">
        <f>IFERROR(OR('Upload Data'!G130 = "", IFERROR(_xlfn.NUMBERVALUE('Upload Data'!G130) &gt; 0, FALSE)), FALSE)</f>
        <v>1</v>
      </c>
      <c r="O143" s="50" t="b">
        <f>IFERROR(OR('Upload Data'!G130 = "", IFERROR(MATCH('Upload Data'!H130, listVolumeUnits, 0), FALSE)), FALSE)</f>
        <v>1</v>
      </c>
      <c r="P143" s="50" t="b">
        <f>IFERROR(OR('Upload Data'!I130 = "", IFERROR(_xlfn.NUMBERVALUE('Upload Data'!I130) &gt; 0, FALSE)), FALSE)</f>
        <v>1</v>
      </c>
      <c r="Q143" s="50" t="b">
        <f>IFERROR(OR('Upload Data'!I130 = "", IFERROR(MATCH('Upload Data'!J130, listWeightUnits, 0), FALSE)), FALSE)</f>
        <v>1</v>
      </c>
      <c r="R143" s="50" t="b">
        <f>IFERROR(OR(AND(NOT(D143), 'Upload Data'!K130 = ""), IFERROR(MATCH('Upload Data'!K130, listFscClaimTypes, 0), FALSE)), FALSE)</f>
        <v>1</v>
      </c>
      <c r="S143" s="50" t="b">
        <f>IFERROR(OR(AND('Upload Data'!K130 = refClaimFsc100, OR('Upload Data'!L130 = "", 'Upload Data'!L130 = 100)), AND('Upload Data'!K130 = refClaimFscCW, OR('Upload Data'!L130 = "", 'Upload Data'!L130 = 0)), AND('Upload Data'!K130 = refClaimFscMix, 'Upload Data'!L130 &lt;&gt; "", _xlfn.NUMBERVALUE('Upload Data'!L130) &gt;= 0, _xlfn.NUMBERVALUE('Upload Data'!L130) &lt;= 100), AND('Upload Data'!K130 = refClaimFscMixCredit, OR('Upload Data'!L130 = "", 'Upload Data'!L130 = 100)), AND('Upload Data'!K130 = refClaimFscRecycled, 'Upload Data'!K130 =""), 'Upload Data'!K130 = ""), FALSE)</f>
        <v>1</v>
      </c>
      <c r="T143" s="50" t="b">
        <f>IFERROR(OR('Upload Data'!M130 = "", ISNUMBER('Upload Data'!M130), IFERROR(DATEVALUE('Upload Data'!M130) &gt; 0, FALSE)), FALSE)</f>
        <v>1</v>
      </c>
      <c r="U143" s="50" t="b">
        <f>IFERROR(OR('Upload Data'!N130 = "", ISNUMBER('Upload Data'!N130), IFERROR(DATEVALUE('Upload Data'!N130) &gt; 0, FALSE)), FALSE)</f>
        <v>1</v>
      </c>
      <c r="V143" s="51" t="s">
        <v>116</v>
      </c>
      <c r="W143" s="50"/>
      <c r="X143" s="50"/>
      <c r="Y143" s="50"/>
      <c r="Z143" s="50">
        <f>IFERROR(FIND("-", 'Upload Data'!$A130, 1), 1000)</f>
        <v>1000</v>
      </c>
      <c r="AA143" s="50">
        <f>IFERROR(FIND("-", 'Upload Data'!$A130, Z143 + 1), 1000)</f>
        <v>1000</v>
      </c>
      <c r="AB143" s="50">
        <f>IFERROR(FIND("-", 'Upload Data'!$A130, AA143 + 1), 1000)</f>
        <v>1000</v>
      </c>
      <c r="AC143" s="50" t="str">
        <f>IFERROR(LEFT('Upload Data'!$A130, Z143 - 1), "")</f>
        <v/>
      </c>
      <c r="AD143" s="50" t="str">
        <f>IFERROR(MID('Upload Data'!$A130, Z143 + 1, AA143 - Z143 - 1), "")</f>
        <v/>
      </c>
      <c r="AE143" s="50" t="str">
        <f>IFERROR(MID('Upload Data'!$A130, AA143 + 1, AB143 - AA143 - 1), "")</f>
        <v/>
      </c>
      <c r="AF143" s="50" t="str">
        <f>IFERROR(MID('Upload Data'!$A130, AB143 + 1, 1000), "")</f>
        <v/>
      </c>
      <c r="AG143" s="50" t="str">
        <f t="shared" si="14"/>
        <v/>
      </c>
      <c r="AH143" s="50" t="b">
        <f t="shared" si="15"/>
        <v>0</v>
      </c>
    </row>
    <row r="144" spans="1:34">
      <c r="A144" s="49">
        <f t="shared" ref="A144:A207" si="19">IF(B144, C144, 0)</f>
        <v>131</v>
      </c>
      <c r="B144" s="48" t="b">
        <f>NOT(IFERROR('Upload Data'!A131 = "ERROR", TRUE))</f>
        <v>1</v>
      </c>
      <c r="C144" s="48">
        <f t="shared" ref="C144:C207" si="20">IF(B144, C143 + 1, C143)</f>
        <v>131</v>
      </c>
      <c r="D144" s="50" t="b">
        <f>IF(B144, ('Upload Data'!A131 &amp; 'Upload Data'!B131 &amp; 'Upload Data'!C131 &amp; 'Upload Data'!D131 &amp; 'Upload Data'!E131 &amp; 'Upload Data'!F131 &amp; 'Upload Data'!G131 &amp; 'Upload Data'!H131 &amp; 'Upload Data'!I131 &amp; 'Upload Data'!J131 &amp; 'Upload Data'!K131 &amp; 'Upload Data'!L131 &amp; 'Upload Data'!M131 &amp; 'Upload Data'!N131) &lt;&gt; "", FALSE)</f>
        <v>0</v>
      </c>
      <c r="E144" s="50" t="str">
        <f t="shared" si="16"/>
        <v/>
      </c>
      <c r="F144" s="50" t="str">
        <f t="shared" si="17"/>
        <v/>
      </c>
      <c r="G144" s="50" t="b">
        <f t="shared" si="18"/>
        <v>1</v>
      </c>
      <c r="H144" s="50" t="b">
        <f>IFERROR(OR(AND(NOT(D144), 'Upload Data'!$A131 = ""), AND(AG144 &gt; -1, OR(AND(AH144, LEN(AD144) = 7), IFERROR(MATCH(AD144, listCertificateTypes, 0), FALSE)))), FALSE)</f>
        <v>1</v>
      </c>
      <c r="I144" s="50" t="b">
        <f>IFERROR(OR(NOT($D144), 'Upload Data'!B131 &lt;&gt; ""), FALSE)</f>
        <v>1</v>
      </c>
      <c r="J144" s="50" t="b">
        <f>IFERROR(OR(AND(NOT($D144), 'Upload Data'!C131 = ""), ISNUMBER('Upload Data'!C131), IFERROR(DATEVALUE('Upload Data'!C131) &gt; 0, FALSE)), FALSE)</f>
        <v>1</v>
      </c>
      <c r="K144" s="50" t="b">
        <f>IFERROR(OR(NOT($D144), 'Upload Data'!D131 &lt;&gt; ""), FALSE)</f>
        <v>1</v>
      </c>
      <c r="L144" s="51" t="s">
        <v>116</v>
      </c>
      <c r="M144" s="50" t="b">
        <f>IFERROR(OR(AND(NOT($D144), 'Upload Data'!F131 = ""), IFERROR(_xlfn.NUMBERVALUE('Upload Data'!F131) &gt; 0, FALSE)), FALSE)</f>
        <v>1</v>
      </c>
      <c r="N144" s="50" t="b">
        <f>IFERROR(OR('Upload Data'!G131 = "", IFERROR(_xlfn.NUMBERVALUE('Upload Data'!G131) &gt; 0, FALSE)), FALSE)</f>
        <v>1</v>
      </c>
      <c r="O144" s="50" t="b">
        <f>IFERROR(OR('Upload Data'!G131 = "", IFERROR(MATCH('Upload Data'!H131, listVolumeUnits, 0), FALSE)), FALSE)</f>
        <v>1</v>
      </c>
      <c r="P144" s="50" t="b">
        <f>IFERROR(OR('Upload Data'!I131 = "", IFERROR(_xlfn.NUMBERVALUE('Upload Data'!I131) &gt; 0, FALSE)), FALSE)</f>
        <v>1</v>
      </c>
      <c r="Q144" s="50" t="b">
        <f>IFERROR(OR('Upload Data'!I131 = "", IFERROR(MATCH('Upload Data'!J131, listWeightUnits, 0), FALSE)), FALSE)</f>
        <v>1</v>
      </c>
      <c r="R144" s="50" t="b">
        <f>IFERROR(OR(AND(NOT(D144), 'Upload Data'!K131 = ""), IFERROR(MATCH('Upload Data'!K131, listFscClaimTypes, 0), FALSE)), FALSE)</f>
        <v>1</v>
      </c>
      <c r="S144" s="50" t="b">
        <f>IFERROR(OR(AND('Upload Data'!K131 = refClaimFsc100, OR('Upload Data'!L131 = "", 'Upload Data'!L131 = 100)), AND('Upload Data'!K131 = refClaimFscCW, OR('Upload Data'!L131 = "", 'Upload Data'!L131 = 0)), AND('Upload Data'!K131 = refClaimFscMix, 'Upload Data'!L131 &lt;&gt; "", _xlfn.NUMBERVALUE('Upload Data'!L131) &gt;= 0, _xlfn.NUMBERVALUE('Upload Data'!L131) &lt;= 100), AND('Upload Data'!K131 = refClaimFscMixCredit, OR('Upload Data'!L131 = "", 'Upload Data'!L131 = 100)), AND('Upload Data'!K131 = refClaimFscRecycled, 'Upload Data'!K131 =""), 'Upload Data'!K131 = ""), FALSE)</f>
        <v>1</v>
      </c>
      <c r="T144" s="50" t="b">
        <f>IFERROR(OR('Upload Data'!M131 = "", ISNUMBER('Upload Data'!M131), IFERROR(DATEVALUE('Upload Data'!M131) &gt; 0, FALSE)), FALSE)</f>
        <v>1</v>
      </c>
      <c r="U144" s="50" t="b">
        <f>IFERROR(OR('Upload Data'!N131 = "", ISNUMBER('Upload Data'!N131), IFERROR(DATEVALUE('Upload Data'!N131) &gt; 0, FALSE)), FALSE)</f>
        <v>1</v>
      </c>
      <c r="V144" s="51" t="s">
        <v>116</v>
      </c>
      <c r="W144" s="50"/>
      <c r="X144" s="50"/>
      <c r="Y144" s="50"/>
      <c r="Z144" s="50">
        <f>IFERROR(FIND("-", 'Upload Data'!$A131, 1), 1000)</f>
        <v>1000</v>
      </c>
      <c r="AA144" s="50">
        <f>IFERROR(FIND("-", 'Upload Data'!$A131, Z144 + 1), 1000)</f>
        <v>1000</v>
      </c>
      <c r="AB144" s="50">
        <f>IFERROR(FIND("-", 'Upload Data'!$A131, AA144 + 1), 1000)</f>
        <v>1000</v>
      </c>
      <c r="AC144" s="50" t="str">
        <f>IFERROR(LEFT('Upload Data'!$A131, Z144 - 1), "")</f>
        <v/>
      </c>
      <c r="AD144" s="50" t="str">
        <f>IFERROR(MID('Upload Data'!$A131, Z144 + 1, AA144 - Z144 - 1), "")</f>
        <v/>
      </c>
      <c r="AE144" s="50" t="str">
        <f>IFERROR(MID('Upload Data'!$A131, AA144 + 1, AB144 - AA144 - 1), "")</f>
        <v/>
      </c>
      <c r="AF144" s="50" t="str">
        <f>IFERROR(MID('Upload Data'!$A131, AB144 + 1, 1000), "")</f>
        <v/>
      </c>
      <c r="AG144" s="50" t="str">
        <f t="shared" ref="AG144:AG207" si="21">IFERROR(IF(AH144, MID(AD144, 2, 10), AE144), -1)</f>
        <v/>
      </c>
      <c r="AH144" s="50" t="b">
        <f t="shared" ref="AH144:AH207" si="22">(AC144 = "FSC")</f>
        <v>0</v>
      </c>
    </row>
    <row r="145" spans="1:34">
      <c r="A145" s="49">
        <f t="shared" si="19"/>
        <v>132</v>
      </c>
      <c r="B145" s="48" t="b">
        <f>NOT(IFERROR('Upload Data'!A132 = "ERROR", TRUE))</f>
        <v>1</v>
      </c>
      <c r="C145" s="48">
        <f t="shared" si="20"/>
        <v>132</v>
      </c>
      <c r="D145" s="50" t="b">
        <f>IF(B145, ('Upload Data'!A132 &amp; 'Upload Data'!B132 &amp; 'Upload Data'!C132 &amp; 'Upload Data'!D132 &amp; 'Upload Data'!E132 &amp; 'Upload Data'!F132 &amp; 'Upload Data'!G132 &amp; 'Upload Data'!H132 &amp; 'Upload Data'!I132 &amp; 'Upload Data'!J132 &amp; 'Upload Data'!K132 &amp; 'Upload Data'!L132 &amp; 'Upload Data'!M132 &amp; 'Upload Data'!N132) &lt;&gt; "", FALSE)</f>
        <v>0</v>
      </c>
      <c r="E145" s="50" t="str">
        <f t="shared" si="16"/>
        <v/>
      </c>
      <c r="F145" s="50" t="str">
        <f t="shared" si="17"/>
        <v/>
      </c>
      <c r="G145" s="50" t="b">
        <f t="shared" si="18"/>
        <v>1</v>
      </c>
      <c r="H145" s="50" t="b">
        <f>IFERROR(OR(AND(NOT(D145), 'Upload Data'!$A132 = ""), AND(AG145 &gt; -1, OR(AND(AH145, LEN(AD145) = 7), IFERROR(MATCH(AD145, listCertificateTypes, 0), FALSE)))), FALSE)</f>
        <v>1</v>
      </c>
      <c r="I145" s="50" t="b">
        <f>IFERROR(OR(NOT($D145), 'Upload Data'!B132 &lt;&gt; ""), FALSE)</f>
        <v>1</v>
      </c>
      <c r="J145" s="50" t="b">
        <f>IFERROR(OR(AND(NOT($D145), 'Upload Data'!C132 = ""), ISNUMBER('Upload Data'!C132), IFERROR(DATEVALUE('Upload Data'!C132) &gt; 0, FALSE)), FALSE)</f>
        <v>1</v>
      </c>
      <c r="K145" s="50" t="b">
        <f>IFERROR(OR(NOT($D145), 'Upload Data'!D132 &lt;&gt; ""), FALSE)</f>
        <v>1</v>
      </c>
      <c r="L145" s="51" t="s">
        <v>116</v>
      </c>
      <c r="M145" s="50" t="b">
        <f>IFERROR(OR(AND(NOT($D145), 'Upload Data'!F132 = ""), IFERROR(_xlfn.NUMBERVALUE('Upload Data'!F132) &gt; 0, FALSE)), FALSE)</f>
        <v>1</v>
      </c>
      <c r="N145" s="50" t="b">
        <f>IFERROR(OR('Upload Data'!G132 = "", IFERROR(_xlfn.NUMBERVALUE('Upload Data'!G132) &gt; 0, FALSE)), FALSE)</f>
        <v>1</v>
      </c>
      <c r="O145" s="50" t="b">
        <f>IFERROR(OR('Upload Data'!G132 = "", IFERROR(MATCH('Upload Data'!H132, listVolumeUnits, 0), FALSE)), FALSE)</f>
        <v>1</v>
      </c>
      <c r="P145" s="50" t="b">
        <f>IFERROR(OR('Upload Data'!I132 = "", IFERROR(_xlfn.NUMBERVALUE('Upload Data'!I132) &gt; 0, FALSE)), FALSE)</f>
        <v>1</v>
      </c>
      <c r="Q145" s="50" t="b">
        <f>IFERROR(OR('Upload Data'!I132 = "", IFERROR(MATCH('Upload Data'!J132, listWeightUnits, 0), FALSE)), FALSE)</f>
        <v>1</v>
      </c>
      <c r="R145" s="50" t="b">
        <f>IFERROR(OR(AND(NOT(D145), 'Upload Data'!K132 = ""), IFERROR(MATCH('Upload Data'!K132, listFscClaimTypes, 0), FALSE)), FALSE)</f>
        <v>1</v>
      </c>
      <c r="S145" s="50" t="b">
        <f>IFERROR(OR(AND('Upload Data'!K132 = refClaimFsc100, OR('Upload Data'!L132 = "", 'Upload Data'!L132 = 100)), AND('Upload Data'!K132 = refClaimFscCW, OR('Upload Data'!L132 = "", 'Upload Data'!L132 = 0)), AND('Upload Data'!K132 = refClaimFscMix, 'Upload Data'!L132 &lt;&gt; "", _xlfn.NUMBERVALUE('Upload Data'!L132) &gt;= 0, _xlfn.NUMBERVALUE('Upload Data'!L132) &lt;= 100), AND('Upload Data'!K132 = refClaimFscMixCredit, OR('Upload Data'!L132 = "", 'Upload Data'!L132 = 100)), AND('Upload Data'!K132 = refClaimFscRecycled, 'Upload Data'!K132 =""), 'Upload Data'!K132 = ""), FALSE)</f>
        <v>1</v>
      </c>
      <c r="T145" s="50" t="b">
        <f>IFERROR(OR('Upload Data'!M132 = "", ISNUMBER('Upload Data'!M132), IFERROR(DATEVALUE('Upload Data'!M132) &gt; 0, FALSE)), FALSE)</f>
        <v>1</v>
      </c>
      <c r="U145" s="50" t="b">
        <f>IFERROR(OR('Upload Data'!N132 = "", ISNUMBER('Upload Data'!N132), IFERROR(DATEVALUE('Upload Data'!N132) &gt; 0, FALSE)), FALSE)</f>
        <v>1</v>
      </c>
      <c r="V145" s="51" t="s">
        <v>116</v>
      </c>
      <c r="W145" s="50"/>
      <c r="X145" s="50"/>
      <c r="Y145" s="50"/>
      <c r="Z145" s="50">
        <f>IFERROR(FIND("-", 'Upload Data'!$A132, 1), 1000)</f>
        <v>1000</v>
      </c>
      <c r="AA145" s="50">
        <f>IFERROR(FIND("-", 'Upload Data'!$A132, Z145 + 1), 1000)</f>
        <v>1000</v>
      </c>
      <c r="AB145" s="50">
        <f>IFERROR(FIND("-", 'Upload Data'!$A132, AA145 + 1), 1000)</f>
        <v>1000</v>
      </c>
      <c r="AC145" s="50" t="str">
        <f>IFERROR(LEFT('Upload Data'!$A132, Z145 - 1), "")</f>
        <v/>
      </c>
      <c r="AD145" s="50" t="str">
        <f>IFERROR(MID('Upload Data'!$A132, Z145 + 1, AA145 - Z145 - 1), "")</f>
        <v/>
      </c>
      <c r="AE145" s="50" t="str">
        <f>IFERROR(MID('Upload Data'!$A132, AA145 + 1, AB145 - AA145 - 1), "")</f>
        <v/>
      </c>
      <c r="AF145" s="50" t="str">
        <f>IFERROR(MID('Upload Data'!$A132, AB145 + 1, 1000), "")</f>
        <v/>
      </c>
      <c r="AG145" s="50" t="str">
        <f t="shared" si="21"/>
        <v/>
      </c>
      <c r="AH145" s="50" t="b">
        <f t="shared" si="22"/>
        <v>0</v>
      </c>
    </row>
    <row r="146" spans="1:34">
      <c r="A146" s="49">
        <f t="shared" si="19"/>
        <v>133</v>
      </c>
      <c r="B146" s="48" t="b">
        <f>NOT(IFERROR('Upload Data'!A133 = "ERROR", TRUE))</f>
        <v>1</v>
      </c>
      <c r="C146" s="48">
        <f t="shared" si="20"/>
        <v>133</v>
      </c>
      <c r="D146" s="50" t="b">
        <f>IF(B146, ('Upload Data'!A133 &amp; 'Upload Data'!B133 &amp; 'Upload Data'!C133 &amp; 'Upload Data'!D133 &amp; 'Upload Data'!E133 &amp; 'Upload Data'!F133 &amp; 'Upload Data'!G133 &amp; 'Upload Data'!H133 &amp; 'Upload Data'!I133 &amp; 'Upload Data'!J133 &amp; 'Upload Data'!K133 &amp; 'Upload Data'!L133 &amp; 'Upload Data'!M133 &amp; 'Upload Data'!N133) &lt;&gt; "", FALSE)</f>
        <v>0</v>
      </c>
      <c r="E146" s="50" t="str">
        <f t="shared" si="16"/>
        <v/>
      </c>
      <c r="F146" s="50" t="str">
        <f t="shared" si="17"/>
        <v/>
      </c>
      <c r="G146" s="50" t="b">
        <f t="shared" si="18"/>
        <v>1</v>
      </c>
      <c r="H146" s="50" t="b">
        <f>IFERROR(OR(AND(NOT(D146), 'Upload Data'!$A133 = ""), AND(AG146 &gt; -1, OR(AND(AH146, LEN(AD146) = 7), IFERROR(MATCH(AD146, listCertificateTypes, 0), FALSE)))), FALSE)</f>
        <v>1</v>
      </c>
      <c r="I146" s="50" t="b">
        <f>IFERROR(OR(NOT($D146), 'Upload Data'!B133 &lt;&gt; ""), FALSE)</f>
        <v>1</v>
      </c>
      <c r="J146" s="50" t="b">
        <f>IFERROR(OR(AND(NOT($D146), 'Upload Data'!C133 = ""), ISNUMBER('Upload Data'!C133), IFERROR(DATEVALUE('Upload Data'!C133) &gt; 0, FALSE)), FALSE)</f>
        <v>1</v>
      </c>
      <c r="K146" s="50" t="b">
        <f>IFERROR(OR(NOT($D146), 'Upload Data'!D133 &lt;&gt; ""), FALSE)</f>
        <v>1</v>
      </c>
      <c r="L146" s="51" t="s">
        <v>116</v>
      </c>
      <c r="M146" s="50" t="b">
        <f>IFERROR(OR(AND(NOT($D146), 'Upload Data'!F133 = ""), IFERROR(_xlfn.NUMBERVALUE('Upload Data'!F133) &gt; 0, FALSE)), FALSE)</f>
        <v>1</v>
      </c>
      <c r="N146" s="50" t="b">
        <f>IFERROR(OR('Upload Data'!G133 = "", IFERROR(_xlfn.NUMBERVALUE('Upload Data'!G133) &gt; 0, FALSE)), FALSE)</f>
        <v>1</v>
      </c>
      <c r="O146" s="50" t="b">
        <f>IFERROR(OR('Upload Data'!G133 = "", IFERROR(MATCH('Upload Data'!H133, listVolumeUnits, 0), FALSE)), FALSE)</f>
        <v>1</v>
      </c>
      <c r="P146" s="50" t="b">
        <f>IFERROR(OR('Upload Data'!I133 = "", IFERROR(_xlfn.NUMBERVALUE('Upload Data'!I133) &gt; 0, FALSE)), FALSE)</f>
        <v>1</v>
      </c>
      <c r="Q146" s="50" t="b">
        <f>IFERROR(OR('Upload Data'!I133 = "", IFERROR(MATCH('Upload Data'!J133, listWeightUnits, 0), FALSE)), FALSE)</f>
        <v>1</v>
      </c>
      <c r="R146" s="50" t="b">
        <f>IFERROR(OR(AND(NOT(D146), 'Upload Data'!K133 = ""), IFERROR(MATCH('Upload Data'!K133, listFscClaimTypes, 0), FALSE)), FALSE)</f>
        <v>1</v>
      </c>
      <c r="S146" s="50" t="b">
        <f>IFERROR(OR(AND('Upload Data'!K133 = refClaimFsc100, OR('Upload Data'!L133 = "", 'Upload Data'!L133 = 100)), AND('Upload Data'!K133 = refClaimFscCW, OR('Upload Data'!L133 = "", 'Upload Data'!L133 = 0)), AND('Upload Data'!K133 = refClaimFscMix, 'Upload Data'!L133 &lt;&gt; "", _xlfn.NUMBERVALUE('Upload Data'!L133) &gt;= 0, _xlfn.NUMBERVALUE('Upload Data'!L133) &lt;= 100), AND('Upload Data'!K133 = refClaimFscMixCredit, OR('Upload Data'!L133 = "", 'Upload Data'!L133 = 100)), AND('Upload Data'!K133 = refClaimFscRecycled, 'Upload Data'!K133 =""), 'Upload Data'!K133 = ""), FALSE)</f>
        <v>1</v>
      </c>
      <c r="T146" s="50" t="b">
        <f>IFERROR(OR('Upload Data'!M133 = "", ISNUMBER('Upload Data'!M133), IFERROR(DATEVALUE('Upload Data'!M133) &gt; 0, FALSE)), FALSE)</f>
        <v>1</v>
      </c>
      <c r="U146" s="50" t="b">
        <f>IFERROR(OR('Upload Data'!N133 = "", ISNUMBER('Upload Data'!N133), IFERROR(DATEVALUE('Upload Data'!N133) &gt; 0, FALSE)), FALSE)</f>
        <v>1</v>
      </c>
      <c r="V146" s="51" t="s">
        <v>116</v>
      </c>
      <c r="W146" s="50"/>
      <c r="X146" s="50"/>
      <c r="Y146" s="50"/>
      <c r="Z146" s="50">
        <f>IFERROR(FIND("-", 'Upload Data'!$A133, 1), 1000)</f>
        <v>1000</v>
      </c>
      <c r="AA146" s="50">
        <f>IFERROR(FIND("-", 'Upload Data'!$A133, Z146 + 1), 1000)</f>
        <v>1000</v>
      </c>
      <c r="AB146" s="50">
        <f>IFERROR(FIND("-", 'Upload Data'!$A133, AA146 + 1), 1000)</f>
        <v>1000</v>
      </c>
      <c r="AC146" s="50" t="str">
        <f>IFERROR(LEFT('Upload Data'!$A133, Z146 - 1), "")</f>
        <v/>
      </c>
      <c r="AD146" s="50" t="str">
        <f>IFERROR(MID('Upload Data'!$A133, Z146 + 1, AA146 - Z146 - 1), "")</f>
        <v/>
      </c>
      <c r="AE146" s="50" t="str">
        <f>IFERROR(MID('Upload Data'!$A133, AA146 + 1, AB146 - AA146 - 1), "")</f>
        <v/>
      </c>
      <c r="AF146" s="50" t="str">
        <f>IFERROR(MID('Upload Data'!$A133, AB146 + 1, 1000), "")</f>
        <v/>
      </c>
      <c r="AG146" s="50" t="str">
        <f t="shared" si="21"/>
        <v/>
      </c>
      <c r="AH146" s="50" t="b">
        <f t="shared" si="22"/>
        <v>0</v>
      </c>
    </row>
    <row r="147" spans="1:34">
      <c r="A147" s="49">
        <f t="shared" si="19"/>
        <v>134</v>
      </c>
      <c r="B147" s="48" t="b">
        <f>NOT(IFERROR('Upload Data'!A134 = "ERROR", TRUE))</f>
        <v>1</v>
      </c>
      <c r="C147" s="48">
        <f t="shared" si="20"/>
        <v>134</v>
      </c>
      <c r="D147" s="50" t="b">
        <f>IF(B147, ('Upload Data'!A134 &amp; 'Upload Data'!B134 &amp; 'Upload Data'!C134 &amp; 'Upload Data'!D134 &amp; 'Upload Data'!E134 &amp; 'Upload Data'!F134 &amp; 'Upload Data'!G134 &amp; 'Upload Data'!H134 &amp; 'Upload Data'!I134 &amp; 'Upload Data'!J134 &amp; 'Upload Data'!K134 &amp; 'Upload Data'!L134 &amp; 'Upload Data'!M134 &amp; 'Upload Data'!N134) &lt;&gt; "", FALSE)</f>
        <v>0</v>
      </c>
      <c r="E147" s="50" t="str">
        <f t="shared" si="16"/>
        <v/>
      </c>
      <c r="F147" s="50" t="str">
        <f t="shared" si="17"/>
        <v/>
      </c>
      <c r="G147" s="50" t="b">
        <f t="shared" si="18"/>
        <v>1</v>
      </c>
      <c r="H147" s="50" t="b">
        <f>IFERROR(OR(AND(NOT(D147), 'Upload Data'!$A134 = ""), AND(AG147 &gt; -1, OR(AND(AH147, LEN(AD147) = 7), IFERROR(MATCH(AD147, listCertificateTypes, 0), FALSE)))), FALSE)</f>
        <v>1</v>
      </c>
      <c r="I147" s="50" t="b">
        <f>IFERROR(OR(NOT($D147), 'Upload Data'!B134 &lt;&gt; ""), FALSE)</f>
        <v>1</v>
      </c>
      <c r="J147" s="50" t="b">
        <f>IFERROR(OR(AND(NOT($D147), 'Upload Data'!C134 = ""), ISNUMBER('Upload Data'!C134), IFERROR(DATEVALUE('Upload Data'!C134) &gt; 0, FALSE)), FALSE)</f>
        <v>1</v>
      </c>
      <c r="K147" s="50" t="b">
        <f>IFERROR(OR(NOT($D147), 'Upload Data'!D134 &lt;&gt; ""), FALSE)</f>
        <v>1</v>
      </c>
      <c r="L147" s="51" t="s">
        <v>116</v>
      </c>
      <c r="M147" s="50" t="b">
        <f>IFERROR(OR(AND(NOT($D147), 'Upload Data'!F134 = ""), IFERROR(_xlfn.NUMBERVALUE('Upload Data'!F134) &gt; 0, FALSE)), FALSE)</f>
        <v>1</v>
      </c>
      <c r="N147" s="50" t="b">
        <f>IFERROR(OR('Upload Data'!G134 = "", IFERROR(_xlfn.NUMBERVALUE('Upload Data'!G134) &gt; 0, FALSE)), FALSE)</f>
        <v>1</v>
      </c>
      <c r="O147" s="50" t="b">
        <f>IFERROR(OR('Upload Data'!G134 = "", IFERROR(MATCH('Upload Data'!H134, listVolumeUnits, 0), FALSE)), FALSE)</f>
        <v>1</v>
      </c>
      <c r="P147" s="50" t="b">
        <f>IFERROR(OR('Upload Data'!I134 = "", IFERROR(_xlfn.NUMBERVALUE('Upload Data'!I134) &gt; 0, FALSE)), FALSE)</f>
        <v>1</v>
      </c>
      <c r="Q147" s="50" t="b">
        <f>IFERROR(OR('Upload Data'!I134 = "", IFERROR(MATCH('Upload Data'!J134, listWeightUnits, 0), FALSE)), FALSE)</f>
        <v>1</v>
      </c>
      <c r="R147" s="50" t="b">
        <f>IFERROR(OR(AND(NOT(D147), 'Upload Data'!K134 = ""), IFERROR(MATCH('Upload Data'!K134, listFscClaimTypes, 0), FALSE)), FALSE)</f>
        <v>1</v>
      </c>
      <c r="S147" s="50" t="b">
        <f>IFERROR(OR(AND('Upload Data'!K134 = refClaimFsc100, OR('Upload Data'!L134 = "", 'Upload Data'!L134 = 100)), AND('Upload Data'!K134 = refClaimFscCW, OR('Upload Data'!L134 = "", 'Upload Data'!L134 = 0)), AND('Upload Data'!K134 = refClaimFscMix, 'Upload Data'!L134 &lt;&gt; "", _xlfn.NUMBERVALUE('Upload Data'!L134) &gt;= 0, _xlfn.NUMBERVALUE('Upload Data'!L134) &lt;= 100), AND('Upload Data'!K134 = refClaimFscMixCredit, OR('Upload Data'!L134 = "", 'Upload Data'!L134 = 100)), AND('Upload Data'!K134 = refClaimFscRecycled, 'Upload Data'!K134 =""), 'Upload Data'!K134 = ""), FALSE)</f>
        <v>1</v>
      </c>
      <c r="T147" s="50" t="b">
        <f>IFERROR(OR('Upload Data'!M134 = "", ISNUMBER('Upload Data'!M134), IFERROR(DATEVALUE('Upload Data'!M134) &gt; 0, FALSE)), FALSE)</f>
        <v>1</v>
      </c>
      <c r="U147" s="50" t="b">
        <f>IFERROR(OR('Upload Data'!N134 = "", ISNUMBER('Upload Data'!N134), IFERROR(DATEVALUE('Upload Data'!N134) &gt; 0, FALSE)), FALSE)</f>
        <v>1</v>
      </c>
      <c r="V147" s="51" t="s">
        <v>116</v>
      </c>
      <c r="W147" s="50"/>
      <c r="X147" s="50"/>
      <c r="Y147" s="50"/>
      <c r="Z147" s="50">
        <f>IFERROR(FIND("-", 'Upload Data'!$A134, 1), 1000)</f>
        <v>1000</v>
      </c>
      <c r="AA147" s="50">
        <f>IFERROR(FIND("-", 'Upload Data'!$A134, Z147 + 1), 1000)</f>
        <v>1000</v>
      </c>
      <c r="AB147" s="50">
        <f>IFERROR(FIND("-", 'Upload Data'!$A134, AA147 + 1), 1000)</f>
        <v>1000</v>
      </c>
      <c r="AC147" s="50" t="str">
        <f>IFERROR(LEFT('Upload Data'!$A134, Z147 - 1), "")</f>
        <v/>
      </c>
      <c r="AD147" s="50" t="str">
        <f>IFERROR(MID('Upload Data'!$A134, Z147 + 1, AA147 - Z147 - 1), "")</f>
        <v/>
      </c>
      <c r="AE147" s="50" t="str">
        <f>IFERROR(MID('Upload Data'!$A134, AA147 + 1, AB147 - AA147 - 1), "")</f>
        <v/>
      </c>
      <c r="AF147" s="50" t="str">
        <f>IFERROR(MID('Upload Data'!$A134, AB147 + 1, 1000), "")</f>
        <v/>
      </c>
      <c r="AG147" s="50" t="str">
        <f t="shared" si="21"/>
        <v/>
      </c>
      <c r="AH147" s="50" t="b">
        <f t="shared" si="22"/>
        <v>0</v>
      </c>
    </row>
    <row r="148" spans="1:34">
      <c r="A148" s="49">
        <f t="shared" si="19"/>
        <v>135</v>
      </c>
      <c r="B148" s="48" t="b">
        <f>NOT(IFERROR('Upload Data'!A135 = "ERROR", TRUE))</f>
        <v>1</v>
      </c>
      <c r="C148" s="48">
        <f t="shared" si="20"/>
        <v>135</v>
      </c>
      <c r="D148" s="50" t="b">
        <f>IF(B148, ('Upload Data'!A135 &amp; 'Upload Data'!B135 &amp; 'Upload Data'!C135 &amp; 'Upload Data'!D135 &amp; 'Upload Data'!E135 &amp; 'Upload Data'!F135 &amp; 'Upload Data'!G135 &amp; 'Upload Data'!H135 &amp; 'Upload Data'!I135 &amp; 'Upload Data'!J135 &amp; 'Upload Data'!K135 &amp; 'Upload Data'!L135 &amp; 'Upload Data'!M135 &amp; 'Upload Data'!N135) &lt;&gt; "", FALSE)</f>
        <v>0</v>
      </c>
      <c r="E148" s="50" t="str">
        <f t="shared" si="16"/>
        <v/>
      </c>
      <c r="F148" s="50" t="str">
        <f t="shared" si="17"/>
        <v/>
      </c>
      <c r="G148" s="50" t="b">
        <f t="shared" si="18"/>
        <v>1</v>
      </c>
      <c r="H148" s="50" t="b">
        <f>IFERROR(OR(AND(NOT(D148), 'Upload Data'!$A135 = ""), AND(AG148 &gt; -1, OR(AND(AH148, LEN(AD148) = 7), IFERROR(MATCH(AD148, listCertificateTypes, 0), FALSE)))), FALSE)</f>
        <v>1</v>
      </c>
      <c r="I148" s="50" t="b">
        <f>IFERROR(OR(NOT($D148), 'Upload Data'!B135 &lt;&gt; ""), FALSE)</f>
        <v>1</v>
      </c>
      <c r="J148" s="50" t="b">
        <f>IFERROR(OR(AND(NOT($D148), 'Upload Data'!C135 = ""), ISNUMBER('Upload Data'!C135), IFERROR(DATEVALUE('Upload Data'!C135) &gt; 0, FALSE)), FALSE)</f>
        <v>1</v>
      </c>
      <c r="K148" s="50" t="b">
        <f>IFERROR(OR(NOT($D148), 'Upload Data'!D135 &lt;&gt; ""), FALSE)</f>
        <v>1</v>
      </c>
      <c r="L148" s="51" t="s">
        <v>116</v>
      </c>
      <c r="M148" s="50" t="b">
        <f>IFERROR(OR(AND(NOT($D148), 'Upload Data'!F135 = ""), IFERROR(_xlfn.NUMBERVALUE('Upload Data'!F135) &gt; 0, FALSE)), FALSE)</f>
        <v>1</v>
      </c>
      <c r="N148" s="50" t="b">
        <f>IFERROR(OR('Upload Data'!G135 = "", IFERROR(_xlfn.NUMBERVALUE('Upload Data'!G135) &gt; 0, FALSE)), FALSE)</f>
        <v>1</v>
      </c>
      <c r="O148" s="50" t="b">
        <f>IFERROR(OR('Upload Data'!G135 = "", IFERROR(MATCH('Upload Data'!H135, listVolumeUnits, 0), FALSE)), FALSE)</f>
        <v>1</v>
      </c>
      <c r="P148" s="50" t="b">
        <f>IFERROR(OR('Upload Data'!I135 = "", IFERROR(_xlfn.NUMBERVALUE('Upload Data'!I135) &gt; 0, FALSE)), FALSE)</f>
        <v>1</v>
      </c>
      <c r="Q148" s="50" t="b">
        <f>IFERROR(OR('Upload Data'!I135 = "", IFERROR(MATCH('Upload Data'!J135, listWeightUnits, 0), FALSE)), FALSE)</f>
        <v>1</v>
      </c>
      <c r="R148" s="50" t="b">
        <f>IFERROR(OR(AND(NOT(D148), 'Upload Data'!K135 = ""), IFERROR(MATCH('Upload Data'!K135, listFscClaimTypes, 0), FALSE)), FALSE)</f>
        <v>1</v>
      </c>
      <c r="S148" s="50" t="b">
        <f>IFERROR(OR(AND('Upload Data'!K135 = refClaimFsc100, OR('Upload Data'!L135 = "", 'Upload Data'!L135 = 100)), AND('Upload Data'!K135 = refClaimFscCW, OR('Upload Data'!L135 = "", 'Upload Data'!L135 = 0)), AND('Upload Data'!K135 = refClaimFscMix, 'Upload Data'!L135 &lt;&gt; "", _xlfn.NUMBERVALUE('Upload Data'!L135) &gt;= 0, _xlfn.NUMBERVALUE('Upload Data'!L135) &lt;= 100), AND('Upload Data'!K135 = refClaimFscMixCredit, OR('Upload Data'!L135 = "", 'Upload Data'!L135 = 100)), AND('Upload Data'!K135 = refClaimFscRecycled, 'Upload Data'!K135 =""), 'Upload Data'!K135 = ""), FALSE)</f>
        <v>1</v>
      </c>
      <c r="T148" s="50" t="b">
        <f>IFERROR(OR('Upload Data'!M135 = "", ISNUMBER('Upload Data'!M135), IFERROR(DATEVALUE('Upload Data'!M135) &gt; 0, FALSE)), FALSE)</f>
        <v>1</v>
      </c>
      <c r="U148" s="50" t="b">
        <f>IFERROR(OR('Upload Data'!N135 = "", ISNUMBER('Upload Data'!N135), IFERROR(DATEVALUE('Upload Data'!N135) &gt; 0, FALSE)), FALSE)</f>
        <v>1</v>
      </c>
      <c r="V148" s="51" t="s">
        <v>116</v>
      </c>
      <c r="W148" s="50"/>
      <c r="X148" s="50"/>
      <c r="Y148" s="50"/>
      <c r="Z148" s="50">
        <f>IFERROR(FIND("-", 'Upload Data'!$A135, 1), 1000)</f>
        <v>1000</v>
      </c>
      <c r="AA148" s="50">
        <f>IFERROR(FIND("-", 'Upload Data'!$A135, Z148 + 1), 1000)</f>
        <v>1000</v>
      </c>
      <c r="AB148" s="50">
        <f>IFERROR(FIND("-", 'Upload Data'!$A135, AA148 + 1), 1000)</f>
        <v>1000</v>
      </c>
      <c r="AC148" s="50" t="str">
        <f>IFERROR(LEFT('Upload Data'!$A135, Z148 - 1), "")</f>
        <v/>
      </c>
      <c r="AD148" s="50" t="str">
        <f>IFERROR(MID('Upload Data'!$A135, Z148 + 1, AA148 - Z148 - 1), "")</f>
        <v/>
      </c>
      <c r="AE148" s="50" t="str">
        <f>IFERROR(MID('Upload Data'!$A135, AA148 + 1, AB148 - AA148 - 1), "")</f>
        <v/>
      </c>
      <c r="AF148" s="50" t="str">
        <f>IFERROR(MID('Upload Data'!$A135, AB148 + 1, 1000), "")</f>
        <v/>
      </c>
      <c r="AG148" s="50" t="str">
        <f t="shared" si="21"/>
        <v/>
      </c>
      <c r="AH148" s="50" t="b">
        <f t="shared" si="22"/>
        <v>0</v>
      </c>
    </row>
    <row r="149" spans="1:34">
      <c r="A149" s="49">
        <f t="shared" si="19"/>
        <v>136</v>
      </c>
      <c r="B149" s="48" t="b">
        <f>NOT(IFERROR('Upload Data'!A136 = "ERROR", TRUE))</f>
        <v>1</v>
      </c>
      <c r="C149" s="48">
        <f t="shared" si="20"/>
        <v>136</v>
      </c>
      <c r="D149" s="50" t="b">
        <f>IF(B149, ('Upload Data'!A136 &amp; 'Upload Data'!B136 &amp; 'Upload Data'!C136 &amp; 'Upload Data'!D136 &amp; 'Upload Data'!E136 &amp; 'Upload Data'!F136 &amp; 'Upload Data'!G136 &amp; 'Upload Data'!H136 &amp; 'Upload Data'!I136 &amp; 'Upload Data'!J136 &amp; 'Upload Data'!K136 &amp; 'Upload Data'!L136 &amp; 'Upload Data'!M136 &amp; 'Upload Data'!N136) &lt;&gt; "", FALSE)</f>
        <v>0</v>
      </c>
      <c r="E149" s="50" t="str">
        <f t="shared" si="16"/>
        <v/>
      </c>
      <c r="F149" s="50" t="str">
        <f t="shared" si="17"/>
        <v/>
      </c>
      <c r="G149" s="50" t="b">
        <f t="shared" si="18"/>
        <v>1</v>
      </c>
      <c r="H149" s="50" t="b">
        <f>IFERROR(OR(AND(NOT(D149), 'Upload Data'!$A136 = ""), AND(AG149 &gt; -1, OR(AND(AH149, LEN(AD149) = 7), IFERROR(MATCH(AD149, listCertificateTypes, 0), FALSE)))), FALSE)</f>
        <v>1</v>
      </c>
      <c r="I149" s="50" t="b">
        <f>IFERROR(OR(NOT($D149), 'Upload Data'!B136 &lt;&gt; ""), FALSE)</f>
        <v>1</v>
      </c>
      <c r="J149" s="50" t="b">
        <f>IFERROR(OR(AND(NOT($D149), 'Upload Data'!C136 = ""), ISNUMBER('Upload Data'!C136), IFERROR(DATEVALUE('Upload Data'!C136) &gt; 0, FALSE)), FALSE)</f>
        <v>1</v>
      </c>
      <c r="K149" s="50" t="b">
        <f>IFERROR(OR(NOT($D149), 'Upload Data'!D136 &lt;&gt; ""), FALSE)</f>
        <v>1</v>
      </c>
      <c r="L149" s="51" t="s">
        <v>116</v>
      </c>
      <c r="M149" s="50" t="b">
        <f>IFERROR(OR(AND(NOT($D149), 'Upload Data'!F136 = ""), IFERROR(_xlfn.NUMBERVALUE('Upload Data'!F136) &gt; 0, FALSE)), FALSE)</f>
        <v>1</v>
      </c>
      <c r="N149" s="50" t="b">
        <f>IFERROR(OR('Upload Data'!G136 = "", IFERROR(_xlfn.NUMBERVALUE('Upload Data'!G136) &gt; 0, FALSE)), FALSE)</f>
        <v>1</v>
      </c>
      <c r="O149" s="50" t="b">
        <f>IFERROR(OR('Upload Data'!G136 = "", IFERROR(MATCH('Upload Data'!H136, listVolumeUnits, 0), FALSE)), FALSE)</f>
        <v>1</v>
      </c>
      <c r="P149" s="50" t="b">
        <f>IFERROR(OR('Upload Data'!I136 = "", IFERROR(_xlfn.NUMBERVALUE('Upload Data'!I136) &gt; 0, FALSE)), FALSE)</f>
        <v>1</v>
      </c>
      <c r="Q149" s="50" t="b">
        <f>IFERROR(OR('Upload Data'!I136 = "", IFERROR(MATCH('Upload Data'!J136, listWeightUnits, 0), FALSE)), FALSE)</f>
        <v>1</v>
      </c>
      <c r="R149" s="50" t="b">
        <f>IFERROR(OR(AND(NOT(D149), 'Upload Data'!K136 = ""), IFERROR(MATCH('Upload Data'!K136, listFscClaimTypes, 0), FALSE)), FALSE)</f>
        <v>1</v>
      </c>
      <c r="S149" s="50" t="b">
        <f>IFERROR(OR(AND('Upload Data'!K136 = refClaimFsc100, OR('Upload Data'!L136 = "", 'Upload Data'!L136 = 100)), AND('Upload Data'!K136 = refClaimFscCW, OR('Upload Data'!L136 = "", 'Upload Data'!L136 = 0)), AND('Upload Data'!K136 = refClaimFscMix, 'Upload Data'!L136 &lt;&gt; "", _xlfn.NUMBERVALUE('Upload Data'!L136) &gt;= 0, _xlfn.NUMBERVALUE('Upload Data'!L136) &lt;= 100), AND('Upload Data'!K136 = refClaimFscMixCredit, OR('Upload Data'!L136 = "", 'Upload Data'!L136 = 100)), AND('Upload Data'!K136 = refClaimFscRecycled, 'Upload Data'!K136 =""), 'Upload Data'!K136 = ""), FALSE)</f>
        <v>1</v>
      </c>
      <c r="T149" s="50" t="b">
        <f>IFERROR(OR('Upload Data'!M136 = "", ISNUMBER('Upload Data'!M136), IFERROR(DATEVALUE('Upload Data'!M136) &gt; 0, FALSE)), FALSE)</f>
        <v>1</v>
      </c>
      <c r="U149" s="50" t="b">
        <f>IFERROR(OR('Upload Data'!N136 = "", ISNUMBER('Upload Data'!N136), IFERROR(DATEVALUE('Upload Data'!N136) &gt; 0, FALSE)), FALSE)</f>
        <v>1</v>
      </c>
      <c r="V149" s="51" t="s">
        <v>116</v>
      </c>
      <c r="W149" s="50"/>
      <c r="X149" s="50"/>
      <c r="Y149" s="50"/>
      <c r="Z149" s="50">
        <f>IFERROR(FIND("-", 'Upload Data'!$A136, 1), 1000)</f>
        <v>1000</v>
      </c>
      <c r="AA149" s="50">
        <f>IFERROR(FIND("-", 'Upload Data'!$A136, Z149 + 1), 1000)</f>
        <v>1000</v>
      </c>
      <c r="AB149" s="50">
        <f>IFERROR(FIND("-", 'Upload Data'!$A136, AA149 + 1), 1000)</f>
        <v>1000</v>
      </c>
      <c r="AC149" s="50" t="str">
        <f>IFERROR(LEFT('Upload Data'!$A136, Z149 - 1), "")</f>
        <v/>
      </c>
      <c r="AD149" s="50" t="str">
        <f>IFERROR(MID('Upload Data'!$A136, Z149 + 1, AA149 - Z149 - 1), "")</f>
        <v/>
      </c>
      <c r="AE149" s="50" t="str">
        <f>IFERROR(MID('Upload Data'!$A136, AA149 + 1, AB149 - AA149 - 1), "")</f>
        <v/>
      </c>
      <c r="AF149" s="50" t="str">
        <f>IFERROR(MID('Upload Data'!$A136, AB149 + 1, 1000), "")</f>
        <v/>
      </c>
      <c r="AG149" s="50" t="str">
        <f t="shared" si="21"/>
        <v/>
      </c>
      <c r="AH149" s="50" t="b">
        <f t="shared" si="22"/>
        <v>0</v>
      </c>
    </row>
    <row r="150" spans="1:34">
      <c r="A150" s="49">
        <f t="shared" si="19"/>
        <v>137</v>
      </c>
      <c r="B150" s="48" t="b">
        <f>NOT(IFERROR('Upload Data'!A137 = "ERROR", TRUE))</f>
        <v>1</v>
      </c>
      <c r="C150" s="48">
        <f t="shared" si="20"/>
        <v>137</v>
      </c>
      <c r="D150" s="50" t="b">
        <f>IF(B150, ('Upload Data'!A137 &amp; 'Upload Data'!B137 &amp; 'Upload Data'!C137 &amp; 'Upload Data'!D137 &amp; 'Upload Data'!E137 &amp; 'Upload Data'!F137 &amp; 'Upload Data'!G137 &amp; 'Upload Data'!H137 &amp; 'Upload Data'!I137 &amp; 'Upload Data'!J137 &amp; 'Upload Data'!K137 &amp; 'Upload Data'!L137 &amp; 'Upload Data'!M137 &amp; 'Upload Data'!N137) &lt;&gt; "", FALSE)</f>
        <v>0</v>
      </c>
      <c r="E150" s="50" t="str">
        <f t="shared" si="16"/>
        <v/>
      </c>
      <c r="F150" s="50" t="str">
        <f t="shared" si="17"/>
        <v/>
      </c>
      <c r="G150" s="50" t="b">
        <f t="shared" si="18"/>
        <v>1</v>
      </c>
      <c r="H150" s="50" t="b">
        <f>IFERROR(OR(AND(NOT(D150), 'Upload Data'!$A137 = ""), AND(AG150 &gt; -1, OR(AND(AH150, LEN(AD150) = 7), IFERROR(MATCH(AD150, listCertificateTypes, 0), FALSE)))), FALSE)</f>
        <v>1</v>
      </c>
      <c r="I150" s="50" t="b">
        <f>IFERROR(OR(NOT($D150), 'Upload Data'!B137 &lt;&gt; ""), FALSE)</f>
        <v>1</v>
      </c>
      <c r="J150" s="50" t="b">
        <f>IFERROR(OR(AND(NOT($D150), 'Upload Data'!C137 = ""), ISNUMBER('Upload Data'!C137), IFERROR(DATEVALUE('Upload Data'!C137) &gt; 0, FALSE)), FALSE)</f>
        <v>1</v>
      </c>
      <c r="K150" s="50" t="b">
        <f>IFERROR(OR(NOT($D150), 'Upload Data'!D137 &lt;&gt; ""), FALSE)</f>
        <v>1</v>
      </c>
      <c r="L150" s="51" t="s">
        <v>116</v>
      </c>
      <c r="M150" s="50" t="b">
        <f>IFERROR(OR(AND(NOT($D150), 'Upload Data'!F137 = ""), IFERROR(_xlfn.NUMBERVALUE('Upload Data'!F137) &gt; 0, FALSE)), FALSE)</f>
        <v>1</v>
      </c>
      <c r="N150" s="50" t="b">
        <f>IFERROR(OR('Upload Data'!G137 = "", IFERROR(_xlfn.NUMBERVALUE('Upload Data'!G137) &gt; 0, FALSE)), FALSE)</f>
        <v>1</v>
      </c>
      <c r="O150" s="50" t="b">
        <f>IFERROR(OR('Upload Data'!G137 = "", IFERROR(MATCH('Upload Data'!H137, listVolumeUnits, 0), FALSE)), FALSE)</f>
        <v>1</v>
      </c>
      <c r="P150" s="50" t="b">
        <f>IFERROR(OR('Upload Data'!I137 = "", IFERROR(_xlfn.NUMBERVALUE('Upload Data'!I137) &gt; 0, FALSE)), FALSE)</f>
        <v>1</v>
      </c>
      <c r="Q150" s="50" t="b">
        <f>IFERROR(OR('Upload Data'!I137 = "", IFERROR(MATCH('Upload Data'!J137, listWeightUnits, 0), FALSE)), FALSE)</f>
        <v>1</v>
      </c>
      <c r="R150" s="50" t="b">
        <f>IFERROR(OR(AND(NOT(D150), 'Upload Data'!K137 = ""), IFERROR(MATCH('Upload Data'!K137, listFscClaimTypes, 0), FALSE)), FALSE)</f>
        <v>1</v>
      </c>
      <c r="S150" s="50" t="b">
        <f>IFERROR(OR(AND('Upload Data'!K137 = refClaimFsc100, OR('Upload Data'!L137 = "", 'Upload Data'!L137 = 100)), AND('Upload Data'!K137 = refClaimFscCW, OR('Upload Data'!L137 = "", 'Upload Data'!L137 = 0)), AND('Upload Data'!K137 = refClaimFscMix, 'Upload Data'!L137 &lt;&gt; "", _xlfn.NUMBERVALUE('Upload Data'!L137) &gt;= 0, _xlfn.NUMBERVALUE('Upload Data'!L137) &lt;= 100), AND('Upload Data'!K137 = refClaimFscMixCredit, OR('Upload Data'!L137 = "", 'Upload Data'!L137 = 100)), AND('Upload Data'!K137 = refClaimFscRecycled, 'Upload Data'!K137 =""), 'Upload Data'!K137 = ""), FALSE)</f>
        <v>1</v>
      </c>
      <c r="T150" s="50" t="b">
        <f>IFERROR(OR('Upload Data'!M137 = "", ISNUMBER('Upload Data'!M137), IFERROR(DATEVALUE('Upload Data'!M137) &gt; 0, FALSE)), FALSE)</f>
        <v>1</v>
      </c>
      <c r="U150" s="50" t="b">
        <f>IFERROR(OR('Upload Data'!N137 = "", ISNUMBER('Upload Data'!N137), IFERROR(DATEVALUE('Upload Data'!N137) &gt; 0, FALSE)), FALSE)</f>
        <v>1</v>
      </c>
      <c r="V150" s="51" t="s">
        <v>116</v>
      </c>
      <c r="W150" s="50"/>
      <c r="X150" s="50"/>
      <c r="Y150" s="50"/>
      <c r="Z150" s="50">
        <f>IFERROR(FIND("-", 'Upload Data'!$A137, 1), 1000)</f>
        <v>1000</v>
      </c>
      <c r="AA150" s="50">
        <f>IFERROR(FIND("-", 'Upload Data'!$A137, Z150 + 1), 1000)</f>
        <v>1000</v>
      </c>
      <c r="AB150" s="50">
        <f>IFERROR(FIND("-", 'Upload Data'!$A137, AA150 + 1), 1000)</f>
        <v>1000</v>
      </c>
      <c r="AC150" s="50" t="str">
        <f>IFERROR(LEFT('Upload Data'!$A137, Z150 - 1), "")</f>
        <v/>
      </c>
      <c r="AD150" s="50" t="str">
        <f>IFERROR(MID('Upload Data'!$A137, Z150 + 1, AA150 - Z150 - 1), "")</f>
        <v/>
      </c>
      <c r="AE150" s="50" t="str">
        <f>IFERROR(MID('Upload Data'!$A137, AA150 + 1, AB150 - AA150 - 1), "")</f>
        <v/>
      </c>
      <c r="AF150" s="50" t="str">
        <f>IFERROR(MID('Upload Data'!$A137, AB150 + 1, 1000), "")</f>
        <v/>
      </c>
      <c r="AG150" s="50" t="str">
        <f t="shared" si="21"/>
        <v/>
      </c>
      <c r="AH150" s="50" t="b">
        <f t="shared" si="22"/>
        <v>0</v>
      </c>
    </row>
    <row r="151" spans="1:34">
      <c r="A151" s="49">
        <f t="shared" si="19"/>
        <v>138</v>
      </c>
      <c r="B151" s="48" t="b">
        <f>NOT(IFERROR('Upload Data'!A138 = "ERROR", TRUE))</f>
        <v>1</v>
      </c>
      <c r="C151" s="48">
        <f t="shared" si="20"/>
        <v>138</v>
      </c>
      <c r="D151" s="50" t="b">
        <f>IF(B151, ('Upload Data'!A138 &amp; 'Upload Data'!B138 &amp; 'Upload Data'!C138 &amp; 'Upload Data'!D138 &amp; 'Upload Data'!E138 &amp; 'Upload Data'!F138 &amp; 'Upload Data'!G138 &amp; 'Upload Data'!H138 &amp; 'Upload Data'!I138 &amp; 'Upload Data'!J138 &amp; 'Upload Data'!K138 &amp; 'Upload Data'!L138 &amp; 'Upload Data'!M138 &amp; 'Upload Data'!N138) &lt;&gt; "", FALSE)</f>
        <v>0</v>
      </c>
      <c r="E151" s="50" t="str">
        <f t="shared" si="16"/>
        <v/>
      </c>
      <c r="F151" s="50" t="str">
        <f t="shared" si="17"/>
        <v/>
      </c>
      <c r="G151" s="50" t="b">
        <f t="shared" si="18"/>
        <v>1</v>
      </c>
      <c r="H151" s="50" t="b">
        <f>IFERROR(OR(AND(NOT(D151), 'Upload Data'!$A138 = ""), AND(AG151 &gt; -1, OR(AND(AH151, LEN(AD151) = 7), IFERROR(MATCH(AD151, listCertificateTypes, 0), FALSE)))), FALSE)</f>
        <v>1</v>
      </c>
      <c r="I151" s="50" t="b">
        <f>IFERROR(OR(NOT($D151), 'Upload Data'!B138 &lt;&gt; ""), FALSE)</f>
        <v>1</v>
      </c>
      <c r="J151" s="50" t="b">
        <f>IFERROR(OR(AND(NOT($D151), 'Upload Data'!C138 = ""), ISNUMBER('Upload Data'!C138), IFERROR(DATEVALUE('Upload Data'!C138) &gt; 0, FALSE)), FALSE)</f>
        <v>1</v>
      </c>
      <c r="K151" s="50" t="b">
        <f>IFERROR(OR(NOT($D151), 'Upload Data'!D138 &lt;&gt; ""), FALSE)</f>
        <v>1</v>
      </c>
      <c r="L151" s="51" t="s">
        <v>116</v>
      </c>
      <c r="M151" s="50" t="b">
        <f>IFERROR(OR(AND(NOT($D151), 'Upload Data'!F138 = ""), IFERROR(_xlfn.NUMBERVALUE('Upload Data'!F138) &gt; 0, FALSE)), FALSE)</f>
        <v>1</v>
      </c>
      <c r="N151" s="50" t="b">
        <f>IFERROR(OR('Upload Data'!G138 = "", IFERROR(_xlfn.NUMBERVALUE('Upload Data'!G138) &gt; 0, FALSE)), FALSE)</f>
        <v>1</v>
      </c>
      <c r="O151" s="50" t="b">
        <f>IFERROR(OR('Upload Data'!G138 = "", IFERROR(MATCH('Upload Data'!H138, listVolumeUnits, 0), FALSE)), FALSE)</f>
        <v>1</v>
      </c>
      <c r="P151" s="50" t="b">
        <f>IFERROR(OR('Upload Data'!I138 = "", IFERROR(_xlfn.NUMBERVALUE('Upload Data'!I138) &gt; 0, FALSE)), FALSE)</f>
        <v>1</v>
      </c>
      <c r="Q151" s="50" t="b">
        <f>IFERROR(OR('Upload Data'!I138 = "", IFERROR(MATCH('Upload Data'!J138, listWeightUnits, 0), FALSE)), FALSE)</f>
        <v>1</v>
      </c>
      <c r="R151" s="50" t="b">
        <f>IFERROR(OR(AND(NOT(D151), 'Upload Data'!K138 = ""), IFERROR(MATCH('Upload Data'!K138, listFscClaimTypes, 0), FALSE)), FALSE)</f>
        <v>1</v>
      </c>
      <c r="S151" s="50" t="b">
        <f>IFERROR(OR(AND('Upload Data'!K138 = refClaimFsc100, OR('Upload Data'!L138 = "", 'Upload Data'!L138 = 100)), AND('Upload Data'!K138 = refClaimFscCW, OR('Upload Data'!L138 = "", 'Upload Data'!L138 = 0)), AND('Upload Data'!K138 = refClaimFscMix, 'Upload Data'!L138 &lt;&gt; "", _xlfn.NUMBERVALUE('Upload Data'!L138) &gt;= 0, _xlfn.NUMBERVALUE('Upload Data'!L138) &lt;= 100), AND('Upload Data'!K138 = refClaimFscMixCredit, OR('Upload Data'!L138 = "", 'Upload Data'!L138 = 100)), AND('Upload Data'!K138 = refClaimFscRecycled, 'Upload Data'!K138 =""), 'Upload Data'!K138 = ""), FALSE)</f>
        <v>1</v>
      </c>
      <c r="T151" s="50" t="b">
        <f>IFERROR(OR('Upload Data'!M138 = "", ISNUMBER('Upload Data'!M138), IFERROR(DATEVALUE('Upload Data'!M138) &gt; 0, FALSE)), FALSE)</f>
        <v>1</v>
      </c>
      <c r="U151" s="50" t="b">
        <f>IFERROR(OR('Upload Data'!N138 = "", ISNUMBER('Upload Data'!N138), IFERROR(DATEVALUE('Upload Data'!N138) &gt; 0, FALSE)), FALSE)</f>
        <v>1</v>
      </c>
      <c r="V151" s="51" t="s">
        <v>116</v>
      </c>
      <c r="W151" s="50"/>
      <c r="X151" s="50"/>
      <c r="Y151" s="50"/>
      <c r="Z151" s="50">
        <f>IFERROR(FIND("-", 'Upload Data'!$A138, 1), 1000)</f>
        <v>1000</v>
      </c>
      <c r="AA151" s="50">
        <f>IFERROR(FIND("-", 'Upload Data'!$A138, Z151 + 1), 1000)</f>
        <v>1000</v>
      </c>
      <c r="AB151" s="50">
        <f>IFERROR(FIND("-", 'Upload Data'!$A138, AA151 + 1), 1000)</f>
        <v>1000</v>
      </c>
      <c r="AC151" s="50" t="str">
        <f>IFERROR(LEFT('Upload Data'!$A138, Z151 - 1), "")</f>
        <v/>
      </c>
      <c r="AD151" s="50" t="str">
        <f>IFERROR(MID('Upload Data'!$A138, Z151 + 1, AA151 - Z151 - 1), "")</f>
        <v/>
      </c>
      <c r="AE151" s="50" t="str">
        <f>IFERROR(MID('Upload Data'!$A138, AA151 + 1, AB151 - AA151 - 1), "")</f>
        <v/>
      </c>
      <c r="AF151" s="50" t="str">
        <f>IFERROR(MID('Upload Data'!$A138, AB151 + 1, 1000), "")</f>
        <v/>
      </c>
      <c r="AG151" s="50" t="str">
        <f t="shared" si="21"/>
        <v/>
      </c>
      <c r="AH151" s="50" t="b">
        <f t="shared" si="22"/>
        <v>0</v>
      </c>
    </row>
    <row r="152" spans="1:34">
      <c r="A152" s="49">
        <f t="shared" si="19"/>
        <v>139</v>
      </c>
      <c r="B152" s="48" t="b">
        <f>NOT(IFERROR('Upload Data'!A139 = "ERROR", TRUE))</f>
        <v>1</v>
      </c>
      <c r="C152" s="48">
        <f t="shared" si="20"/>
        <v>139</v>
      </c>
      <c r="D152" s="50" t="b">
        <f>IF(B152, ('Upload Data'!A139 &amp; 'Upload Data'!B139 &amp; 'Upload Data'!C139 &amp; 'Upload Data'!D139 &amp; 'Upload Data'!E139 &amp; 'Upload Data'!F139 &amp; 'Upload Data'!G139 &amp; 'Upload Data'!H139 &amp; 'Upload Data'!I139 &amp; 'Upload Data'!J139 &amp; 'Upload Data'!K139 &amp; 'Upload Data'!L139 &amp; 'Upload Data'!M139 &amp; 'Upload Data'!N139) &lt;&gt; "", FALSE)</f>
        <v>0</v>
      </c>
      <c r="E152" s="50" t="str">
        <f t="shared" si="16"/>
        <v/>
      </c>
      <c r="F152" s="50" t="str">
        <f t="shared" si="17"/>
        <v/>
      </c>
      <c r="G152" s="50" t="b">
        <f t="shared" si="18"/>
        <v>1</v>
      </c>
      <c r="H152" s="50" t="b">
        <f>IFERROR(OR(AND(NOT(D152), 'Upload Data'!$A139 = ""), AND(AG152 &gt; -1, OR(AND(AH152, LEN(AD152) = 7), IFERROR(MATCH(AD152, listCertificateTypes, 0), FALSE)))), FALSE)</f>
        <v>1</v>
      </c>
      <c r="I152" s="50" t="b">
        <f>IFERROR(OR(NOT($D152), 'Upload Data'!B139 &lt;&gt; ""), FALSE)</f>
        <v>1</v>
      </c>
      <c r="J152" s="50" t="b">
        <f>IFERROR(OR(AND(NOT($D152), 'Upload Data'!C139 = ""), ISNUMBER('Upload Data'!C139), IFERROR(DATEVALUE('Upload Data'!C139) &gt; 0, FALSE)), FALSE)</f>
        <v>1</v>
      </c>
      <c r="K152" s="50" t="b">
        <f>IFERROR(OR(NOT($D152), 'Upload Data'!D139 &lt;&gt; ""), FALSE)</f>
        <v>1</v>
      </c>
      <c r="L152" s="51" t="s">
        <v>116</v>
      </c>
      <c r="M152" s="50" t="b">
        <f>IFERROR(OR(AND(NOT($D152), 'Upload Data'!F139 = ""), IFERROR(_xlfn.NUMBERVALUE('Upload Data'!F139) &gt; 0, FALSE)), FALSE)</f>
        <v>1</v>
      </c>
      <c r="N152" s="50" t="b">
        <f>IFERROR(OR('Upload Data'!G139 = "", IFERROR(_xlfn.NUMBERVALUE('Upload Data'!G139) &gt; 0, FALSE)), FALSE)</f>
        <v>1</v>
      </c>
      <c r="O152" s="50" t="b">
        <f>IFERROR(OR('Upload Data'!G139 = "", IFERROR(MATCH('Upload Data'!H139, listVolumeUnits, 0), FALSE)), FALSE)</f>
        <v>1</v>
      </c>
      <c r="P152" s="50" t="b">
        <f>IFERROR(OR('Upload Data'!I139 = "", IFERROR(_xlfn.NUMBERVALUE('Upload Data'!I139) &gt; 0, FALSE)), FALSE)</f>
        <v>1</v>
      </c>
      <c r="Q152" s="50" t="b">
        <f>IFERROR(OR('Upload Data'!I139 = "", IFERROR(MATCH('Upload Data'!J139, listWeightUnits, 0), FALSE)), FALSE)</f>
        <v>1</v>
      </c>
      <c r="R152" s="50" t="b">
        <f>IFERROR(OR(AND(NOT(D152), 'Upload Data'!K139 = ""), IFERROR(MATCH('Upload Data'!K139, listFscClaimTypes, 0), FALSE)), FALSE)</f>
        <v>1</v>
      </c>
      <c r="S152" s="50" t="b">
        <f>IFERROR(OR(AND('Upload Data'!K139 = refClaimFsc100, OR('Upload Data'!L139 = "", 'Upload Data'!L139 = 100)), AND('Upload Data'!K139 = refClaimFscCW, OR('Upload Data'!L139 = "", 'Upload Data'!L139 = 0)), AND('Upload Data'!K139 = refClaimFscMix, 'Upload Data'!L139 &lt;&gt; "", _xlfn.NUMBERVALUE('Upload Data'!L139) &gt;= 0, _xlfn.NUMBERVALUE('Upload Data'!L139) &lt;= 100), AND('Upload Data'!K139 = refClaimFscMixCredit, OR('Upload Data'!L139 = "", 'Upload Data'!L139 = 100)), AND('Upload Data'!K139 = refClaimFscRecycled, 'Upload Data'!K139 =""), 'Upload Data'!K139 = ""), FALSE)</f>
        <v>1</v>
      </c>
      <c r="T152" s="50" t="b">
        <f>IFERROR(OR('Upload Data'!M139 = "", ISNUMBER('Upload Data'!M139), IFERROR(DATEVALUE('Upload Data'!M139) &gt; 0, FALSE)), FALSE)</f>
        <v>1</v>
      </c>
      <c r="U152" s="50" t="b">
        <f>IFERROR(OR('Upload Data'!N139 = "", ISNUMBER('Upload Data'!N139), IFERROR(DATEVALUE('Upload Data'!N139) &gt; 0, FALSE)), FALSE)</f>
        <v>1</v>
      </c>
      <c r="V152" s="51" t="s">
        <v>116</v>
      </c>
      <c r="W152" s="50"/>
      <c r="X152" s="50"/>
      <c r="Y152" s="50"/>
      <c r="Z152" s="50">
        <f>IFERROR(FIND("-", 'Upload Data'!$A139, 1), 1000)</f>
        <v>1000</v>
      </c>
      <c r="AA152" s="50">
        <f>IFERROR(FIND("-", 'Upload Data'!$A139, Z152 + 1), 1000)</f>
        <v>1000</v>
      </c>
      <c r="AB152" s="50">
        <f>IFERROR(FIND("-", 'Upload Data'!$A139, AA152 + 1), 1000)</f>
        <v>1000</v>
      </c>
      <c r="AC152" s="50" t="str">
        <f>IFERROR(LEFT('Upload Data'!$A139, Z152 - 1), "")</f>
        <v/>
      </c>
      <c r="AD152" s="50" t="str">
        <f>IFERROR(MID('Upload Data'!$A139, Z152 + 1, AA152 - Z152 - 1), "")</f>
        <v/>
      </c>
      <c r="AE152" s="50" t="str">
        <f>IFERROR(MID('Upload Data'!$A139, AA152 + 1, AB152 - AA152 - 1), "")</f>
        <v/>
      </c>
      <c r="AF152" s="50" t="str">
        <f>IFERROR(MID('Upload Data'!$A139, AB152 + 1, 1000), "")</f>
        <v/>
      </c>
      <c r="AG152" s="50" t="str">
        <f t="shared" si="21"/>
        <v/>
      </c>
      <c r="AH152" s="50" t="b">
        <f t="shared" si="22"/>
        <v>0</v>
      </c>
    </row>
    <row r="153" spans="1:34">
      <c r="A153" s="49">
        <f t="shared" si="19"/>
        <v>140</v>
      </c>
      <c r="B153" s="48" t="b">
        <f>NOT(IFERROR('Upload Data'!A140 = "ERROR", TRUE))</f>
        <v>1</v>
      </c>
      <c r="C153" s="48">
        <f t="shared" si="20"/>
        <v>140</v>
      </c>
      <c r="D153" s="50" t="b">
        <f>IF(B153, ('Upload Data'!A140 &amp; 'Upload Data'!B140 &amp; 'Upload Data'!C140 &amp; 'Upload Data'!D140 &amp; 'Upload Data'!E140 &amp; 'Upload Data'!F140 &amp; 'Upload Data'!G140 &amp; 'Upload Data'!H140 &amp; 'Upload Data'!I140 &amp; 'Upload Data'!J140 &amp; 'Upload Data'!K140 &amp; 'Upload Data'!L140 &amp; 'Upload Data'!M140 &amp; 'Upload Data'!N140) &lt;&gt; "", FALSE)</f>
        <v>0</v>
      </c>
      <c r="E153" s="50" t="str">
        <f t="shared" si="16"/>
        <v/>
      </c>
      <c r="F153" s="50" t="str">
        <f t="shared" si="17"/>
        <v/>
      </c>
      <c r="G153" s="50" t="b">
        <f t="shared" si="18"/>
        <v>1</v>
      </c>
      <c r="H153" s="50" t="b">
        <f>IFERROR(OR(AND(NOT(D153), 'Upload Data'!$A140 = ""), AND(AG153 &gt; -1, OR(AND(AH153, LEN(AD153) = 7), IFERROR(MATCH(AD153, listCertificateTypes, 0), FALSE)))), FALSE)</f>
        <v>1</v>
      </c>
      <c r="I153" s="50" t="b">
        <f>IFERROR(OR(NOT($D153), 'Upload Data'!B140 &lt;&gt; ""), FALSE)</f>
        <v>1</v>
      </c>
      <c r="J153" s="50" t="b">
        <f>IFERROR(OR(AND(NOT($D153), 'Upload Data'!C140 = ""), ISNUMBER('Upload Data'!C140), IFERROR(DATEVALUE('Upload Data'!C140) &gt; 0, FALSE)), FALSE)</f>
        <v>1</v>
      </c>
      <c r="K153" s="50" t="b">
        <f>IFERROR(OR(NOT($D153), 'Upload Data'!D140 &lt;&gt; ""), FALSE)</f>
        <v>1</v>
      </c>
      <c r="L153" s="51" t="s">
        <v>116</v>
      </c>
      <c r="M153" s="50" t="b">
        <f>IFERROR(OR(AND(NOT($D153), 'Upload Data'!F140 = ""), IFERROR(_xlfn.NUMBERVALUE('Upload Data'!F140) &gt; 0, FALSE)), FALSE)</f>
        <v>1</v>
      </c>
      <c r="N153" s="50" t="b">
        <f>IFERROR(OR('Upload Data'!G140 = "", IFERROR(_xlfn.NUMBERVALUE('Upload Data'!G140) &gt; 0, FALSE)), FALSE)</f>
        <v>1</v>
      </c>
      <c r="O153" s="50" t="b">
        <f>IFERROR(OR('Upload Data'!G140 = "", IFERROR(MATCH('Upload Data'!H140, listVolumeUnits, 0), FALSE)), FALSE)</f>
        <v>1</v>
      </c>
      <c r="P153" s="50" t="b">
        <f>IFERROR(OR('Upload Data'!I140 = "", IFERROR(_xlfn.NUMBERVALUE('Upload Data'!I140) &gt; 0, FALSE)), FALSE)</f>
        <v>1</v>
      </c>
      <c r="Q153" s="50" t="b">
        <f>IFERROR(OR('Upload Data'!I140 = "", IFERROR(MATCH('Upload Data'!J140, listWeightUnits, 0), FALSE)), FALSE)</f>
        <v>1</v>
      </c>
      <c r="R153" s="50" t="b">
        <f>IFERROR(OR(AND(NOT(D153), 'Upload Data'!K140 = ""), IFERROR(MATCH('Upload Data'!K140, listFscClaimTypes, 0), FALSE)), FALSE)</f>
        <v>1</v>
      </c>
      <c r="S153" s="50" t="b">
        <f>IFERROR(OR(AND('Upload Data'!K140 = refClaimFsc100, OR('Upload Data'!L140 = "", 'Upload Data'!L140 = 100)), AND('Upload Data'!K140 = refClaimFscCW, OR('Upload Data'!L140 = "", 'Upload Data'!L140 = 0)), AND('Upload Data'!K140 = refClaimFscMix, 'Upload Data'!L140 &lt;&gt; "", _xlfn.NUMBERVALUE('Upload Data'!L140) &gt;= 0, _xlfn.NUMBERVALUE('Upload Data'!L140) &lt;= 100), AND('Upload Data'!K140 = refClaimFscMixCredit, OR('Upload Data'!L140 = "", 'Upload Data'!L140 = 100)), AND('Upload Data'!K140 = refClaimFscRecycled, 'Upload Data'!K140 =""), 'Upload Data'!K140 = ""), FALSE)</f>
        <v>1</v>
      </c>
      <c r="T153" s="50" t="b">
        <f>IFERROR(OR('Upload Data'!M140 = "", ISNUMBER('Upload Data'!M140), IFERROR(DATEVALUE('Upload Data'!M140) &gt; 0, FALSE)), FALSE)</f>
        <v>1</v>
      </c>
      <c r="U153" s="50" t="b">
        <f>IFERROR(OR('Upload Data'!N140 = "", ISNUMBER('Upload Data'!N140), IFERROR(DATEVALUE('Upload Data'!N140) &gt; 0, FALSE)), FALSE)</f>
        <v>1</v>
      </c>
      <c r="V153" s="51" t="s">
        <v>116</v>
      </c>
      <c r="W153" s="50"/>
      <c r="X153" s="50"/>
      <c r="Y153" s="50"/>
      <c r="Z153" s="50">
        <f>IFERROR(FIND("-", 'Upload Data'!$A140, 1), 1000)</f>
        <v>1000</v>
      </c>
      <c r="AA153" s="50">
        <f>IFERROR(FIND("-", 'Upload Data'!$A140, Z153 + 1), 1000)</f>
        <v>1000</v>
      </c>
      <c r="AB153" s="50">
        <f>IFERROR(FIND("-", 'Upload Data'!$A140, AA153 + 1), 1000)</f>
        <v>1000</v>
      </c>
      <c r="AC153" s="50" t="str">
        <f>IFERROR(LEFT('Upload Data'!$A140, Z153 - 1), "")</f>
        <v/>
      </c>
      <c r="AD153" s="50" t="str">
        <f>IFERROR(MID('Upload Data'!$A140, Z153 + 1, AA153 - Z153 - 1), "")</f>
        <v/>
      </c>
      <c r="AE153" s="50" t="str">
        <f>IFERROR(MID('Upload Data'!$A140, AA153 + 1, AB153 - AA153 - 1), "")</f>
        <v/>
      </c>
      <c r="AF153" s="50" t="str">
        <f>IFERROR(MID('Upload Data'!$A140, AB153 + 1, 1000), "")</f>
        <v/>
      </c>
      <c r="AG153" s="50" t="str">
        <f t="shared" si="21"/>
        <v/>
      </c>
      <c r="AH153" s="50" t="b">
        <f t="shared" si="22"/>
        <v>0</v>
      </c>
    </row>
    <row r="154" spans="1:34">
      <c r="A154" s="49">
        <f t="shared" si="19"/>
        <v>141</v>
      </c>
      <c r="B154" s="48" t="b">
        <f>NOT(IFERROR('Upload Data'!A141 = "ERROR", TRUE))</f>
        <v>1</v>
      </c>
      <c r="C154" s="48">
        <f t="shared" si="20"/>
        <v>141</v>
      </c>
      <c r="D154" s="50" t="b">
        <f>IF(B154, ('Upload Data'!A141 &amp; 'Upload Data'!B141 &amp; 'Upload Data'!C141 &amp; 'Upload Data'!D141 &amp; 'Upload Data'!E141 &amp; 'Upload Data'!F141 &amp; 'Upload Data'!G141 &amp; 'Upload Data'!H141 &amp; 'Upload Data'!I141 &amp; 'Upload Data'!J141 &amp; 'Upload Data'!K141 &amp; 'Upload Data'!L141 &amp; 'Upload Data'!M141 &amp; 'Upload Data'!N141) &lt;&gt; "", FALSE)</f>
        <v>0</v>
      </c>
      <c r="E154" s="50" t="str">
        <f t="shared" si="16"/>
        <v/>
      </c>
      <c r="F154" s="50" t="str">
        <f t="shared" si="17"/>
        <v/>
      </c>
      <c r="G154" s="50" t="b">
        <f t="shared" si="18"/>
        <v>1</v>
      </c>
      <c r="H154" s="50" t="b">
        <f>IFERROR(OR(AND(NOT(D154), 'Upload Data'!$A141 = ""), AND(AG154 &gt; -1, OR(AND(AH154, LEN(AD154) = 7), IFERROR(MATCH(AD154, listCertificateTypes, 0), FALSE)))), FALSE)</f>
        <v>1</v>
      </c>
      <c r="I154" s="50" t="b">
        <f>IFERROR(OR(NOT($D154), 'Upload Data'!B141 &lt;&gt; ""), FALSE)</f>
        <v>1</v>
      </c>
      <c r="J154" s="50" t="b">
        <f>IFERROR(OR(AND(NOT($D154), 'Upload Data'!C141 = ""), ISNUMBER('Upload Data'!C141), IFERROR(DATEVALUE('Upload Data'!C141) &gt; 0, FALSE)), FALSE)</f>
        <v>1</v>
      </c>
      <c r="K154" s="50" t="b">
        <f>IFERROR(OR(NOT($D154), 'Upload Data'!D141 &lt;&gt; ""), FALSE)</f>
        <v>1</v>
      </c>
      <c r="L154" s="51" t="s">
        <v>116</v>
      </c>
      <c r="M154" s="50" t="b">
        <f>IFERROR(OR(AND(NOT($D154), 'Upload Data'!F141 = ""), IFERROR(_xlfn.NUMBERVALUE('Upload Data'!F141) &gt; 0, FALSE)), FALSE)</f>
        <v>1</v>
      </c>
      <c r="N154" s="50" t="b">
        <f>IFERROR(OR('Upload Data'!G141 = "", IFERROR(_xlfn.NUMBERVALUE('Upload Data'!G141) &gt; 0, FALSE)), FALSE)</f>
        <v>1</v>
      </c>
      <c r="O154" s="50" t="b">
        <f>IFERROR(OR('Upload Data'!G141 = "", IFERROR(MATCH('Upload Data'!H141, listVolumeUnits, 0), FALSE)), FALSE)</f>
        <v>1</v>
      </c>
      <c r="P154" s="50" t="b">
        <f>IFERROR(OR('Upload Data'!I141 = "", IFERROR(_xlfn.NUMBERVALUE('Upload Data'!I141) &gt; 0, FALSE)), FALSE)</f>
        <v>1</v>
      </c>
      <c r="Q154" s="50" t="b">
        <f>IFERROR(OR('Upload Data'!I141 = "", IFERROR(MATCH('Upload Data'!J141, listWeightUnits, 0), FALSE)), FALSE)</f>
        <v>1</v>
      </c>
      <c r="R154" s="50" t="b">
        <f>IFERROR(OR(AND(NOT(D154), 'Upload Data'!K141 = ""), IFERROR(MATCH('Upload Data'!K141, listFscClaimTypes, 0), FALSE)), FALSE)</f>
        <v>1</v>
      </c>
      <c r="S154" s="50" t="b">
        <f>IFERROR(OR(AND('Upload Data'!K141 = refClaimFsc100, OR('Upload Data'!L141 = "", 'Upload Data'!L141 = 100)), AND('Upload Data'!K141 = refClaimFscCW, OR('Upload Data'!L141 = "", 'Upload Data'!L141 = 0)), AND('Upload Data'!K141 = refClaimFscMix, 'Upload Data'!L141 &lt;&gt; "", _xlfn.NUMBERVALUE('Upload Data'!L141) &gt;= 0, _xlfn.NUMBERVALUE('Upload Data'!L141) &lt;= 100), AND('Upload Data'!K141 = refClaimFscMixCredit, OR('Upload Data'!L141 = "", 'Upload Data'!L141 = 100)), AND('Upload Data'!K141 = refClaimFscRecycled, 'Upload Data'!K141 =""), 'Upload Data'!K141 = ""), FALSE)</f>
        <v>1</v>
      </c>
      <c r="T154" s="50" t="b">
        <f>IFERROR(OR('Upload Data'!M141 = "", ISNUMBER('Upload Data'!M141), IFERROR(DATEVALUE('Upload Data'!M141) &gt; 0, FALSE)), FALSE)</f>
        <v>1</v>
      </c>
      <c r="U154" s="50" t="b">
        <f>IFERROR(OR('Upload Data'!N141 = "", ISNUMBER('Upload Data'!N141), IFERROR(DATEVALUE('Upload Data'!N141) &gt; 0, FALSE)), FALSE)</f>
        <v>1</v>
      </c>
      <c r="V154" s="51" t="s">
        <v>116</v>
      </c>
      <c r="W154" s="50"/>
      <c r="X154" s="50"/>
      <c r="Y154" s="50"/>
      <c r="Z154" s="50">
        <f>IFERROR(FIND("-", 'Upload Data'!$A141, 1), 1000)</f>
        <v>1000</v>
      </c>
      <c r="AA154" s="50">
        <f>IFERROR(FIND("-", 'Upload Data'!$A141, Z154 + 1), 1000)</f>
        <v>1000</v>
      </c>
      <c r="AB154" s="50">
        <f>IFERROR(FIND("-", 'Upload Data'!$A141, AA154 + 1), 1000)</f>
        <v>1000</v>
      </c>
      <c r="AC154" s="50" t="str">
        <f>IFERROR(LEFT('Upload Data'!$A141, Z154 - 1), "")</f>
        <v/>
      </c>
      <c r="AD154" s="50" t="str">
        <f>IFERROR(MID('Upload Data'!$A141, Z154 + 1, AA154 - Z154 - 1), "")</f>
        <v/>
      </c>
      <c r="AE154" s="50" t="str">
        <f>IFERROR(MID('Upload Data'!$A141, AA154 + 1, AB154 - AA154 - 1), "")</f>
        <v/>
      </c>
      <c r="AF154" s="50" t="str">
        <f>IFERROR(MID('Upload Data'!$A141, AB154 + 1, 1000), "")</f>
        <v/>
      </c>
      <c r="AG154" s="50" t="str">
        <f t="shared" si="21"/>
        <v/>
      </c>
      <c r="AH154" s="50" t="b">
        <f t="shared" si="22"/>
        <v>0</v>
      </c>
    </row>
    <row r="155" spans="1:34">
      <c r="A155" s="49">
        <f t="shared" si="19"/>
        <v>142</v>
      </c>
      <c r="B155" s="48" t="b">
        <f>NOT(IFERROR('Upload Data'!A142 = "ERROR", TRUE))</f>
        <v>1</v>
      </c>
      <c r="C155" s="48">
        <f t="shared" si="20"/>
        <v>142</v>
      </c>
      <c r="D155" s="50" t="b">
        <f>IF(B155, ('Upload Data'!A142 &amp; 'Upload Data'!B142 &amp; 'Upload Data'!C142 &amp; 'Upload Data'!D142 &amp; 'Upload Data'!E142 &amp; 'Upload Data'!F142 &amp; 'Upload Data'!G142 &amp; 'Upload Data'!H142 &amp; 'Upload Data'!I142 &amp; 'Upload Data'!J142 &amp; 'Upload Data'!K142 &amp; 'Upload Data'!L142 &amp; 'Upload Data'!M142 &amp; 'Upload Data'!N142) &lt;&gt; "", FALSE)</f>
        <v>0</v>
      </c>
      <c r="E155" s="50" t="str">
        <f t="shared" si="16"/>
        <v/>
      </c>
      <c r="F155" s="50" t="str">
        <f t="shared" si="17"/>
        <v/>
      </c>
      <c r="G155" s="50" t="b">
        <f t="shared" si="18"/>
        <v>1</v>
      </c>
      <c r="H155" s="50" t="b">
        <f>IFERROR(OR(AND(NOT(D155), 'Upload Data'!$A142 = ""), AND(AG155 &gt; -1, OR(AND(AH155, LEN(AD155) = 7), IFERROR(MATCH(AD155, listCertificateTypes, 0), FALSE)))), FALSE)</f>
        <v>1</v>
      </c>
      <c r="I155" s="50" t="b">
        <f>IFERROR(OR(NOT($D155), 'Upload Data'!B142 &lt;&gt; ""), FALSE)</f>
        <v>1</v>
      </c>
      <c r="J155" s="50" t="b">
        <f>IFERROR(OR(AND(NOT($D155), 'Upload Data'!C142 = ""), ISNUMBER('Upload Data'!C142), IFERROR(DATEVALUE('Upload Data'!C142) &gt; 0, FALSE)), FALSE)</f>
        <v>1</v>
      </c>
      <c r="K155" s="50" t="b">
        <f>IFERROR(OR(NOT($D155), 'Upload Data'!D142 &lt;&gt; ""), FALSE)</f>
        <v>1</v>
      </c>
      <c r="L155" s="51" t="s">
        <v>116</v>
      </c>
      <c r="M155" s="50" t="b">
        <f>IFERROR(OR(AND(NOT($D155), 'Upload Data'!F142 = ""), IFERROR(_xlfn.NUMBERVALUE('Upload Data'!F142) &gt; 0, FALSE)), FALSE)</f>
        <v>1</v>
      </c>
      <c r="N155" s="50" t="b">
        <f>IFERROR(OR('Upload Data'!G142 = "", IFERROR(_xlfn.NUMBERVALUE('Upload Data'!G142) &gt; 0, FALSE)), FALSE)</f>
        <v>1</v>
      </c>
      <c r="O155" s="50" t="b">
        <f>IFERROR(OR('Upload Data'!G142 = "", IFERROR(MATCH('Upload Data'!H142, listVolumeUnits, 0), FALSE)), FALSE)</f>
        <v>1</v>
      </c>
      <c r="P155" s="50" t="b">
        <f>IFERROR(OR('Upload Data'!I142 = "", IFERROR(_xlfn.NUMBERVALUE('Upload Data'!I142) &gt; 0, FALSE)), FALSE)</f>
        <v>1</v>
      </c>
      <c r="Q155" s="50" t="b">
        <f>IFERROR(OR('Upload Data'!I142 = "", IFERROR(MATCH('Upload Data'!J142, listWeightUnits, 0), FALSE)), FALSE)</f>
        <v>1</v>
      </c>
      <c r="R155" s="50" t="b">
        <f>IFERROR(OR(AND(NOT(D155), 'Upload Data'!K142 = ""), IFERROR(MATCH('Upload Data'!K142, listFscClaimTypes, 0), FALSE)), FALSE)</f>
        <v>1</v>
      </c>
      <c r="S155" s="50" t="b">
        <f>IFERROR(OR(AND('Upload Data'!K142 = refClaimFsc100, OR('Upload Data'!L142 = "", 'Upload Data'!L142 = 100)), AND('Upload Data'!K142 = refClaimFscCW, OR('Upload Data'!L142 = "", 'Upload Data'!L142 = 0)), AND('Upload Data'!K142 = refClaimFscMix, 'Upload Data'!L142 &lt;&gt; "", _xlfn.NUMBERVALUE('Upload Data'!L142) &gt;= 0, _xlfn.NUMBERVALUE('Upload Data'!L142) &lt;= 100), AND('Upload Data'!K142 = refClaimFscMixCredit, OR('Upload Data'!L142 = "", 'Upload Data'!L142 = 100)), AND('Upload Data'!K142 = refClaimFscRecycled, 'Upload Data'!K142 =""), 'Upload Data'!K142 = ""), FALSE)</f>
        <v>1</v>
      </c>
      <c r="T155" s="50" t="b">
        <f>IFERROR(OR('Upload Data'!M142 = "", ISNUMBER('Upload Data'!M142), IFERROR(DATEVALUE('Upload Data'!M142) &gt; 0, FALSE)), FALSE)</f>
        <v>1</v>
      </c>
      <c r="U155" s="50" t="b">
        <f>IFERROR(OR('Upload Data'!N142 = "", ISNUMBER('Upload Data'!N142), IFERROR(DATEVALUE('Upload Data'!N142) &gt; 0, FALSE)), FALSE)</f>
        <v>1</v>
      </c>
      <c r="V155" s="51" t="s">
        <v>116</v>
      </c>
      <c r="W155" s="50"/>
      <c r="X155" s="50"/>
      <c r="Y155" s="50"/>
      <c r="Z155" s="50">
        <f>IFERROR(FIND("-", 'Upload Data'!$A142, 1), 1000)</f>
        <v>1000</v>
      </c>
      <c r="AA155" s="50">
        <f>IFERROR(FIND("-", 'Upload Data'!$A142, Z155 + 1), 1000)</f>
        <v>1000</v>
      </c>
      <c r="AB155" s="50">
        <f>IFERROR(FIND("-", 'Upload Data'!$A142, AA155 + 1), 1000)</f>
        <v>1000</v>
      </c>
      <c r="AC155" s="50" t="str">
        <f>IFERROR(LEFT('Upload Data'!$A142, Z155 - 1), "")</f>
        <v/>
      </c>
      <c r="AD155" s="50" t="str">
        <f>IFERROR(MID('Upload Data'!$A142, Z155 + 1, AA155 - Z155 - 1), "")</f>
        <v/>
      </c>
      <c r="AE155" s="50" t="str">
        <f>IFERROR(MID('Upload Data'!$A142, AA155 + 1, AB155 - AA155 - 1), "")</f>
        <v/>
      </c>
      <c r="AF155" s="50" t="str">
        <f>IFERROR(MID('Upload Data'!$A142, AB155 + 1, 1000), "")</f>
        <v/>
      </c>
      <c r="AG155" s="50" t="str">
        <f t="shared" si="21"/>
        <v/>
      </c>
      <c r="AH155" s="50" t="b">
        <f t="shared" si="22"/>
        <v>0</v>
      </c>
    </row>
    <row r="156" spans="1:34">
      <c r="A156" s="49">
        <f t="shared" si="19"/>
        <v>143</v>
      </c>
      <c r="B156" s="48" t="b">
        <f>NOT(IFERROR('Upload Data'!A143 = "ERROR", TRUE))</f>
        <v>1</v>
      </c>
      <c r="C156" s="48">
        <f t="shared" si="20"/>
        <v>143</v>
      </c>
      <c r="D156" s="50" t="b">
        <f>IF(B156, ('Upload Data'!A143 &amp; 'Upload Data'!B143 &amp; 'Upload Data'!C143 &amp; 'Upload Data'!D143 &amp; 'Upload Data'!E143 &amp; 'Upload Data'!F143 &amp; 'Upload Data'!G143 &amp; 'Upload Data'!H143 &amp; 'Upload Data'!I143 &amp; 'Upload Data'!J143 &amp; 'Upload Data'!K143 &amp; 'Upload Data'!L143 &amp; 'Upload Data'!M143 &amp; 'Upload Data'!N143) &lt;&gt; "", FALSE)</f>
        <v>0</v>
      </c>
      <c r="E156" s="50" t="str">
        <f t="shared" si="16"/>
        <v/>
      </c>
      <c r="F156" s="50" t="str">
        <f t="shared" si="17"/>
        <v/>
      </c>
      <c r="G156" s="50" t="b">
        <f t="shared" si="18"/>
        <v>1</v>
      </c>
      <c r="H156" s="50" t="b">
        <f>IFERROR(OR(AND(NOT(D156), 'Upload Data'!$A143 = ""), AND(AG156 &gt; -1, OR(AND(AH156, LEN(AD156) = 7), IFERROR(MATCH(AD156, listCertificateTypes, 0), FALSE)))), FALSE)</f>
        <v>1</v>
      </c>
      <c r="I156" s="50" t="b">
        <f>IFERROR(OR(NOT($D156), 'Upload Data'!B143 &lt;&gt; ""), FALSE)</f>
        <v>1</v>
      </c>
      <c r="J156" s="50" t="b">
        <f>IFERROR(OR(AND(NOT($D156), 'Upload Data'!C143 = ""), ISNUMBER('Upload Data'!C143), IFERROR(DATEVALUE('Upload Data'!C143) &gt; 0, FALSE)), FALSE)</f>
        <v>1</v>
      </c>
      <c r="K156" s="50" t="b">
        <f>IFERROR(OR(NOT($D156), 'Upload Data'!D143 &lt;&gt; ""), FALSE)</f>
        <v>1</v>
      </c>
      <c r="L156" s="51" t="s">
        <v>116</v>
      </c>
      <c r="M156" s="50" t="b">
        <f>IFERROR(OR(AND(NOT($D156), 'Upload Data'!F143 = ""), IFERROR(_xlfn.NUMBERVALUE('Upload Data'!F143) &gt; 0, FALSE)), FALSE)</f>
        <v>1</v>
      </c>
      <c r="N156" s="50" t="b">
        <f>IFERROR(OR('Upload Data'!G143 = "", IFERROR(_xlfn.NUMBERVALUE('Upload Data'!G143) &gt; 0, FALSE)), FALSE)</f>
        <v>1</v>
      </c>
      <c r="O156" s="50" t="b">
        <f>IFERROR(OR('Upload Data'!G143 = "", IFERROR(MATCH('Upload Data'!H143, listVolumeUnits, 0), FALSE)), FALSE)</f>
        <v>1</v>
      </c>
      <c r="P156" s="50" t="b">
        <f>IFERROR(OR('Upload Data'!I143 = "", IFERROR(_xlfn.NUMBERVALUE('Upload Data'!I143) &gt; 0, FALSE)), FALSE)</f>
        <v>1</v>
      </c>
      <c r="Q156" s="50" t="b">
        <f>IFERROR(OR('Upload Data'!I143 = "", IFERROR(MATCH('Upload Data'!J143, listWeightUnits, 0), FALSE)), FALSE)</f>
        <v>1</v>
      </c>
      <c r="R156" s="50" t="b">
        <f>IFERROR(OR(AND(NOT(D156), 'Upload Data'!K143 = ""), IFERROR(MATCH('Upload Data'!K143, listFscClaimTypes, 0), FALSE)), FALSE)</f>
        <v>1</v>
      </c>
      <c r="S156" s="50" t="b">
        <f>IFERROR(OR(AND('Upload Data'!K143 = refClaimFsc100, OR('Upload Data'!L143 = "", 'Upload Data'!L143 = 100)), AND('Upload Data'!K143 = refClaimFscCW, OR('Upload Data'!L143 = "", 'Upload Data'!L143 = 0)), AND('Upload Data'!K143 = refClaimFscMix, 'Upload Data'!L143 &lt;&gt; "", _xlfn.NUMBERVALUE('Upload Data'!L143) &gt;= 0, _xlfn.NUMBERVALUE('Upload Data'!L143) &lt;= 100), AND('Upload Data'!K143 = refClaimFscMixCredit, OR('Upload Data'!L143 = "", 'Upload Data'!L143 = 100)), AND('Upload Data'!K143 = refClaimFscRecycled, 'Upload Data'!K143 =""), 'Upload Data'!K143 = ""), FALSE)</f>
        <v>1</v>
      </c>
      <c r="T156" s="50" t="b">
        <f>IFERROR(OR('Upload Data'!M143 = "", ISNUMBER('Upload Data'!M143), IFERROR(DATEVALUE('Upload Data'!M143) &gt; 0, FALSE)), FALSE)</f>
        <v>1</v>
      </c>
      <c r="U156" s="50" t="b">
        <f>IFERROR(OR('Upload Data'!N143 = "", ISNUMBER('Upload Data'!N143), IFERROR(DATEVALUE('Upload Data'!N143) &gt; 0, FALSE)), FALSE)</f>
        <v>1</v>
      </c>
      <c r="V156" s="51" t="s">
        <v>116</v>
      </c>
      <c r="W156" s="50"/>
      <c r="X156" s="50"/>
      <c r="Y156" s="50"/>
      <c r="Z156" s="50">
        <f>IFERROR(FIND("-", 'Upload Data'!$A143, 1), 1000)</f>
        <v>1000</v>
      </c>
      <c r="AA156" s="50">
        <f>IFERROR(FIND("-", 'Upload Data'!$A143, Z156 + 1), 1000)</f>
        <v>1000</v>
      </c>
      <c r="AB156" s="50">
        <f>IFERROR(FIND("-", 'Upload Data'!$A143, AA156 + 1), 1000)</f>
        <v>1000</v>
      </c>
      <c r="AC156" s="50" t="str">
        <f>IFERROR(LEFT('Upload Data'!$A143, Z156 - 1), "")</f>
        <v/>
      </c>
      <c r="AD156" s="50" t="str">
        <f>IFERROR(MID('Upload Data'!$A143, Z156 + 1, AA156 - Z156 - 1), "")</f>
        <v/>
      </c>
      <c r="AE156" s="50" t="str">
        <f>IFERROR(MID('Upload Data'!$A143, AA156 + 1, AB156 - AA156 - 1), "")</f>
        <v/>
      </c>
      <c r="AF156" s="50" t="str">
        <f>IFERROR(MID('Upload Data'!$A143, AB156 + 1, 1000), "")</f>
        <v/>
      </c>
      <c r="AG156" s="50" t="str">
        <f t="shared" si="21"/>
        <v/>
      </c>
      <c r="AH156" s="50" t="b">
        <f t="shared" si="22"/>
        <v>0</v>
      </c>
    </row>
    <row r="157" spans="1:34">
      <c r="A157" s="49">
        <f t="shared" si="19"/>
        <v>144</v>
      </c>
      <c r="B157" s="48" t="b">
        <f>NOT(IFERROR('Upload Data'!A144 = "ERROR", TRUE))</f>
        <v>1</v>
      </c>
      <c r="C157" s="48">
        <f t="shared" si="20"/>
        <v>144</v>
      </c>
      <c r="D157" s="50" t="b">
        <f>IF(B157, ('Upload Data'!A144 &amp; 'Upload Data'!B144 &amp; 'Upload Data'!C144 &amp; 'Upload Data'!D144 &amp; 'Upload Data'!E144 &amp; 'Upload Data'!F144 &amp; 'Upload Data'!G144 &amp; 'Upload Data'!H144 &amp; 'Upload Data'!I144 &amp; 'Upload Data'!J144 &amp; 'Upload Data'!K144 &amp; 'Upload Data'!L144 &amp; 'Upload Data'!M144 &amp; 'Upload Data'!N144) &lt;&gt; "", FALSE)</f>
        <v>0</v>
      </c>
      <c r="E157" s="50" t="str">
        <f t="shared" si="16"/>
        <v/>
      </c>
      <c r="F157" s="50" t="str">
        <f t="shared" si="17"/>
        <v/>
      </c>
      <c r="G157" s="50" t="b">
        <f t="shared" si="18"/>
        <v>1</v>
      </c>
      <c r="H157" s="50" t="b">
        <f>IFERROR(OR(AND(NOT(D157), 'Upload Data'!$A144 = ""), AND(AG157 &gt; -1, OR(AND(AH157, LEN(AD157) = 7), IFERROR(MATCH(AD157, listCertificateTypes, 0), FALSE)))), FALSE)</f>
        <v>1</v>
      </c>
      <c r="I157" s="50" t="b">
        <f>IFERROR(OR(NOT($D157), 'Upload Data'!B144 &lt;&gt; ""), FALSE)</f>
        <v>1</v>
      </c>
      <c r="J157" s="50" t="b">
        <f>IFERROR(OR(AND(NOT($D157), 'Upload Data'!C144 = ""), ISNUMBER('Upload Data'!C144), IFERROR(DATEVALUE('Upload Data'!C144) &gt; 0, FALSE)), FALSE)</f>
        <v>1</v>
      </c>
      <c r="K157" s="50" t="b">
        <f>IFERROR(OR(NOT($D157), 'Upload Data'!D144 &lt;&gt; ""), FALSE)</f>
        <v>1</v>
      </c>
      <c r="L157" s="51" t="s">
        <v>116</v>
      </c>
      <c r="M157" s="50" t="b">
        <f>IFERROR(OR(AND(NOT($D157), 'Upload Data'!F144 = ""), IFERROR(_xlfn.NUMBERVALUE('Upload Data'!F144) &gt; 0, FALSE)), FALSE)</f>
        <v>1</v>
      </c>
      <c r="N157" s="50" t="b">
        <f>IFERROR(OR('Upload Data'!G144 = "", IFERROR(_xlfn.NUMBERVALUE('Upload Data'!G144) &gt; 0, FALSE)), FALSE)</f>
        <v>1</v>
      </c>
      <c r="O157" s="50" t="b">
        <f>IFERROR(OR('Upload Data'!G144 = "", IFERROR(MATCH('Upload Data'!H144, listVolumeUnits, 0), FALSE)), FALSE)</f>
        <v>1</v>
      </c>
      <c r="P157" s="50" t="b">
        <f>IFERROR(OR('Upload Data'!I144 = "", IFERROR(_xlfn.NUMBERVALUE('Upload Data'!I144) &gt; 0, FALSE)), FALSE)</f>
        <v>1</v>
      </c>
      <c r="Q157" s="50" t="b">
        <f>IFERROR(OR('Upload Data'!I144 = "", IFERROR(MATCH('Upload Data'!J144, listWeightUnits, 0), FALSE)), FALSE)</f>
        <v>1</v>
      </c>
      <c r="R157" s="50" t="b">
        <f>IFERROR(OR(AND(NOT(D157), 'Upload Data'!K144 = ""), IFERROR(MATCH('Upload Data'!K144, listFscClaimTypes, 0), FALSE)), FALSE)</f>
        <v>1</v>
      </c>
      <c r="S157" s="50" t="b">
        <f>IFERROR(OR(AND('Upload Data'!K144 = refClaimFsc100, OR('Upload Data'!L144 = "", 'Upload Data'!L144 = 100)), AND('Upload Data'!K144 = refClaimFscCW, OR('Upload Data'!L144 = "", 'Upload Data'!L144 = 0)), AND('Upload Data'!K144 = refClaimFscMix, 'Upload Data'!L144 &lt;&gt; "", _xlfn.NUMBERVALUE('Upload Data'!L144) &gt;= 0, _xlfn.NUMBERVALUE('Upload Data'!L144) &lt;= 100), AND('Upload Data'!K144 = refClaimFscMixCredit, OR('Upload Data'!L144 = "", 'Upload Data'!L144 = 100)), AND('Upload Data'!K144 = refClaimFscRecycled, 'Upload Data'!K144 =""), 'Upload Data'!K144 = ""), FALSE)</f>
        <v>1</v>
      </c>
      <c r="T157" s="50" t="b">
        <f>IFERROR(OR('Upload Data'!M144 = "", ISNUMBER('Upload Data'!M144), IFERROR(DATEVALUE('Upload Data'!M144) &gt; 0, FALSE)), FALSE)</f>
        <v>1</v>
      </c>
      <c r="U157" s="50" t="b">
        <f>IFERROR(OR('Upload Data'!N144 = "", ISNUMBER('Upload Data'!N144), IFERROR(DATEVALUE('Upload Data'!N144) &gt; 0, FALSE)), FALSE)</f>
        <v>1</v>
      </c>
      <c r="V157" s="51" t="s">
        <v>116</v>
      </c>
      <c r="W157" s="50"/>
      <c r="X157" s="50"/>
      <c r="Y157" s="50"/>
      <c r="Z157" s="50">
        <f>IFERROR(FIND("-", 'Upload Data'!$A144, 1), 1000)</f>
        <v>1000</v>
      </c>
      <c r="AA157" s="50">
        <f>IFERROR(FIND("-", 'Upload Data'!$A144, Z157 + 1), 1000)</f>
        <v>1000</v>
      </c>
      <c r="AB157" s="50">
        <f>IFERROR(FIND("-", 'Upload Data'!$A144, AA157 + 1), 1000)</f>
        <v>1000</v>
      </c>
      <c r="AC157" s="50" t="str">
        <f>IFERROR(LEFT('Upload Data'!$A144, Z157 - 1), "")</f>
        <v/>
      </c>
      <c r="AD157" s="50" t="str">
        <f>IFERROR(MID('Upload Data'!$A144, Z157 + 1, AA157 - Z157 - 1), "")</f>
        <v/>
      </c>
      <c r="AE157" s="50" t="str">
        <f>IFERROR(MID('Upload Data'!$A144, AA157 + 1, AB157 - AA157 - 1), "")</f>
        <v/>
      </c>
      <c r="AF157" s="50" t="str">
        <f>IFERROR(MID('Upload Data'!$A144, AB157 + 1, 1000), "")</f>
        <v/>
      </c>
      <c r="AG157" s="50" t="str">
        <f t="shared" si="21"/>
        <v/>
      </c>
      <c r="AH157" s="50" t="b">
        <f t="shared" si="22"/>
        <v>0</v>
      </c>
    </row>
    <row r="158" spans="1:34">
      <c r="A158" s="49">
        <f t="shared" si="19"/>
        <v>145</v>
      </c>
      <c r="B158" s="48" t="b">
        <f>NOT(IFERROR('Upload Data'!A145 = "ERROR", TRUE))</f>
        <v>1</v>
      </c>
      <c r="C158" s="48">
        <f t="shared" si="20"/>
        <v>145</v>
      </c>
      <c r="D158" s="50" t="b">
        <f>IF(B158, ('Upload Data'!A145 &amp; 'Upload Data'!B145 &amp; 'Upload Data'!C145 &amp; 'Upload Data'!D145 &amp; 'Upload Data'!E145 &amp; 'Upload Data'!F145 &amp; 'Upload Data'!G145 &amp; 'Upload Data'!H145 &amp; 'Upload Data'!I145 &amp; 'Upload Data'!J145 &amp; 'Upload Data'!K145 &amp; 'Upload Data'!L145 &amp; 'Upload Data'!M145 &amp; 'Upload Data'!N145) &lt;&gt; "", FALSE)</f>
        <v>0</v>
      </c>
      <c r="E158" s="50" t="str">
        <f t="shared" si="16"/>
        <v/>
      </c>
      <c r="F158" s="50" t="str">
        <f t="shared" si="17"/>
        <v/>
      </c>
      <c r="G158" s="50" t="b">
        <f t="shared" si="18"/>
        <v>1</v>
      </c>
      <c r="H158" s="50" t="b">
        <f>IFERROR(OR(AND(NOT(D158), 'Upload Data'!$A145 = ""), AND(AG158 &gt; -1, OR(AND(AH158, LEN(AD158) = 7), IFERROR(MATCH(AD158, listCertificateTypes, 0), FALSE)))), FALSE)</f>
        <v>1</v>
      </c>
      <c r="I158" s="50" t="b">
        <f>IFERROR(OR(NOT($D158), 'Upload Data'!B145 &lt;&gt; ""), FALSE)</f>
        <v>1</v>
      </c>
      <c r="J158" s="50" t="b">
        <f>IFERROR(OR(AND(NOT($D158), 'Upload Data'!C145 = ""), ISNUMBER('Upload Data'!C145), IFERROR(DATEVALUE('Upload Data'!C145) &gt; 0, FALSE)), FALSE)</f>
        <v>1</v>
      </c>
      <c r="K158" s="50" t="b">
        <f>IFERROR(OR(NOT($D158), 'Upload Data'!D145 &lt;&gt; ""), FALSE)</f>
        <v>1</v>
      </c>
      <c r="L158" s="51" t="s">
        <v>116</v>
      </c>
      <c r="M158" s="50" t="b">
        <f>IFERROR(OR(AND(NOT($D158), 'Upload Data'!F145 = ""), IFERROR(_xlfn.NUMBERVALUE('Upload Data'!F145) &gt; 0, FALSE)), FALSE)</f>
        <v>1</v>
      </c>
      <c r="N158" s="50" t="b">
        <f>IFERROR(OR('Upload Data'!G145 = "", IFERROR(_xlfn.NUMBERVALUE('Upload Data'!G145) &gt; 0, FALSE)), FALSE)</f>
        <v>1</v>
      </c>
      <c r="O158" s="50" t="b">
        <f>IFERROR(OR('Upload Data'!G145 = "", IFERROR(MATCH('Upload Data'!H145, listVolumeUnits, 0), FALSE)), FALSE)</f>
        <v>1</v>
      </c>
      <c r="P158" s="50" t="b">
        <f>IFERROR(OR('Upload Data'!I145 = "", IFERROR(_xlfn.NUMBERVALUE('Upload Data'!I145) &gt; 0, FALSE)), FALSE)</f>
        <v>1</v>
      </c>
      <c r="Q158" s="50" t="b">
        <f>IFERROR(OR('Upload Data'!I145 = "", IFERROR(MATCH('Upload Data'!J145, listWeightUnits, 0), FALSE)), FALSE)</f>
        <v>1</v>
      </c>
      <c r="R158" s="50" t="b">
        <f>IFERROR(OR(AND(NOT(D158), 'Upload Data'!K145 = ""), IFERROR(MATCH('Upload Data'!K145, listFscClaimTypes, 0), FALSE)), FALSE)</f>
        <v>1</v>
      </c>
      <c r="S158" s="50" t="b">
        <f>IFERROR(OR(AND('Upload Data'!K145 = refClaimFsc100, OR('Upload Data'!L145 = "", 'Upload Data'!L145 = 100)), AND('Upload Data'!K145 = refClaimFscCW, OR('Upload Data'!L145 = "", 'Upload Data'!L145 = 0)), AND('Upload Data'!K145 = refClaimFscMix, 'Upload Data'!L145 &lt;&gt; "", _xlfn.NUMBERVALUE('Upload Data'!L145) &gt;= 0, _xlfn.NUMBERVALUE('Upload Data'!L145) &lt;= 100), AND('Upload Data'!K145 = refClaimFscMixCredit, OR('Upload Data'!L145 = "", 'Upload Data'!L145 = 100)), AND('Upload Data'!K145 = refClaimFscRecycled, 'Upload Data'!K145 =""), 'Upload Data'!K145 = ""), FALSE)</f>
        <v>1</v>
      </c>
      <c r="T158" s="50" t="b">
        <f>IFERROR(OR('Upload Data'!M145 = "", ISNUMBER('Upload Data'!M145), IFERROR(DATEVALUE('Upload Data'!M145) &gt; 0, FALSE)), FALSE)</f>
        <v>1</v>
      </c>
      <c r="U158" s="50" t="b">
        <f>IFERROR(OR('Upload Data'!N145 = "", ISNUMBER('Upload Data'!N145), IFERROR(DATEVALUE('Upload Data'!N145) &gt; 0, FALSE)), FALSE)</f>
        <v>1</v>
      </c>
      <c r="V158" s="51" t="s">
        <v>116</v>
      </c>
      <c r="W158" s="50"/>
      <c r="X158" s="50"/>
      <c r="Y158" s="50"/>
      <c r="Z158" s="50">
        <f>IFERROR(FIND("-", 'Upload Data'!$A145, 1), 1000)</f>
        <v>1000</v>
      </c>
      <c r="AA158" s="50">
        <f>IFERROR(FIND("-", 'Upload Data'!$A145, Z158 + 1), 1000)</f>
        <v>1000</v>
      </c>
      <c r="AB158" s="50">
        <f>IFERROR(FIND("-", 'Upload Data'!$A145, AA158 + 1), 1000)</f>
        <v>1000</v>
      </c>
      <c r="AC158" s="50" t="str">
        <f>IFERROR(LEFT('Upload Data'!$A145, Z158 - 1), "")</f>
        <v/>
      </c>
      <c r="AD158" s="50" t="str">
        <f>IFERROR(MID('Upload Data'!$A145, Z158 + 1, AA158 - Z158 - 1), "")</f>
        <v/>
      </c>
      <c r="AE158" s="50" t="str">
        <f>IFERROR(MID('Upload Data'!$A145, AA158 + 1, AB158 - AA158 - 1), "")</f>
        <v/>
      </c>
      <c r="AF158" s="50" t="str">
        <f>IFERROR(MID('Upload Data'!$A145, AB158 + 1, 1000), "")</f>
        <v/>
      </c>
      <c r="AG158" s="50" t="str">
        <f t="shared" si="21"/>
        <v/>
      </c>
      <c r="AH158" s="50" t="b">
        <f t="shared" si="22"/>
        <v>0</v>
      </c>
    </row>
    <row r="159" spans="1:34">
      <c r="A159" s="49">
        <f t="shared" si="19"/>
        <v>146</v>
      </c>
      <c r="B159" s="48" t="b">
        <f>NOT(IFERROR('Upload Data'!A146 = "ERROR", TRUE))</f>
        <v>1</v>
      </c>
      <c r="C159" s="48">
        <f t="shared" si="20"/>
        <v>146</v>
      </c>
      <c r="D159" s="50" t="b">
        <f>IF(B159, ('Upload Data'!A146 &amp; 'Upload Data'!B146 &amp; 'Upload Data'!C146 &amp; 'Upload Data'!D146 &amp; 'Upload Data'!E146 &amp; 'Upload Data'!F146 &amp; 'Upload Data'!G146 &amp; 'Upload Data'!H146 &amp; 'Upload Data'!I146 &amp; 'Upload Data'!J146 &amp; 'Upload Data'!K146 &amp; 'Upload Data'!L146 &amp; 'Upload Data'!M146 &amp; 'Upload Data'!N146) &lt;&gt; "", FALSE)</f>
        <v>0</v>
      </c>
      <c r="E159" s="50" t="str">
        <f t="shared" si="16"/>
        <v/>
      </c>
      <c r="F159" s="50" t="str">
        <f t="shared" si="17"/>
        <v/>
      </c>
      <c r="G159" s="50" t="b">
        <f t="shared" si="18"/>
        <v>1</v>
      </c>
      <c r="H159" s="50" t="b">
        <f>IFERROR(OR(AND(NOT(D159), 'Upload Data'!$A146 = ""), AND(AG159 &gt; -1, OR(AND(AH159, LEN(AD159) = 7), IFERROR(MATCH(AD159, listCertificateTypes, 0), FALSE)))), FALSE)</f>
        <v>1</v>
      </c>
      <c r="I159" s="50" t="b">
        <f>IFERROR(OR(NOT($D159), 'Upload Data'!B146 &lt;&gt; ""), FALSE)</f>
        <v>1</v>
      </c>
      <c r="J159" s="50" t="b">
        <f>IFERROR(OR(AND(NOT($D159), 'Upload Data'!C146 = ""), ISNUMBER('Upload Data'!C146), IFERROR(DATEVALUE('Upload Data'!C146) &gt; 0, FALSE)), FALSE)</f>
        <v>1</v>
      </c>
      <c r="K159" s="50" t="b">
        <f>IFERROR(OR(NOT($D159), 'Upload Data'!D146 &lt;&gt; ""), FALSE)</f>
        <v>1</v>
      </c>
      <c r="L159" s="51" t="s">
        <v>116</v>
      </c>
      <c r="M159" s="50" t="b">
        <f>IFERROR(OR(AND(NOT($D159), 'Upload Data'!F146 = ""), IFERROR(_xlfn.NUMBERVALUE('Upload Data'!F146) &gt; 0, FALSE)), FALSE)</f>
        <v>1</v>
      </c>
      <c r="N159" s="50" t="b">
        <f>IFERROR(OR('Upload Data'!G146 = "", IFERROR(_xlfn.NUMBERVALUE('Upload Data'!G146) &gt; 0, FALSE)), FALSE)</f>
        <v>1</v>
      </c>
      <c r="O159" s="50" t="b">
        <f>IFERROR(OR('Upload Data'!G146 = "", IFERROR(MATCH('Upload Data'!H146, listVolumeUnits, 0), FALSE)), FALSE)</f>
        <v>1</v>
      </c>
      <c r="P159" s="50" t="b">
        <f>IFERROR(OR('Upload Data'!I146 = "", IFERROR(_xlfn.NUMBERVALUE('Upload Data'!I146) &gt; 0, FALSE)), FALSE)</f>
        <v>1</v>
      </c>
      <c r="Q159" s="50" t="b">
        <f>IFERROR(OR('Upload Data'!I146 = "", IFERROR(MATCH('Upload Data'!J146, listWeightUnits, 0), FALSE)), FALSE)</f>
        <v>1</v>
      </c>
      <c r="R159" s="50" t="b">
        <f>IFERROR(OR(AND(NOT(D159), 'Upload Data'!K146 = ""), IFERROR(MATCH('Upload Data'!K146, listFscClaimTypes, 0), FALSE)), FALSE)</f>
        <v>1</v>
      </c>
      <c r="S159" s="50" t="b">
        <f>IFERROR(OR(AND('Upload Data'!K146 = refClaimFsc100, OR('Upload Data'!L146 = "", 'Upload Data'!L146 = 100)), AND('Upload Data'!K146 = refClaimFscCW, OR('Upload Data'!L146 = "", 'Upload Data'!L146 = 0)), AND('Upload Data'!K146 = refClaimFscMix, 'Upload Data'!L146 &lt;&gt; "", _xlfn.NUMBERVALUE('Upload Data'!L146) &gt;= 0, _xlfn.NUMBERVALUE('Upload Data'!L146) &lt;= 100), AND('Upload Data'!K146 = refClaimFscMixCredit, OR('Upload Data'!L146 = "", 'Upload Data'!L146 = 100)), AND('Upload Data'!K146 = refClaimFscRecycled, 'Upload Data'!K146 =""), 'Upload Data'!K146 = ""), FALSE)</f>
        <v>1</v>
      </c>
      <c r="T159" s="50" t="b">
        <f>IFERROR(OR('Upload Data'!M146 = "", ISNUMBER('Upload Data'!M146), IFERROR(DATEVALUE('Upload Data'!M146) &gt; 0, FALSE)), FALSE)</f>
        <v>1</v>
      </c>
      <c r="U159" s="50" t="b">
        <f>IFERROR(OR('Upload Data'!N146 = "", ISNUMBER('Upload Data'!N146), IFERROR(DATEVALUE('Upload Data'!N146) &gt; 0, FALSE)), FALSE)</f>
        <v>1</v>
      </c>
      <c r="V159" s="51" t="s">
        <v>116</v>
      </c>
      <c r="W159" s="50"/>
      <c r="X159" s="50"/>
      <c r="Y159" s="50"/>
      <c r="Z159" s="50">
        <f>IFERROR(FIND("-", 'Upload Data'!$A146, 1), 1000)</f>
        <v>1000</v>
      </c>
      <c r="AA159" s="50">
        <f>IFERROR(FIND("-", 'Upload Data'!$A146, Z159 + 1), 1000)</f>
        <v>1000</v>
      </c>
      <c r="AB159" s="50">
        <f>IFERROR(FIND("-", 'Upload Data'!$A146, AA159 + 1), 1000)</f>
        <v>1000</v>
      </c>
      <c r="AC159" s="50" t="str">
        <f>IFERROR(LEFT('Upload Data'!$A146, Z159 - 1), "")</f>
        <v/>
      </c>
      <c r="AD159" s="50" t="str">
        <f>IFERROR(MID('Upload Data'!$A146, Z159 + 1, AA159 - Z159 - 1), "")</f>
        <v/>
      </c>
      <c r="AE159" s="50" t="str">
        <f>IFERROR(MID('Upload Data'!$A146, AA159 + 1, AB159 - AA159 - 1), "")</f>
        <v/>
      </c>
      <c r="AF159" s="50" t="str">
        <f>IFERROR(MID('Upload Data'!$A146, AB159 + 1, 1000), "")</f>
        <v/>
      </c>
      <c r="AG159" s="50" t="str">
        <f t="shared" si="21"/>
        <v/>
      </c>
      <c r="AH159" s="50" t="b">
        <f t="shared" si="22"/>
        <v>0</v>
      </c>
    </row>
    <row r="160" spans="1:34">
      <c r="A160" s="49">
        <f t="shared" si="19"/>
        <v>147</v>
      </c>
      <c r="B160" s="48" t="b">
        <f>NOT(IFERROR('Upload Data'!A147 = "ERROR", TRUE))</f>
        <v>1</v>
      </c>
      <c r="C160" s="48">
        <f t="shared" si="20"/>
        <v>147</v>
      </c>
      <c r="D160" s="50" t="b">
        <f>IF(B160, ('Upload Data'!A147 &amp; 'Upload Data'!B147 &amp; 'Upload Data'!C147 &amp; 'Upload Data'!D147 &amp; 'Upload Data'!E147 &amp; 'Upload Data'!F147 &amp; 'Upload Data'!G147 &amp; 'Upload Data'!H147 &amp; 'Upload Data'!I147 &amp; 'Upload Data'!J147 &amp; 'Upload Data'!K147 &amp; 'Upload Data'!L147 &amp; 'Upload Data'!M147 &amp; 'Upload Data'!N147) &lt;&gt; "", FALSE)</f>
        <v>0</v>
      </c>
      <c r="E160" s="50" t="str">
        <f t="shared" si="16"/>
        <v/>
      </c>
      <c r="F160" s="50" t="str">
        <f t="shared" si="17"/>
        <v/>
      </c>
      <c r="G160" s="50" t="b">
        <f t="shared" si="18"/>
        <v>1</v>
      </c>
      <c r="H160" s="50" t="b">
        <f>IFERROR(OR(AND(NOT(D160), 'Upload Data'!$A147 = ""), AND(AG160 &gt; -1, OR(AND(AH160, LEN(AD160) = 7), IFERROR(MATCH(AD160, listCertificateTypes, 0), FALSE)))), FALSE)</f>
        <v>1</v>
      </c>
      <c r="I160" s="50" t="b">
        <f>IFERROR(OR(NOT($D160), 'Upload Data'!B147 &lt;&gt; ""), FALSE)</f>
        <v>1</v>
      </c>
      <c r="J160" s="50" t="b">
        <f>IFERROR(OR(AND(NOT($D160), 'Upload Data'!C147 = ""), ISNUMBER('Upload Data'!C147), IFERROR(DATEVALUE('Upload Data'!C147) &gt; 0, FALSE)), FALSE)</f>
        <v>1</v>
      </c>
      <c r="K160" s="50" t="b">
        <f>IFERROR(OR(NOT($D160), 'Upload Data'!D147 &lt;&gt; ""), FALSE)</f>
        <v>1</v>
      </c>
      <c r="L160" s="51" t="s">
        <v>116</v>
      </c>
      <c r="M160" s="50" t="b">
        <f>IFERROR(OR(AND(NOT($D160), 'Upload Data'!F147 = ""), IFERROR(_xlfn.NUMBERVALUE('Upload Data'!F147) &gt; 0, FALSE)), FALSE)</f>
        <v>1</v>
      </c>
      <c r="N160" s="50" t="b">
        <f>IFERROR(OR('Upload Data'!G147 = "", IFERROR(_xlfn.NUMBERVALUE('Upload Data'!G147) &gt; 0, FALSE)), FALSE)</f>
        <v>1</v>
      </c>
      <c r="O160" s="50" t="b">
        <f>IFERROR(OR('Upload Data'!G147 = "", IFERROR(MATCH('Upload Data'!H147, listVolumeUnits, 0), FALSE)), FALSE)</f>
        <v>1</v>
      </c>
      <c r="P160" s="50" t="b">
        <f>IFERROR(OR('Upload Data'!I147 = "", IFERROR(_xlfn.NUMBERVALUE('Upload Data'!I147) &gt; 0, FALSE)), FALSE)</f>
        <v>1</v>
      </c>
      <c r="Q160" s="50" t="b">
        <f>IFERROR(OR('Upload Data'!I147 = "", IFERROR(MATCH('Upload Data'!J147, listWeightUnits, 0), FALSE)), FALSE)</f>
        <v>1</v>
      </c>
      <c r="R160" s="50" t="b">
        <f>IFERROR(OR(AND(NOT(D160), 'Upload Data'!K147 = ""), IFERROR(MATCH('Upload Data'!K147, listFscClaimTypes, 0), FALSE)), FALSE)</f>
        <v>1</v>
      </c>
      <c r="S160" s="50" t="b">
        <f>IFERROR(OR(AND('Upload Data'!K147 = refClaimFsc100, OR('Upload Data'!L147 = "", 'Upload Data'!L147 = 100)), AND('Upload Data'!K147 = refClaimFscCW, OR('Upload Data'!L147 = "", 'Upload Data'!L147 = 0)), AND('Upload Data'!K147 = refClaimFscMix, 'Upload Data'!L147 &lt;&gt; "", _xlfn.NUMBERVALUE('Upload Data'!L147) &gt;= 0, _xlfn.NUMBERVALUE('Upload Data'!L147) &lt;= 100), AND('Upload Data'!K147 = refClaimFscMixCredit, OR('Upload Data'!L147 = "", 'Upload Data'!L147 = 100)), AND('Upload Data'!K147 = refClaimFscRecycled, 'Upload Data'!K147 =""), 'Upload Data'!K147 = ""), FALSE)</f>
        <v>1</v>
      </c>
      <c r="T160" s="50" t="b">
        <f>IFERROR(OR('Upload Data'!M147 = "", ISNUMBER('Upload Data'!M147), IFERROR(DATEVALUE('Upload Data'!M147) &gt; 0, FALSE)), FALSE)</f>
        <v>1</v>
      </c>
      <c r="U160" s="50" t="b">
        <f>IFERROR(OR('Upload Data'!N147 = "", ISNUMBER('Upload Data'!N147), IFERROR(DATEVALUE('Upload Data'!N147) &gt; 0, FALSE)), FALSE)</f>
        <v>1</v>
      </c>
      <c r="V160" s="51" t="s">
        <v>116</v>
      </c>
      <c r="W160" s="50"/>
      <c r="X160" s="50"/>
      <c r="Y160" s="50"/>
      <c r="Z160" s="50">
        <f>IFERROR(FIND("-", 'Upload Data'!$A147, 1), 1000)</f>
        <v>1000</v>
      </c>
      <c r="AA160" s="50">
        <f>IFERROR(FIND("-", 'Upload Data'!$A147, Z160 + 1), 1000)</f>
        <v>1000</v>
      </c>
      <c r="AB160" s="50">
        <f>IFERROR(FIND("-", 'Upload Data'!$A147, AA160 + 1), 1000)</f>
        <v>1000</v>
      </c>
      <c r="AC160" s="50" t="str">
        <f>IFERROR(LEFT('Upload Data'!$A147, Z160 - 1), "")</f>
        <v/>
      </c>
      <c r="AD160" s="50" t="str">
        <f>IFERROR(MID('Upload Data'!$A147, Z160 + 1, AA160 - Z160 - 1), "")</f>
        <v/>
      </c>
      <c r="AE160" s="50" t="str">
        <f>IFERROR(MID('Upload Data'!$A147, AA160 + 1, AB160 - AA160 - 1), "")</f>
        <v/>
      </c>
      <c r="AF160" s="50" t="str">
        <f>IFERROR(MID('Upload Data'!$A147, AB160 + 1, 1000), "")</f>
        <v/>
      </c>
      <c r="AG160" s="50" t="str">
        <f t="shared" si="21"/>
        <v/>
      </c>
      <c r="AH160" s="50" t="b">
        <f t="shared" si="22"/>
        <v>0</v>
      </c>
    </row>
    <row r="161" spans="1:34">
      <c r="A161" s="49">
        <f t="shared" si="19"/>
        <v>148</v>
      </c>
      <c r="B161" s="48" t="b">
        <f>NOT(IFERROR('Upload Data'!A148 = "ERROR", TRUE))</f>
        <v>1</v>
      </c>
      <c r="C161" s="48">
        <f t="shared" si="20"/>
        <v>148</v>
      </c>
      <c r="D161" s="50" t="b">
        <f>IF(B161, ('Upload Data'!A148 &amp; 'Upload Data'!B148 &amp; 'Upload Data'!C148 &amp; 'Upload Data'!D148 &amp; 'Upload Data'!E148 &amp; 'Upload Data'!F148 &amp; 'Upload Data'!G148 &amp; 'Upload Data'!H148 &amp; 'Upload Data'!I148 &amp; 'Upload Data'!J148 &amp; 'Upload Data'!K148 &amp; 'Upload Data'!L148 &amp; 'Upload Data'!M148 &amp; 'Upload Data'!N148) &lt;&gt; "", FALSE)</f>
        <v>0</v>
      </c>
      <c r="E161" s="50" t="str">
        <f t="shared" si="16"/>
        <v/>
      </c>
      <c r="F161" s="50" t="str">
        <f t="shared" si="17"/>
        <v/>
      </c>
      <c r="G161" s="50" t="b">
        <f t="shared" si="18"/>
        <v>1</v>
      </c>
      <c r="H161" s="50" t="b">
        <f>IFERROR(OR(AND(NOT(D161), 'Upload Data'!$A148 = ""), AND(AG161 &gt; -1, OR(AND(AH161, LEN(AD161) = 7), IFERROR(MATCH(AD161, listCertificateTypes, 0), FALSE)))), FALSE)</f>
        <v>1</v>
      </c>
      <c r="I161" s="50" t="b">
        <f>IFERROR(OR(NOT($D161), 'Upload Data'!B148 &lt;&gt; ""), FALSE)</f>
        <v>1</v>
      </c>
      <c r="J161" s="50" t="b">
        <f>IFERROR(OR(AND(NOT($D161), 'Upload Data'!C148 = ""), ISNUMBER('Upload Data'!C148), IFERROR(DATEVALUE('Upload Data'!C148) &gt; 0, FALSE)), FALSE)</f>
        <v>1</v>
      </c>
      <c r="K161" s="50" t="b">
        <f>IFERROR(OR(NOT($D161), 'Upload Data'!D148 &lt;&gt; ""), FALSE)</f>
        <v>1</v>
      </c>
      <c r="L161" s="51" t="s">
        <v>116</v>
      </c>
      <c r="M161" s="50" t="b">
        <f>IFERROR(OR(AND(NOT($D161), 'Upload Data'!F148 = ""), IFERROR(_xlfn.NUMBERVALUE('Upload Data'!F148) &gt; 0, FALSE)), FALSE)</f>
        <v>1</v>
      </c>
      <c r="N161" s="50" t="b">
        <f>IFERROR(OR('Upload Data'!G148 = "", IFERROR(_xlfn.NUMBERVALUE('Upload Data'!G148) &gt; 0, FALSE)), FALSE)</f>
        <v>1</v>
      </c>
      <c r="O161" s="50" t="b">
        <f>IFERROR(OR('Upload Data'!G148 = "", IFERROR(MATCH('Upload Data'!H148, listVolumeUnits, 0), FALSE)), FALSE)</f>
        <v>1</v>
      </c>
      <c r="P161" s="50" t="b">
        <f>IFERROR(OR('Upload Data'!I148 = "", IFERROR(_xlfn.NUMBERVALUE('Upload Data'!I148) &gt; 0, FALSE)), FALSE)</f>
        <v>1</v>
      </c>
      <c r="Q161" s="50" t="b">
        <f>IFERROR(OR('Upload Data'!I148 = "", IFERROR(MATCH('Upload Data'!J148, listWeightUnits, 0), FALSE)), FALSE)</f>
        <v>1</v>
      </c>
      <c r="R161" s="50" t="b">
        <f>IFERROR(OR(AND(NOT(D161), 'Upload Data'!K148 = ""), IFERROR(MATCH('Upload Data'!K148, listFscClaimTypes, 0), FALSE)), FALSE)</f>
        <v>1</v>
      </c>
      <c r="S161" s="50" t="b">
        <f>IFERROR(OR(AND('Upload Data'!K148 = refClaimFsc100, OR('Upload Data'!L148 = "", 'Upload Data'!L148 = 100)), AND('Upload Data'!K148 = refClaimFscCW, OR('Upload Data'!L148 = "", 'Upload Data'!L148 = 0)), AND('Upload Data'!K148 = refClaimFscMix, 'Upload Data'!L148 &lt;&gt; "", _xlfn.NUMBERVALUE('Upload Data'!L148) &gt;= 0, _xlfn.NUMBERVALUE('Upload Data'!L148) &lt;= 100), AND('Upload Data'!K148 = refClaimFscMixCredit, OR('Upload Data'!L148 = "", 'Upload Data'!L148 = 100)), AND('Upload Data'!K148 = refClaimFscRecycled, 'Upload Data'!K148 =""), 'Upload Data'!K148 = ""), FALSE)</f>
        <v>1</v>
      </c>
      <c r="T161" s="50" t="b">
        <f>IFERROR(OR('Upload Data'!M148 = "", ISNUMBER('Upload Data'!M148), IFERROR(DATEVALUE('Upload Data'!M148) &gt; 0, FALSE)), FALSE)</f>
        <v>1</v>
      </c>
      <c r="U161" s="50" t="b">
        <f>IFERROR(OR('Upload Data'!N148 = "", ISNUMBER('Upload Data'!N148), IFERROR(DATEVALUE('Upload Data'!N148) &gt; 0, FALSE)), FALSE)</f>
        <v>1</v>
      </c>
      <c r="V161" s="51" t="s">
        <v>116</v>
      </c>
      <c r="W161" s="50"/>
      <c r="X161" s="50"/>
      <c r="Y161" s="50"/>
      <c r="Z161" s="50">
        <f>IFERROR(FIND("-", 'Upload Data'!$A148, 1), 1000)</f>
        <v>1000</v>
      </c>
      <c r="AA161" s="50">
        <f>IFERROR(FIND("-", 'Upload Data'!$A148, Z161 + 1), 1000)</f>
        <v>1000</v>
      </c>
      <c r="AB161" s="50">
        <f>IFERROR(FIND("-", 'Upload Data'!$A148, AA161 + 1), 1000)</f>
        <v>1000</v>
      </c>
      <c r="AC161" s="50" t="str">
        <f>IFERROR(LEFT('Upload Data'!$A148, Z161 - 1), "")</f>
        <v/>
      </c>
      <c r="AD161" s="50" t="str">
        <f>IFERROR(MID('Upload Data'!$A148, Z161 + 1, AA161 - Z161 - 1), "")</f>
        <v/>
      </c>
      <c r="AE161" s="50" t="str">
        <f>IFERROR(MID('Upload Data'!$A148, AA161 + 1, AB161 - AA161 - 1), "")</f>
        <v/>
      </c>
      <c r="AF161" s="50" t="str">
        <f>IFERROR(MID('Upload Data'!$A148, AB161 + 1, 1000), "")</f>
        <v/>
      </c>
      <c r="AG161" s="50" t="str">
        <f t="shared" si="21"/>
        <v/>
      </c>
      <c r="AH161" s="50" t="b">
        <f t="shared" si="22"/>
        <v>0</v>
      </c>
    </row>
    <row r="162" spans="1:34">
      <c r="A162" s="49">
        <f t="shared" si="19"/>
        <v>149</v>
      </c>
      <c r="B162" s="48" t="b">
        <f>NOT(IFERROR('Upload Data'!A149 = "ERROR", TRUE))</f>
        <v>1</v>
      </c>
      <c r="C162" s="48">
        <f t="shared" si="20"/>
        <v>149</v>
      </c>
      <c r="D162" s="50" t="b">
        <f>IF(B162, ('Upload Data'!A149 &amp; 'Upload Data'!B149 &amp; 'Upload Data'!C149 &amp; 'Upload Data'!D149 &amp; 'Upload Data'!E149 &amp; 'Upload Data'!F149 &amp; 'Upload Data'!G149 &amp; 'Upload Data'!H149 &amp; 'Upload Data'!I149 &amp; 'Upload Data'!J149 &amp; 'Upload Data'!K149 &amp; 'Upload Data'!L149 &amp; 'Upload Data'!M149 &amp; 'Upload Data'!N149) &lt;&gt; "", FALSE)</f>
        <v>0</v>
      </c>
      <c r="E162" s="50" t="str">
        <f t="shared" si="16"/>
        <v/>
      </c>
      <c r="F162" s="50" t="str">
        <f t="shared" si="17"/>
        <v/>
      </c>
      <c r="G162" s="50" t="b">
        <f t="shared" si="18"/>
        <v>1</v>
      </c>
      <c r="H162" s="50" t="b">
        <f>IFERROR(OR(AND(NOT(D162), 'Upload Data'!$A149 = ""), AND(AG162 &gt; -1, OR(AND(AH162, LEN(AD162) = 7), IFERROR(MATCH(AD162, listCertificateTypes, 0), FALSE)))), FALSE)</f>
        <v>1</v>
      </c>
      <c r="I162" s="50" t="b">
        <f>IFERROR(OR(NOT($D162), 'Upload Data'!B149 &lt;&gt; ""), FALSE)</f>
        <v>1</v>
      </c>
      <c r="J162" s="50" t="b">
        <f>IFERROR(OR(AND(NOT($D162), 'Upload Data'!C149 = ""), ISNUMBER('Upload Data'!C149), IFERROR(DATEVALUE('Upload Data'!C149) &gt; 0, FALSE)), FALSE)</f>
        <v>1</v>
      </c>
      <c r="K162" s="50" t="b">
        <f>IFERROR(OR(NOT($D162), 'Upload Data'!D149 &lt;&gt; ""), FALSE)</f>
        <v>1</v>
      </c>
      <c r="L162" s="51" t="s">
        <v>116</v>
      </c>
      <c r="M162" s="50" t="b">
        <f>IFERROR(OR(AND(NOT($D162), 'Upload Data'!F149 = ""), IFERROR(_xlfn.NUMBERVALUE('Upload Data'!F149) &gt; 0, FALSE)), FALSE)</f>
        <v>1</v>
      </c>
      <c r="N162" s="50" t="b">
        <f>IFERROR(OR('Upload Data'!G149 = "", IFERROR(_xlfn.NUMBERVALUE('Upload Data'!G149) &gt; 0, FALSE)), FALSE)</f>
        <v>1</v>
      </c>
      <c r="O162" s="50" t="b">
        <f>IFERROR(OR('Upload Data'!G149 = "", IFERROR(MATCH('Upload Data'!H149, listVolumeUnits, 0), FALSE)), FALSE)</f>
        <v>1</v>
      </c>
      <c r="P162" s="50" t="b">
        <f>IFERROR(OR('Upload Data'!I149 = "", IFERROR(_xlfn.NUMBERVALUE('Upload Data'!I149) &gt; 0, FALSE)), FALSE)</f>
        <v>1</v>
      </c>
      <c r="Q162" s="50" t="b">
        <f>IFERROR(OR('Upload Data'!I149 = "", IFERROR(MATCH('Upload Data'!J149, listWeightUnits, 0), FALSE)), FALSE)</f>
        <v>1</v>
      </c>
      <c r="R162" s="50" t="b">
        <f>IFERROR(OR(AND(NOT(D162), 'Upload Data'!K149 = ""), IFERROR(MATCH('Upload Data'!K149, listFscClaimTypes, 0), FALSE)), FALSE)</f>
        <v>1</v>
      </c>
      <c r="S162" s="50" t="b">
        <f>IFERROR(OR(AND('Upload Data'!K149 = refClaimFsc100, OR('Upload Data'!L149 = "", 'Upload Data'!L149 = 100)), AND('Upload Data'!K149 = refClaimFscCW, OR('Upload Data'!L149 = "", 'Upload Data'!L149 = 0)), AND('Upload Data'!K149 = refClaimFscMix, 'Upload Data'!L149 &lt;&gt; "", _xlfn.NUMBERVALUE('Upload Data'!L149) &gt;= 0, _xlfn.NUMBERVALUE('Upload Data'!L149) &lt;= 100), AND('Upload Data'!K149 = refClaimFscMixCredit, OR('Upload Data'!L149 = "", 'Upload Data'!L149 = 100)), AND('Upload Data'!K149 = refClaimFscRecycled, 'Upload Data'!K149 =""), 'Upload Data'!K149 = ""), FALSE)</f>
        <v>1</v>
      </c>
      <c r="T162" s="50" t="b">
        <f>IFERROR(OR('Upload Data'!M149 = "", ISNUMBER('Upload Data'!M149), IFERROR(DATEVALUE('Upload Data'!M149) &gt; 0, FALSE)), FALSE)</f>
        <v>1</v>
      </c>
      <c r="U162" s="50" t="b">
        <f>IFERROR(OR('Upload Data'!N149 = "", ISNUMBER('Upload Data'!N149), IFERROR(DATEVALUE('Upload Data'!N149) &gt; 0, FALSE)), FALSE)</f>
        <v>1</v>
      </c>
      <c r="V162" s="51" t="s">
        <v>116</v>
      </c>
      <c r="W162" s="50"/>
      <c r="X162" s="50"/>
      <c r="Y162" s="50"/>
      <c r="Z162" s="50">
        <f>IFERROR(FIND("-", 'Upload Data'!$A149, 1), 1000)</f>
        <v>1000</v>
      </c>
      <c r="AA162" s="50">
        <f>IFERROR(FIND("-", 'Upload Data'!$A149, Z162 + 1), 1000)</f>
        <v>1000</v>
      </c>
      <c r="AB162" s="50">
        <f>IFERROR(FIND("-", 'Upload Data'!$A149, AA162 + 1), 1000)</f>
        <v>1000</v>
      </c>
      <c r="AC162" s="50" t="str">
        <f>IFERROR(LEFT('Upload Data'!$A149, Z162 - 1), "")</f>
        <v/>
      </c>
      <c r="AD162" s="50" t="str">
        <f>IFERROR(MID('Upload Data'!$A149, Z162 + 1, AA162 - Z162 - 1), "")</f>
        <v/>
      </c>
      <c r="AE162" s="50" t="str">
        <f>IFERROR(MID('Upload Data'!$A149, AA162 + 1, AB162 - AA162 - 1), "")</f>
        <v/>
      </c>
      <c r="AF162" s="50" t="str">
        <f>IFERROR(MID('Upload Data'!$A149, AB162 + 1, 1000), "")</f>
        <v/>
      </c>
      <c r="AG162" s="50" t="str">
        <f t="shared" si="21"/>
        <v/>
      </c>
      <c r="AH162" s="50" t="b">
        <f t="shared" si="22"/>
        <v>0</v>
      </c>
    </row>
    <row r="163" spans="1:34">
      <c r="A163" s="49">
        <f t="shared" si="19"/>
        <v>150</v>
      </c>
      <c r="B163" s="48" t="b">
        <f>NOT(IFERROR('Upload Data'!A150 = "ERROR", TRUE))</f>
        <v>1</v>
      </c>
      <c r="C163" s="48">
        <f t="shared" si="20"/>
        <v>150</v>
      </c>
      <c r="D163" s="50" t="b">
        <f>IF(B163, ('Upload Data'!A150 &amp; 'Upload Data'!B150 &amp; 'Upload Data'!C150 &amp; 'Upload Data'!D150 &amp; 'Upload Data'!E150 &amp; 'Upload Data'!F150 &amp; 'Upload Data'!G150 &amp; 'Upload Data'!H150 &amp; 'Upload Data'!I150 &amp; 'Upload Data'!J150 &amp; 'Upload Data'!K150 &amp; 'Upload Data'!L150 &amp; 'Upload Data'!M150 &amp; 'Upload Data'!N150) &lt;&gt; "", FALSE)</f>
        <v>0</v>
      </c>
      <c r="E163" s="50" t="str">
        <f t="shared" si="16"/>
        <v/>
      </c>
      <c r="F163" s="50" t="str">
        <f t="shared" si="17"/>
        <v/>
      </c>
      <c r="G163" s="50" t="b">
        <f t="shared" si="18"/>
        <v>1</v>
      </c>
      <c r="H163" s="50" t="b">
        <f>IFERROR(OR(AND(NOT(D163), 'Upload Data'!$A150 = ""), AND(AG163 &gt; -1, OR(AND(AH163, LEN(AD163) = 7), IFERROR(MATCH(AD163, listCertificateTypes, 0), FALSE)))), FALSE)</f>
        <v>1</v>
      </c>
      <c r="I163" s="50" t="b">
        <f>IFERROR(OR(NOT($D163), 'Upload Data'!B150 &lt;&gt; ""), FALSE)</f>
        <v>1</v>
      </c>
      <c r="J163" s="50" t="b">
        <f>IFERROR(OR(AND(NOT($D163), 'Upload Data'!C150 = ""), ISNUMBER('Upload Data'!C150), IFERROR(DATEVALUE('Upload Data'!C150) &gt; 0, FALSE)), FALSE)</f>
        <v>1</v>
      </c>
      <c r="K163" s="50" t="b">
        <f>IFERROR(OR(NOT($D163), 'Upload Data'!D150 &lt;&gt; ""), FALSE)</f>
        <v>1</v>
      </c>
      <c r="L163" s="51" t="s">
        <v>116</v>
      </c>
      <c r="M163" s="50" t="b">
        <f>IFERROR(OR(AND(NOT($D163), 'Upload Data'!F150 = ""), IFERROR(_xlfn.NUMBERVALUE('Upload Data'!F150) &gt; 0, FALSE)), FALSE)</f>
        <v>1</v>
      </c>
      <c r="N163" s="50" t="b">
        <f>IFERROR(OR('Upload Data'!G150 = "", IFERROR(_xlfn.NUMBERVALUE('Upload Data'!G150) &gt; 0, FALSE)), FALSE)</f>
        <v>1</v>
      </c>
      <c r="O163" s="50" t="b">
        <f>IFERROR(OR('Upload Data'!G150 = "", IFERROR(MATCH('Upload Data'!H150, listVolumeUnits, 0), FALSE)), FALSE)</f>
        <v>1</v>
      </c>
      <c r="P163" s="50" t="b">
        <f>IFERROR(OR('Upload Data'!I150 = "", IFERROR(_xlfn.NUMBERVALUE('Upload Data'!I150) &gt; 0, FALSE)), FALSE)</f>
        <v>1</v>
      </c>
      <c r="Q163" s="50" t="b">
        <f>IFERROR(OR('Upload Data'!I150 = "", IFERROR(MATCH('Upload Data'!J150, listWeightUnits, 0), FALSE)), FALSE)</f>
        <v>1</v>
      </c>
      <c r="R163" s="50" t="b">
        <f>IFERROR(OR(AND(NOT(D163), 'Upload Data'!K150 = ""), IFERROR(MATCH('Upload Data'!K150, listFscClaimTypes, 0), FALSE)), FALSE)</f>
        <v>1</v>
      </c>
      <c r="S163" s="50" t="b">
        <f>IFERROR(OR(AND('Upload Data'!K150 = refClaimFsc100, OR('Upload Data'!L150 = "", 'Upload Data'!L150 = 100)), AND('Upload Data'!K150 = refClaimFscCW, OR('Upload Data'!L150 = "", 'Upload Data'!L150 = 0)), AND('Upload Data'!K150 = refClaimFscMix, 'Upload Data'!L150 &lt;&gt; "", _xlfn.NUMBERVALUE('Upload Data'!L150) &gt;= 0, _xlfn.NUMBERVALUE('Upload Data'!L150) &lt;= 100), AND('Upload Data'!K150 = refClaimFscMixCredit, OR('Upload Data'!L150 = "", 'Upload Data'!L150 = 100)), AND('Upload Data'!K150 = refClaimFscRecycled, 'Upload Data'!K150 =""), 'Upload Data'!K150 = ""), FALSE)</f>
        <v>1</v>
      </c>
      <c r="T163" s="50" t="b">
        <f>IFERROR(OR('Upload Data'!M150 = "", ISNUMBER('Upload Data'!M150), IFERROR(DATEVALUE('Upload Data'!M150) &gt; 0, FALSE)), FALSE)</f>
        <v>1</v>
      </c>
      <c r="U163" s="50" t="b">
        <f>IFERROR(OR('Upload Data'!N150 = "", ISNUMBER('Upload Data'!N150), IFERROR(DATEVALUE('Upload Data'!N150) &gt; 0, FALSE)), FALSE)</f>
        <v>1</v>
      </c>
      <c r="V163" s="51" t="s">
        <v>116</v>
      </c>
      <c r="W163" s="50"/>
      <c r="X163" s="50"/>
      <c r="Y163" s="50"/>
      <c r="Z163" s="50">
        <f>IFERROR(FIND("-", 'Upload Data'!$A150, 1), 1000)</f>
        <v>1000</v>
      </c>
      <c r="AA163" s="50">
        <f>IFERROR(FIND("-", 'Upload Data'!$A150, Z163 + 1), 1000)</f>
        <v>1000</v>
      </c>
      <c r="AB163" s="50">
        <f>IFERROR(FIND("-", 'Upload Data'!$A150, AA163 + 1), 1000)</f>
        <v>1000</v>
      </c>
      <c r="AC163" s="50" t="str">
        <f>IFERROR(LEFT('Upload Data'!$A150, Z163 - 1), "")</f>
        <v/>
      </c>
      <c r="AD163" s="50" t="str">
        <f>IFERROR(MID('Upload Data'!$A150, Z163 + 1, AA163 - Z163 - 1), "")</f>
        <v/>
      </c>
      <c r="AE163" s="50" t="str">
        <f>IFERROR(MID('Upload Data'!$A150, AA163 + 1, AB163 - AA163 - 1), "")</f>
        <v/>
      </c>
      <c r="AF163" s="50" t="str">
        <f>IFERROR(MID('Upload Data'!$A150, AB163 + 1, 1000), "")</f>
        <v/>
      </c>
      <c r="AG163" s="50" t="str">
        <f t="shared" si="21"/>
        <v/>
      </c>
      <c r="AH163" s="50" t="b">
        <f t="shared" si="22"/>
        <v>0</v>
      </c>
    </row>
    <row r="164" spans="1:34">
      <c r="A164" s="49">
        <f t="shared" si="19"/>
        <v>151</v>
      </c>
      <c r="B164" s="48" t="b">
        <f>NOT(IFERROR('Upload Data'!A151 = "ERROR", TRUE))</f>
        <v>1</v>
      </c>
      <c r="C164" s="48">
        <f t="shared" si="20"/>
        <v>151</v>
      </c>
      <c r="D164" s="50" t="b">
        <f>IF(B164, ('Upload Data'!A151 &amp; 'Upload Data'!B151 &amp; 'Upload Data'!C151 &amp; 'Upload Data'!D151 &amp; 'Upload Data'!E151 &amp; 'Upload Data'!F151 &amp; 'Upload Data'!G151 &amp; 'Upload Data'!H151 &amp; 'Upload Data'!I151 &amp; 'Upload Data'!J151 &amp; 'Upload Data'!K151 &amp; 'Upload Data'!L151 &amp; 'Upload Data'!M151 &amp; 'Upload Data'!N151) &lt;&gt; "", FALSE)</f>
        <v>0</v>
      </c>
      <c r="E164" s="50" t="str">
        <f t="shared" si="16"/>
        <v/>
      </c>
      <c r="F164" s="50" t="str">
        <f t="shared" si="17"/>
        <v/>
      </c>
      <c r="G164" s="50" t="b">
        <f t="shared" si="18"/>
        <v>1</v>
      </c>
      <c r="H164" s="50" t="b">
        <f>IFERROR(OR(AND(NOT(D164), 'Upload Data'!$A151 = ""), AND(AG164 &gt; -1, OR(AND(AH164, LEN(AD164) = 7), IFERROR(MATCH(AD164, listCertificateTypes, 0), FALSE)))), FALSE)</f>
        <v>1</v>
      </c>
      <c r="I164" s="50" t="b">
        <f>IFERROR(OR(NOT($D164), 'Upload Data'!B151 &lt;&gt; ""), FALSE)</f>
        <v>1</v>
      </c>
      <c r="J164" s="50" t="b">
        <f>IFERROR(OR(AND(NOT($D164), 'Upload Data'!C151 = ""), ISNUMBER('Upload Data'!C151), IFERROR(DATEVALUE('Upload Data'!C151) &gt; 0, FALSE)), FALSE)</f>
        <v>1</v>
      </c>
      <c r="K164" s="50" t="b">
        <f>IFERROR(OR(NOT($D164), 'Upload Data'!D151 &lt;&gt; ""), FALSE)</f>
        <v>1</v>
      </c>
      <c r="L164" s="51" t="s">
        <v>116</v>
      </c>
      <c r="M164" s="50" t="b">
        <f>IFERROR(OR(AND(NOT($D164), 'Upload Data'!F151 = ""), IFERROR(_xlfn.NUMBERVALUE('Upload Data'!F151) &gt; 0, FALSE)), FALSE)</f>
        <v>1</v>
      </c>
      <c r="N164" s="50" t="b">
        <f>IFERROR(OR('Upload Data'!G151 = "", IFERROR(_xlfn.NUMBERVALUE('Upload Data'!G151) &gt; 0, FALSE)), FALSE)</f>
        <v>1</v>
      </c>
      <c r="O164" s="50" t="b">
        <f>IFERROR(OR('Upload Data'!G151 = "", IFERROR(MATCH('Upload Data'!H151, listVolumeUnits, 0), FALSE)), FALSE)</f>
        <v>1</v>
      </c>
      <c r="P164" s="50" t="b">
        <f>IFERROR(OR('Upload Data'!I151 = "", IFERROR(_xlfn.NUMBERVALUE('Upload Data'!I151) &gt; 0, FALSE)), FALSE)</f>
        <v>1</v>
      </c>
      <c r="Q164" s="50" t="b">
        <f>IFERROR(OR('Upload Data'!I151 = "", IFERROR(MATCH('Upload Data'!J151, listWeightUnits, 0), FALSE)), FALSE)</f>
        <v>1</v>
      </c>
      <c r="R164" s="50" t="b">
        <f>IFERROR(OR(AND(NOT(D164), 'Upload Data'!K151 = ""), IFERROR(MATCH('Upload Data'!K151, listFscClaimTypes, 0), FALSE)), FALSE)</f>
        <v>1</v>
      </c>
      <c r="S164" s="50" t="b">
        <f>IFERROR(OR(AND('Upload Data'!K151 = refClaimFsc100, OR('Upload Data'!L151 = "", 'Upload Data'!L151 = 100)), AND('Upload Data'!K151 = refClaimFscCW, OR('Upload Data'!L151 = "", 'Upload Data'!L151 = 0)), AND('Upload Data'!K151 = refClaimFscMix, 'Upload Data'!L151 &lt;&gt; "", _xlfn.NUMBERVALUE('Upload Data'!L151) &gt;= 0, _xlfn.NUMBERVALUE('Upload Data'!L151) &lt;= 100), AND('Upload Data'!K151 = refClaimFscMixCredit, OR('Upload Data'!L151 = "", 'Upload Data'!L151 = 100)), AND('Upload Data'!K151 = refClaimFscRecycled, 'Upload Data'!K151 =""), 'Upload Data'!K151 = ""), FALSE)</f>
        <v>1</v>
      </c>
      <c r="T164" s="50" t="b">
        <f>IFERROR(OR('Upload Data'!M151 = "", ISNUMBER('Upload Data'!M151), IFERROR(DATEVALUE('Upload Data'!M151) &gt; 0, FALSE)), FALSE)</f>
        <v>1</v>
      </c>
      <c r="U164" s="50" t="b">
        <f>IFERROR(OR('Upload Data'!N151 = "", ISNUMBER('Upload Data'!N151), IFERROR(DATEVALUE('Upload Data'!N151) &gt; 0, FALSE)), FALSE)</f>
        <v>1</v>
      </c>
      <c r="V164" s="51" t="s">
        <v>116</v>
      </c>
      <c r="W164" s="50"/>
      <c r="X164" s="50"/>
      <c r="Y164" s="50"/>
      <c r="Z164" s="50">
        <f>IFERROR(FIND("-", 'Upload Data'!$A151, 1), 1000)</f>
        <v>1000</v>
      </c>
      <c r="AA164" s="50">
        <f>IFERROR(FIND("-", 'Upload Data'!$A151, Z164 + 1), 1000)</f>
        <v>1000</v>
      </c>
      <c r="AB164" s="50">
        <f>IFERROR(FIND("-", 'Upload Data'!$A151, AA164 + 1), 1000)</f>
        <v>1000</v>
      </c>
      <c r="AC164" s="50" t="str">
        <f>IFERROR(LEFT('Upload Data'!$A151, Z164 - 1), "")</f>
        <v/>
      </c>
      <c r="AD164" s="50" t="str">
        <f>IFERROR(MID('Upload Data'!$A151, Z164 + 1, AA164 - Z164 - 1), "")</f>
        <v/>
      </c>
      <c r="AE164" s="50" t="str">
        <f>IFERROR(MID('Upload Data'!$A151, AA164 + 1, AB164 - AA164 - 1), "")</f>
        <v/>
      </c>
      <c r="AF164" s="50" t="str">
        <f>IFERROR(MID('Upload Data'!$A151, AB164 + 1, 1000), "")</f>
        <v/>
      </c>
      <c r="AG164" s="50" t="str">
        <f t="shared" si="21"/>
        <v/>
      </c>
      <c r="AH164" s="50" t="b">
        <f t="shared" si="22"/>
        <v>0</v>
      </c>
    </row>
    <row r="165" spans="1:34">
      <c r="A165" s="49">
        <f t="shared" si="19"/>
        <v>152</v>
      </c>
      <c r="B165" s="48" t="b">
        <f>NOT(IFERROR('Upload Data'!A152 = "ERROR", TRUE))</f>
        <v>1</v>
      </c>
      <c r="C165" s="48">
        <f t="shared" si="20"/>
        <v>152</v>
      </c>
      <c r="D165" s="50" t="b">
        <f>IF(B165, ('Upload Data'!A152 &amp; 'Upload Data'!B152 &amp; 'Upload Data'!C152 &amp; 'Upload Data'!D152 &amp; 'Upload Data'!E152 &amp; 'Upload Data'!F152 &amp; 'Upload Data'!G152 &amp; 'Upload Data'!H152 &amp; 'Upload Data'!I152 &amp; 'Upload Data'!J152 &amp; 'Upload Data'!K152 &amp; 'Upload Data'!L152 &amp; 'Upload Data'!M152 &amp; 'Upload Data'!N152) &lt;&gt; "", FALSE)</f>
        <v>0</v>
      </c>
      <c r="E165" s="50" t="str">
        <f t="shared" si="16"/>
        <v/>
      </c>
      <c r="F165" s="50" t="str">
        <f t="shared" si="17"/>
        <v/>
      </c>
      <c r="G165" s="50" t="b">
        <f t="shared" si="18"/>
        <v>1</v>
      </c>
      <c r="H165" s="50" t="b">
        <f>IFERROR(OR(AND(NOT(D165), 'Upload Data'!$A152 = ""), AND(AG165 &gt; -1, OR(AND(AH165, LEN(AD165) = 7), IFERROR(MATCH(AD165, listCertificateTypes, 0), FALSE)))), FALSE)</f>
        <v>1</v>
      </c>
      <c r="I165" s="50" t="b">
        <f>IFERROR(OR(NOT($D165), 'Upload Data'!B152 &lt;&gt; ""), FALSE)</f>
        <v>1</v>
      </c>
      <c r="J165" s="50" t="b">
        <f>IFERROR(OR(AND(NOT($D165), 'Upload Data'!C152 = ""), ISNUMBER('Upload Data'!C152), IFERROR(DATEVALUE('Upload Data'!C152) &gt; 0, FALSE)), FALSE)</f>
        <v>1</v>
      </c>
      <c r="K165" s="50" t="b">
        <f>IFERROR(OR(NOT($D165), 'Upload Data'!D152 &lt;&gt; ""), FALSE)</f>
        <v>1</v>
      </c>
      <c r="L165" s="51" t="s">
        <v>116</v>
      </c>
      <c r="M165" s="50" t="b">
        <f>IFERROR(OR(AND(NOT($D165), 'Upload Data'!F152 = ""), IFERROR(_xlfn.NUMBERVALUE('Upload Data'!F152) &gt; 0, FALSE)), FALSE)</f>
        <v>1</v>
      </c>
      <c r="N165" s="50" t="b">
        <f>IFERROR(OR('Upload Data'!G152 = "", IFERROR(_xlfn.NUMBERVALUE('Upload Data'!G152) &gt; 0, FALSE)), FALSE)</f>
        <v>1</v>
      </c>
      <c r="O165" s="50" t="b">
        <f>IFERROR(OR('Upload Data'!G152 = "", IFERROR(MATCH('Upload Data'!H152, listVolumeUnits, 0), FALSE)), FALSE)</f>
        <v>1</v>
      </c>
      <c r="P165" s="50" t="b">
        <f>IFERROR(OR('Upload Data'!I152 = "", IFERROR(_xlfn.NUMBERVALUE('Upload Data'!I152) &gt; 0, FALSE)), FALSE)</f>
        <v>1</v>
      </c>
      <c r="Q165" s="50" t="b">
        <f>IFERROR(OR('Upload Data'!I152 = "", IFERROR(MATCH('Upload Data'!J152, listWeightUnits, 0), FALSE)), FALSE)</f>
        <v>1</v>
      </c>
      <c r="R165" s="50" t="b">
        <f>IFERROR(OR(AND(NOT(D165), 'Upload Data'!K152 = ""), IFERROR(MATCH('Upload Data'!K152, listFscClaimTypes, 0), FALSE)), FALSE)</f>
        <v>1</v>
      </c>
      <c r="S165" s="50" t="b">
        <f>IFERROR(OR(AND('Upload Data'!K152 = refClaimFsc100, OR('Upload Data'!L152 = "", 'Upload Data'!L152 = 100)), AND('Upload Data'!K152 = refClaimFscCW, OR('Upload Data'!L152 = "", 'Upload Data'!L152 = 0)), AND('Upload Data'!K152 = refClaimFscMix, 'Upload Data'!L152 &lt;&gt; "", _xlfn.NUMBERVALUE('Upload Data'!L152) &gt;= 0, _xlfn.NUMBERVALUE('Upload Data'!L152) &lt;= 100), AND('Upload Data'!K152 = refClaimFscMixCredit, OR('Upload Data'!L152 = "", 'Upload Data'!L152 = 100)), AND('Upload Data'!K152 = refClaimFscRecycled, 'Upload Data'!K152 =""), 'Upload Data'!K152 = ""), FALSE)</f>
        <v>1</v>
      </c>
      <c r="T165" s="50" t="b">
        <f>IFERROR(OR('Upload Data'!M152 = "", ISNUMBER('Upload Data'!M152), IFERROR(DATEVALUE('Upload Data'!M152) &gt; 0, FALSE)), FALSE)</f>
        <v>1</v>
      </c>
      <c r="U165" s="50" t="b">
        <f>IFERROR(OR('Upload Data'!N152 = "", ISNUMBER('Upload Data'!N152), IFERROR(DATEVALUE('Upload Data'!N152) &gt; 0, FALSE)), FALSE)</f>
        <v>1</v>
      </c>
      <c r="V165" s="51" t="s">
        <v>116</v>
      </c>
      <c r="W165" s="50"/>
      <c r="X165" s="50"/>
      <c r="Y165" s="50"/>
      <c r="Z165" s="50">
        <f>IFERROR(FIND("-", 'Upload Data'!$A152, 1), 1000)</f>
        <v>1000</v>
      </c>
      <c r="AA165" s="50">
        <f>IFERROR(FIND("-", 'Upload Data'!$A152, Z165 + 1), 1000)</f>
        <v>1000</v>
      </c>
      <c r="AB165" s="50">
        <f>IFERROR(FIND("-", 'Upload Data'!$A152, AA165 + 1), 1000)</f>
        <v>1000</v>
      </c>
      <c r="AC165" s="50" t="str">
        <f>IFERROR(LEFT('Upload Data'!$A152, Z165 - 1), "")</f>
        <v/>
      </c>
      <c r="AD165" s="50" t="str">
        <f>IFERROR(MID('Upload Data'!$A152, Z165 + 1, AA165 - Z165 - 1), "")</f>
        <v/>
      </c>
      <c r="AE165" s="50" t="str">
        <f>IFERROR(MID('Upload Data'!$A152, AA165 + 1, AB165 - AA165 - 1), "")</f>
        <v/>
      </c>
      <c r="AF165" s="50" t="str">
        <f>IFERROR(MID('Upload Data'!$A152, AB165 + 1, 1000), "")</f>
        <v/>
      </c>
      <c r="AG165" s="50" t="str">
        <f t="shared" si="21"/>
        <v/>
      </c>
      <c r="AH165" s="50" t="b">
        <f t="shared" si="22"/>
        <v>0</v>
      </c>
    </row>
    <row r="166" spans="1:34">
      <c r="A166" s="49">
        <f t="shared" si="19"/>
        <v>153</v>
      </c>
      <c r="B166" s="48" t="b">
        <f>NOT(IFERROR('Upload Data'!A153 = "ERROR", TRUE))</f>
        <v>1</v>
      </c>
      <c r="C166" s="48">
        <f t="shared" si="20"/>
        <v>153</v>
      </c>
      <c r="D166" s="50" t="b">
        <f>IF(B166, ('Upload Data'!A153 &amp; 'Upload Data'!B153 &amp; 'Upload Data'!C153 &amp; 'Upload Data'!D153 &amp; 'Upload Data'!E153 &amp; 'Upload Data'!F153 &amp; 'Upload Data'!G153 &amp; 'Upload Data'!H153 &amp; 'Upload Data'!I153 &amp; 'Upload Data'!J153 &amp; 'Upload Data'!K153 &amp; 'Upload Data'!L153 &amp; 'Upload Data'!M153 &amp; 'Upload Data'!N153) &lt;&gt; "", FALSE)</f>
        <v>0</v>
      </c>
      <c r="E166" s="50" t="str">
        <f t="shared" si="16"/>
        <v/>
      </c>
      <c r="F166" s="50" t="str">
        <f t="shared" si="17"/>
        <v/>
      </c>
      <c r="G166" s="50" t="b">
        <f t="shared" si="18"/>
        <v>1</v>
      </c>
      <c r="H166" s="50" t="b">
        <f>IFERROR(OR(AND(NOT(D166), 'Upload Data'!$A153 = ""), AND(AG166 &gt; -1, OR(AND(AH166, LEN(AD166) = 7), IFERROR(MATCH(AD166, listCertificateTypes, 0), FALSE)))), FALSE)</f>
        <v>1</v>
      </c>
      <c r="I166" s="50" t="b">
        <f>IFERROR(OR(NOT($D166), 'Upload Data'!B153 &lt;&gt; ""), FALSE)</f>
        <v>1</v>
      </c>
      <c r="J166" s="50" t="b">
        <f>IFERROR(OR(AND(NOT($D166), 'Upload Data'!C153 = ""), ISNUMBER('Upload Data'!C153), IFERROR(DATEVALUE('Upload Data'!C153) &gt; 0, FALSE)), FALSE)</f>
        <v>1</v>
      </c>
      <c r="K166" s="50" t="b">
        <f>IFERROR(OR(NOT($D166), 'Upload Data'!D153 &lt;&gt; ""), FALSE)</f>
        <v>1</v>
      </c>
      <c r="L166" s="51" t="s">
        <v>116</v>
      </c>
      <c r="M166" s="50" t="b">
        <f>IFERROR(OR(AND(NOT($D166), 'Upload Data'!F153 = ""), IFERROR(_xlfn.NUMBERVALUE('Upload Data'!F153) &gt; 0, FALSE)), FALSE)</f>
        <v>1</v>
      </c>
      <c r="N166" s="50" t="b">
        <f>IFERROR(OR('Upload Data'!G153 = "", IFERROR(_xlfn.NUMBERVALUE('Upload Data'!G153) &gt; 0, FALSE)), FALSE)</f>
        <v>1</v>
      </c>
      <c r="O166" s="50" t="b">
        <f>IFERROR(OR('Upload Data'!G153 = "", IFERROR(MATCH('Upload Data'!H153, listVolumeUnits, 0), FALSE)), FALSE)</f>
        <v>1</v>
      </c>
      <c r="P166" s="50" t="b">
        <f>IFERROR(OR('Upload Data'!I153 = "", IFERROR(_xlfn.NUMBERVALUE('Upload Data'!I153) &gt; 0, FALSE)), FALSE)</f>
        <v>1</v>
      </c>
      <c r="Q166" s="50" t="b">
        <f>IFERROR(OR('Upload Data'!I153 = "", IFERROR(MATCH('Upload Data'!J153, listWeightUnits, 0), FALSE)), FALSE)</f>
        <v>1</v>
      </c>
      <c r="R166" s="50" t="b">
        <f>IFERROR(OR(AND(NOT(D166), 'Upload Data'!K153 = ""), IFERROR(MATCH('Upload Data'!K153, listFscClaimTypes, 0), FALSE)), FALSE)</f>
        <v>1</v>
      </c>
      <c r="S166" s="50" t="b">
        <f>IFERROR(OR(AND('Upload Data'!K153 = refClaimFsc100, OR('Upload Data'!L153 = "", 'Upload Data'!L153 = 100)), AND('Upload Data'!K153 = refClaimFscCW, OR('Upload Data'!L153 = "", 'Upload Data'!L153 = 0)), AND('Upload Data'!K153 = refClaimFscMix, 'Upload Data'!L153 &lt;&gt; "", _xlfn.NUMBERVALUE('Upload Data'!L153) &gt;= 0, _xlfn.NUMBERVALUE('Upload Data'!L153) &lt;= 100), AND('Upload Data'!K153 = refClaimFscMixCredit, OR('Upload Data'!L153 = "", 'Upload Data'!L153 = 100)), AND('Upload Data'!K153 = refClaimFscRecycled, 'Upload Data'!K153 =""), 'Upload Data'!K153 = ""), FALSE)</f>
        <v>1</v>
      </c>
      <c r="T166" s="50" t="b">
        <f>IFERROR(OR('Upload Data'!M153 = "", ISNUMBER('Upload Data'!M153), IFERROR(DATEVALUE('Upload Data'!M153) &gt; 0, FALSE)), FALSE)</f>
        <v>1</v>
      </c>
      <c r="U166" s="50" t="b">
        <f>IFERROR(OR('Upload Data'!N153 = "", ISNUMBER('Upload Data'!N153), IFERROR(DATEVALUE('Upload Data'!N153) &gt; 0, FALSE)), FALSE)</f>
        <v>1</v>
      </c>
      <c r="V166" s="51" t="s">
        <v>116</v>
      </c>
      <c r="W166" s="50"/>
      <c r="X166" s="50"/>
      <c r="Y166" s="50"/>
      <c r="Z166" s="50">
        <f>IFERROR(FIND("-", 'Upload Data'!$A153, 1), 1000)</f>
        <v>1000</v>
      </c>
      <c r="AA166" s="50">
        <f>IFERROR(FIND("-", 'Upload Data'!$A153, Z166 + 1), 1000)</f>
        <v>1000</v>
      </c>
      <c r="AB166" s="50">
        <f>IFERROR(FIND("-", 'Upload Data'!$A153, AA166 + 1), 1000)</f>
        <v>1000</v>
      </c>
      <c r="AC166" s="50" t="str">
        <f>IFERROR(LEFT('Upload Data'!$A153, Z166 - 1), "")</f>
        <v/>
      </c>
      <c r="AD166" s="50" t="str">
        <f>IFERROR(MID('Upload Data'!$A153, Z166 + 1, AA166 - Z166 - 1), "")</f>
        <v/>
      </c>
      <c r="AE166" s="50" t="str">
        <f>IFERROR(MID('Upload Data'!$A153, AA166 + 1, AB166 - AA166 - 1), "")</f>
        <v/>
      </c>
      <c r="AF166" s="50" t="str">
        <f>IFERROR(MID('Upload Data'!$A153, AB166 + 1, 1000), "")</f>
        <v/>
      </c>
      <c r="AG166" s="50" t="str">
        <f t="shared" si="21"/>
        <v/>
      </c>
      <c r="AH166" s="50" t="b">
        <f t="shared" si="22"/>
        <v>0</v>
      </c>
    </row>
    <row r="167" spans="1:34">
      <c r="A167" s="49">
        <f t="shared" si="19"/>
        <v>154</v>
      </c>
      <c r="B167" s="48" t="b">
        <f>NOT(IFERROR('Upload Data'!A154 = "ERROR", TRUE))</f>
        <v>1</v>
      </c>
      <c r="C167" s="48">
        <f t="shared" si="20"/>
        <v>154</v>
      </c>
      <c r="D167" s="50" t="b">
        <f>IF(B167, ('Upload Data'!A154 &amp; 'Upload Data'!B154 &amp; 'Upload Data'!C154 &amp; 'Upload Data'!D154 &amp; 'Upload Data'!E154 &amp; 'Upload Data'!F154 &amp; 'Upload Data'!G154 &amp; 'Upload Data'!H154 &amp; 'Upload Data'!I154 &amp; 'Upload Data'!J154 &amp; 'Upload Data'!K154 &amp; 'Upload Data'!L154 &amp; 'Upload Data'!M154 &amp; 'Upload Data'!N154) &lt;&gt; "", FALSE)</f>
        <v>0</v>
      </c>
      <c r="E167" s="50" t="str">
        <f t="shared" ref="E167:E230" si="23">IF(AND(D167, G167), A167, "")</f>
        <v/>
      </c>
      <c r="F167" s="50" t="str">
        <f t="shared" ref="F167:F230" si="24">IF(AND(D167, NOT(G167)), A167, "")</f>
        <v/>
      </c>
      <c r="G167" s="50" t="b">
        <f t="shared" si="18"/>
        <v>1</v>
      </c>
      <c r="H167" s="50" t="b">
        <f>IFERROR(OR(AND(NOT(D167), 'Upload Data'!$A154 = ""), AND(AG167 &gt; -1, OR(AND(AH167, LEN(AD167) = 7), IFERROR(MATCH(AD167, listCertificateTypes, 0), FALSE)))), FALSE)</f>
        <v>1</v>
      </c>
      <c r="I167" s="50" t="b">
        <f>IFERROR(OR(NOT($D167), 'Upload Data'!B154 &lt;&gt; ""), FALSE)</f>
        <v>1</v>
      </c>
      <c r="J167" s="50" t="b">
        <f>IFERROR(OR(AND(NOT($D167), 'Upload Data'!C154 = ""), ISNUMBER('Upload Data'!C154), IFERROR(DATEVALUE('Upload Data'!C154) &gt; 0, FALSE)), FALSE)</f>
        <v>1</v>
      </c>
      <c r="K167" s="50" t="b">
        <f>IFERROR(OR(NOT($D167), 'Upload Data'!D154 &lt;&gt; ""), FALSE)</f>
        <v>1</v>
      </c>
      <c r="L167" s="51" t="s">
        <v>116</v>
      </c>
      <c r="M167" s="50" t="b">
        <f>IFERROR(OR(AND(NOT($D167), 'Upload Data'!F154 = ""), IFERROR(_xlfn.NUMBERVALUE('Upload Data'!F154) &gt; 0, FALSE)), FALSE)</f>
        <v>1</v>
      </c>
      <c r="N167" s="50" t="b">
        <f>IFERROR(OR('Upload Data'!G154 = "", IFERROR(_xlfn.NUMBERVALUE('Upload Data'!G154) &gt; 0, FALSE)), FALSE)</f>
        <v>1</v>
      </c>
      <c r="O167" s="50" t="b">
        <f>IFERROR(OR('Upload Data'!G154 = "", IFERROR(MATCH('Upload Data'!H154, listVolumeUnits, 0), FALSE)), FALSE)</f>
        <v>1</v>
      </c>
      <c r="P167" s="50" t="b">
        <f>IFERROR(OR('Upload Data'!I154 = "", IFERROR(_xlfn.NUMBERVALUE('Upload Data'!I154) &gt; 0, FALSE)), FALSE)</f>
        <v>1</v>
      </c>
      <c r="Q167" s="50" t="b">
        <f>IFERROR(OR('Upload Data'!I154 = "", IFERROR(MATCH('Upload Data'!J154, listWeightUnits, 0), FALSE)), FALSE)</f>
        <v>1</v>
      </c>
      <c r="R167" s="50" t="b">
        <f>IFERROR(OR(AND(NOT(D167), 'Upload Data'!K154 = ""), IFERROR(MATCH('Upload Data'!K154, listFscClaimTypes, 0), FALSE)), FALSE)</f>
        <v>1</v>
      </c>
      <c r="S167" s="50" t="b">
        <f>IFERROR(OR(AND('Upload Data'!K154 = refClaimFsc100, OR('Upload Data'!L154 = "", 'Upload Data'!L154 = 100)), AND('Upload Data'!K154 = refClaimFscCW, OR('Upload Data'!L154 = "", 'Upload Data'!L154 = 0)), AND('Upload Data'!K154 = refClaimFscMix, 'Upload Data'!L154 &lt;&gt; "", _xlfn.NUMBERVALUE('Upload Data'!L154) &gt;= 0, _xlfn.NUMBERVALUE('Upload Data'!L154) &lt;= 100), AND('Upload Data'!K154 = refClaimFscMixCredit, OR('Upload Data'!L154 = "", 'Upload Data'!L154 = 100)), AND('Upload Data'!K154 = refClaimFscRecycled, 'Upload Data'!K154 =""), 'Upload Data'!K154 = ""), FALSE)</f>
        <v>1</v>
      </c>
      <c r="T167" s="50" t="b">
        <f>IFERROR(OR('Upload Data'!M154 = "", ISNUMBER('Upload Data'!M154), IFERROR(DATEVALUE('Upload Data'!M154) &gt; 0, FALSE)), FALSE)</f>
        <v>1</v>
      </c>
      <c r="U167" s="50" t="b">
        <f>IFERROR(OR('Upload Data'!N154 = "", ISNUMBER('Upload Data'!N154), IFERROR(DATEVALUE('Upload Data'!N154) &gt; 0, FALSE)), FALSE)</f>
        <v>1</v>
      </c>
      <c r="V167" s="51" t="s">
        <v>116</v>
      </c>
      <c r="W167" s="50"/>
      <c r="X167" s="50"/>
      <c r="Y167" s="50"/>
      <c r="Z167" s="50">
        <f>IFERROR(FIND("-", 'Upload Data'!$A154, 1), 1000)</f>
        <v>1000</v>
      </c>
      <c r="AA167" s="50">
        <f>IFERROR(FIND("-", 'Upload Data'!$A154, Z167 + 1), 1000)</f>
        <v>1000</v>
      </c>
      <c r="AB167" s="50">
        <f>IFERROR(FIND("-", 'Upload Data'!$A154, AA167 + 1), 1000)</f>
        <v>1000</v>
      </c>
      <c r="AC167" s="50" t="str">
        <f>IFERROR(LEFT('Upload Data'!$A154, Z167 - 1), "")</f>
        <v/>
      </c>
      <c r="AD167" s="50" t="str">
        <f>IFERROR(MID('Upload Data'!$A154, Z167 + 1, AA167 - Z167 - 1), "")</f>
        <v/>
      </c>
      <c r="AE167" s="50" t="str">
        <f>IFERROR(MID('Upload Data'!$A154, AA167 + 1, AB167 - AA167 - 1), "")</f>
        <v/>
      </c>
      <c r="AF167" s="50" t="str">
        <f>IFERROR(MID('Upload Data'!$A154, AB167 + 1, 1000), "")</f>
        <v/>
      </c>
      <c r="AG167" s="50" t="str">
        <f t="shared" si="21"/>
        <v/>
      </c>
      <c r="AH167" s="50" t="b">
        <f t="shared" si="22"/>
        <v>0</v>
      </c>
    </row>
    <row r="168" spans="1:34">
      <c r="A168" s="49">
        <f t="shared" si="19"/>
        <v>155</v>
      </c>
      <c r="B168" s="48" t="b">
        <f>NOT(IFERROR('Upload Data'!A155 = "ERROR", TRUE))</f>
        <v>1</v>
      </c>
      <c r="C168" s="48">
        <f t="shared" si="20"/>
        <v>155</v>
      </c>
      <c r="D168" s="50" t="b">
        <f>IF(B168, ('Upload Data'!A155 &amp; 'Upload Data'!B155 &amp; 'Upload Data'!C155 &amp; 'Upload Data'!D155 &amp; 'Upload Data'!E155 &amp; 'Upload Data'!F155 &amp; 'Upload Data'!G155 &amp; 'Upload Data'!H155 &amp; 'Upload Data'!I155 &amp; 'Upload Data'!J155 &amp; 'Upload Data'!K155 &amp; 'Upload Data'!L155 &amp; 'Upload Data'!M155 &amp; 'Upload Data'!N155) &lt;&gt; "", FALSE)</f>
        <v>0</v>
      </c>
      <c r="E168" s="50" t="str">
        <f t="shared" si="23"/>
        <v/>
      </c>
      <c r="F168" s="50" t="str">
        <f t="shared" si="24"/>
        <v/>
      </c>
      <c r="G168" s="50" t="b">
        <f t="shared" si="18"/>
        <v>1</v>
      </c>
      <c r="H168" s="50" t="b">
        <f>IFERROR(OR(AND(NOT(D168), 'Upload Data'!$A155 = ""), AND(AG168 &gt; -1, OR(AND(AH168, LEN(AD168) = 7), IFERROR(MATCH(AD168, listCertificateTypes, 0), FALSE)))), FALSE)</f>
        <v>1</v>
      </c>
      <c r="I168" s="50" t="b">
        <f>IFERROR(OR(NOT($D168), 'Upload Data'!B155 &lt;&gt; ""), FALSE)</f>
        <v>1</v>
      </c>
      <c r="J168" s="50" t="b">
        <f>IFERROR(OR(AND(NOT($D168), 'Upload Data'!C155 = ""), ISNUMBER('Upload Data'!C155), IFERROR(DATEVALUE('Upload Data'!C155) &gt; 0, FALSE)), FALSE)</f>
        <v>1</v>
      </c>
      <c r="K168" s="50" t="b">
        <f>IFERROR(OR(NOT($D168), 'Upload Data'!D155 &lt;&gt; ""), FALSE)</f>
        <v>1</v>
      </c>
      <c r="L168" s="51" t="s">
        <v>116</v>
      </c>
      <c r="M168" s="50" t="b">
        <f>IFERROR(OR(AND(NOT($D168), 'Upload Data'!F155 = ""), IFERROR(_xlfn.NUMBERVALUE('Upload Data'!F155) &gt; 0, FALSE)), FALSE)</f>
        <v>1</v>
      </c>
      <c r="N168" s="50" t="b">
        <f>IFERROR(OR('Upload Data'!G155 = "", IFERROR(_xlfn.NUMBERVALUE('Upload Data'!G155) &gt; 0, FALSE)), FALSE)</f>
        <v>1</v>
      </c>
      <c r="O168" s="50" t="b">
        <f>IFERROR(OR('Upload Data'!G155 = "", IFERROR(MATCH('Upload Data'!H155, listVolumeUnits, 0), FALSE)), FALSE)</f>
        <v>1</v>
      </c>
      <c r="P168" s="50" t="b">
        <f>IFERROR(OR('Upload Data'!I155 = "", IFERROR(_xlfn.NUMBERVALUE('Upload Data'!I155) &gt; 0, FALSE)), FALSE)</f>
        <v>1</v>
      </c>
      <c r="Q168" s="50" t="b">
        <f>IFERROR(OR('Upload Data'!I155 = "", IFERROR(MATCH('Upload Data'!J155, listWeightUnits, 0), FALSE)), FALSE)</f>
        <v>1</v>
      </c>
      <c r="R168" s="50" t="b">
        <f>IFERROR(OR(AND(NOT(D168), 'Upload Data'!K155 = ""), IFERROR(MATCH('Upload Data'!K155, listFscClaimTypes, 0), FALSE)), FALSE)</f>
        <v>1</v>
      </c>
      <c r="S168" s="50" t="b">
        <f>IFERROR(OR(AND('Upload Data'!K155 = refClaimFsc100, OR('Upload Data'!L155 = "", 'Upload Data'!L155 = 100)), AND('Upload Data'!K155 = refClaimFscCW, OR('Upload Data'!L155 = "", 'Upload Data'!L155 = 0)), AND('Upload Data'!K155 = refClaimFscMix, 'Upload Data'!L155 &lt;&gt; "", _xlfn.NUMBERVALUE('Upload Data'!L155) &gt;= 0, _xlfn.NUMBERVALUE('Upload Data'!L155) &lt;= 100), AND('Upload Data'!K155 = refClaimFscMixCredit, OR('Upload Data'!L155 = "", 'Upload Data'!L155 = 100)), AND('Upload Data'!K155 = refClaimFscRecycled, 'Upload Data'!K155 =""), 'Upload Data'!K155 = ""), FALSE)</f>
        <v>1</v>
      </c>
      <c r="T168" s="50" t="b">
        <f>IFERROR(OR('Upload Data'!M155 = "", ISNUMBER('Upload Data'!M155), IFERROR(DATEVALUE('Upload Data'!M155) &gt; 0, FALSE)), FALSE)</f>
        <v>1</v>
      </c>
      <c r="U168" s="50" t="b">
        <f>IFERROR(OR('Upload Data'!N155 = "", ISNUMBER('Upload Data'!N155), IFERROR(DATEVALUE('Upload Data'!N155) &gt; 0, FALSE)), FALSE)</f>
        <v>1</v>
      </c>
      <c r="V168" s="51" t="s">
        <v>116</v>
      </c>
      <c r="W168" s="50"/>
      <c r="X168" s="50"/>
      <c r="Y168" s="50"/>
      <c r="Z168" s="50">
        <f>IFERROR(FIND("-", 'Upload Data'!$A155, 1), 1000)</f>
        <v>1000</v>
      </c>
      <c r="AA168" s="50">
        <f>IFERROR(FIND("-", 'Upload Data'!$A155, Z168 + 1), 1000)</f>
        <v>1000</v>
      </c>
      <c r="AB168" s="50">
        <f>IFERROR(FIND("-", 'Upload Data'!$A155, AA168 + 1), 1000)</f>
        <v>1000</v>
      </c>
      <c r="AC168" s="50" t="str">
        <f>IFERROR(LEFT('Upload Data'!$A155, Z168 - 1), "")</f>
        <v/>
      </c>
      <c r="AD168" s="50" t="str">
        <f>IFERROR(MID('Upload Data'!$A155, Z168 + 1, AA168 - Z168 - 1), "")</f>
        <v/>
      </c>
      <c r="AE168" s="50" t="str">
        <f>IFERROR(MID('Upload Data'!$A155, AA168 + 1, AB168 - AA168 - 1), "")</f>
        <v/>
      </c>
      <c r="AF168" s="50" t="str">
        <f>IFERROR(MID('Upload Data'!$A155, AB168 + 1, 1000), "")</f>
        <v/>
      </c>
      <c r="AG168" s="50" t="str">
        <f t="shared" si="21"/>
        <v/>
      </c>
      <c r="AH168" s="50" t="b">
        <f t="shared" si="22"/>
        <v>0</v>
      </c>
    </row>
    <row r="169" spans="1:34">
      <c r="A169" s="49">
        <f t="shared" si="19"/>
        <v>156</v>
      </c>
      <c r="B169" s="48" t="b">
        <f>NOT(IFERROR('Upload Data'!A156 = "ERROR", TRUE))</f>
        <v>1</v>
      </c>
      <c r="C169" s="48">
        <f t="shared" si="20"/>
        <v>156</v>
      </c>
      <c r="D169" s="50" t="b">
        <f>IF(B169, ('Upload Data'!A156 &amp; 'Upload Data'!B156 &amp; 'Upload Data'!C156 &amp; 'Upload Data'!D156 &amp; 'Upload Data'!E156 &amp; 'Upload Data'!F156 &amp; 'Upload Data'!G156 &amp; 'Upload Data'!H156 &amp; 'Upload Data'!I156 &amp; 'Upload Data'!J156 &amp; 'Upload Data'!K156 &amp; 'Upload Data'!L156 &amp; 'Upload Data'!M156 &amp; 'Upload Data'!N156) &lt;&gt; "", FALSE)</f>
        <v>0</v>
      </c>
      <c r="E169" s="50" t="str">
        <f t="shared" si="23"/>
        <v/>
      </c>
      <c r="F169" s="50" t="str">
        <f t="shared" si="24"/>
        <v/>
      </c>
      <c r="G169" s="50" t="b">
        <f t="shared" si="18"/>
        <v>1</v>
      </c>
      <c r="H169" s="50" t="b">
        <f>IFERROR(OR(AND(NOT(D169), 'Upload Data'!$A156 = ""), AND(AG169 &gt; -1, OR(AND(AH169, LEN(AD169) = 7), IFERROR(MATCH(AD169, listCertificateTypes, 0), FALSE)))), FALSE)</f>
        <v>1</v>
      </c>
      <c r="I169" s="50" t="b">
        <f>IFERROR(OR(NOT($D169), 'Upload Data'!B156 &lt;&gt; ""), FALSE)</f>
        <v>1</v>
      </c>
      <c r="J169" s="50" t="b">
        <f>IFERROR(OR(AND(NOT($D169), 'Upload Data'!C156 = ""), ISNUMBER('Upload Data'!C156), IFERROR(DATEVALUE('Upload Data'!C156) &gt; 0, FALSE)), FALSE)</f>
        <v>1</v>
      </c>
      <c r="K169" s="50" t="b">
        <f>IFERROR(OR(NOT($D169), 'Upload Data'!D156 &lt;&gt; ""), FALSE)</f>
        <v>1</v>
      </c>
      <c r="L169" s="51" t="s">
        <v>116</v>
      </c>
      <c r="M169" s="50" t="b">
        <f>IFERROR(OR(AND(NOT($D169), 'Upload Data'!F156 = ""), IFERROR(_xlfn.NUMBERVALUE('Upload Data'!F156) &gt; 0, FALSE)), FALSE)</f>
        <v>1</v>
      </c>
      <c r="N169" s="50" t="b">
        <f>IFERROR(OR('Upload Data'!G156 = "", IFERROR(_xlfn.NUMBERVALUE('Upload Data'!G156) &gt; 0, FALSE)), FALSE)</f>
        <v>1</v>
      </c>
      <c r="O169" s="50" t="b">
        <f>IFERROR(OR('Upload Data'!G156 = "", IFERROR(MATCH('Upload Data'!H156, listVolumeUnits, 0), FALSE)), FALSE)</f>
        <v>1</v>
      </c>
      <c r="P169" s="50" t="b">
        <f>IFERROR(OR('Upload Data'!I156 = "", IFERROR(_xlfn.NUMBERVALUE('Upload Data'!I156) &gt; 0, FALSE)), FALSE)</f>
        <v>1</v>
      </c>
      <c r="Q169" s="50" t="b">
        <f>IFERROR(OR('Upload Data'!I156 = "", IFERROR(MATCH('Upload Data'!J156, listWeightUnits, 0), FALSE)), FALSE)</f>
        <v>1</v>
      </c>
      <c r="R169" s="50" t="b">
        <f>IFERROR(OR(AND(NOT(D169), 'Upload Data'!K156 = ""), IFERROR(MATCH('Upload Data'!K156, listFscClaimTypes, 0), FALSE)), FALSE)</f>
        <v>1</v>
      </c>
      <c r="S169" s="50" t="b">
        <f>IFERROR(OR(AND('Upload Data'!K156 = refClaimFsc100, OR('Upload Data'!L156 = "", 'Upload Data'!L156 = 100)), AND('Upload Data'!K156 = refClaimFscCW, OR('Upload Data'!L156 = "", 'Upload Data'!L156 = 0)), AND('Upload Data'!K156 = refClaimFscMix, 'Upload Data'!L156 &lt;&gt; "", _xlfn.NUMBERVALUE('Upload Data'!L156) &gt;= 0, _xlfn.NUMBERVALUE('Upload Data'!L156) &lt;= 100), AND('Upload Data'!K156 = refClaimFscMixCredit, OR('Upload Data'!L156 = "", 'Upload Data'!L156 = 100)), AND('Upload Data'!K156 = refClaimFscRecycled, 'Upload Data'!K156 =""), 'Upload Data'!K156 = ""), FALSE)</f>
        <v>1</v>
      </c>
      <c r="T169" s="50" t="b">
        <f>IFERROR(OR('Upload Data'!M156 = "", ISNUMBER('Upload Data'!M156), IFERROR(DATEVALUE('Upload Data'!M156) &gt; 0, FALSE)), FALSE)</f>
        <v>1</v>
      </c>
      <c r="U169" s="50" t="b">
        <f>IFERROR(OR('Upload Data'!N156 = "", ISNUMBER('Upload Data'!N156), IFERROR(DATEVALUE('Upload Data'!N156) &gt; 0, FALSE)), FALSE)</f>
        <v>1</v>
      </c>
      <c r="V169" s="51" t="s">
        <v>116</v>
      </c>
      <c r="W169" s="50"/>
      <c r="X169" s="50"/>
      <c r="Y169" s="50"/>
      <c r="Z169" s="50">
        <f>IFERROR(FIND("-", 'Upload Data'!$A156, 1), 1000)</f>
        <v>1000</v>
      </c>
      <c r="AA169" s="50">
        <f>IFERROR(FIND("-", 'Upload Data'!$A156, Z169 + 1), 1000)</f>
        <v>1000</v>
      </c>
      <c r="AB169" s="50">
        <f>IFERROR(FIND("-", 'Upload Data'!$A156, AA169 + 1), 1000)</f>
        <v>1000</v>
      </c>
      <c r="AC169" s="50" t="str">
        <f>IFERROR(LEFT('Upload Data'!$A156, Z169 - 1), "")</f>
        <v/>
      </c>
      <c r="AD169" s="50" t="str">
        <f>IFERROR(MID('Upload Data'!$A156, Z169 + 1, AA169 - Z169 - 1), "")</f>
        <v/>
      </c>
      <c r="AE169" s="50" t="str">
        <f>IFERROR(MID('Upload Data'!$A156, AA169 + 1, AB169 - AA169 - 1), "")</f>
        <v/>
      </c>
      <c r="AF169" s="50" t="str">
        <f>IFERROR(MID('Upload Data'!$A156, AB169 + 1, 1000), "")</f>
        <v/>
      </c>
      <c r="AG169" s="50" t="str">
        <f t="shared" si="21"/>
        <v/>
      </c>
      <c r="AH169" s="50" t="b">
        <f t="shared" si="22"/>
        <v>0</v>
      </c>
    </row>
    <row r="170" spans="1:34">
      <c r="A170" s="49">
        <f t="shared" si="19"/>
        <v>157</v>
      </c>
      <c r="B170" s="48" t="b">
        <f>NOT(IFERROR('Upload Data'!A157 = "ERROR", TRUE))</f>
        <v>1</v>
      </c>
      <c r="C170" s="48">
        <f t="shared" si="20"/>
        <v>157</v>
      </c>
      <c r="D170" s="50" t="b">
        <f>IF(B170, ('Upload Data'!A157 &amp; 'Upload Data'!B157 &amp; 'Upload Data'!C157 &amp; 'Upload Data'!D157 &amp; 'Upload Data'!E157 &amp; 'Upload Data'!F157 &amp; 'Upload Data'!G157 &amp; 'Upload Data'!H157 &amp; 'Upload Data'!I157 &amp; 'Upload Data'!J157 &amp; 'Upload Data'!K157 &amp; 'Upload Data'!L157 &amp; 'Upload Data'!M157 &amp; 'Upload Data'!N157) &lt;&gt; "", FALSE)</f>
        <v>0</v>
      </c>
      <c r="E170" s="50" t="str">
        <f t="shared" si="23"/>
        <v/>
      </c>
      <c r="F170" s="50" t="str">
        <f t="shared" si="24"/>
        <v/>
      </c>
      <c r="G170" s="50" t="b">
        <f t="shared" si="18"/>
        <v>1</v>
      </c>
      <c r="H170" s="50" t="b">
        <f>IFERROR(OR(AND(NOT(D170), 'Upload Data'!$A157 = ""), AND(AG170 &gt; -1, OR(AND(AH170, LEN(AD170) = 7), IFERROR(MATCH(AD170, listCertificateTypes, 0), FALSE)))), FALSE)</f>
        <v>1</v>
      </c>
      <c r="I170" s="50" t="b">
        <f>IFERROR(OR(NOT($D170), 'Upload Data'!B157 &lt;&gt; ""), FALSE)</f>
        <v>1</v>
      </c>
      <c r="J170" s="50" t="b">
        <f>IFERROR(OR(AND(NOT($D170), 'Upload Data'!C157 = ""), ISNUMBER('Upload Data'!C157), IFERROR(DATEVALUE('Upload Data'!C157) &gt; 0, FALSE)), FALSE)</f>
        <v>1</v>
      </c>
      <c r="K170" s="50" t="b">
        <f>IFERROR(OR(NOT($D170), 'Upload Data'!D157 &lt;&gt; ""), FALSE)</f>
        <v>1</v>
      </c>
      <c r="L170" s="51" t="s">
        <v>116</v>
      </c>
      <c r="M170" s="50" t="b">
        <f>IFERROR(OR(AND(NOT($D170), 'Upload Data'!F157 = ""), IFERROR(_xlfn.NUMBERVALUE('Upload Data'!F157) &gt; 0, FALSE)), FALSE)</f>
        <v>1</v>
      </c>
      <c r="N170" s="50" t="b">
        <f>IFERROR(OR('Upload Data'!G157 = "", IFERROR(_xlfn.NUMBERVALUE('Upload Data'!G157) &gt; 0, FALSE)), FALSE)</f>
        <v>1</v>
      </c>
      <c r="O170" s="50" t="b">
        <f>IFERROR(OR('Upload Data'!G157 = "", IFERROR(MATCH('Upload Data'!H157, listVolumeUnits, 0), FALSE)), FALSE)</f>
        <v>1</v>
      </c>
      <c r="P170" s="50" t="b">
        <f>IFERROR(OR('Upload Data'!I157 = "", IFERROR(_xlfn.NUMBERVALUE('Upload Data'!I157) &gt; 0, FALSE)), FALSE)</f>
        <v>1</v>
      </c>
      <c r="Q170" s="50" t="b">
        <f>IFERROR(OR('Upload Data'!I157 = "", IFERROR(MATCH('Upload Data'!J157, listWeightUnits, 0), FALSE)), FALSE)</f>
        <v>1</v>
      </c>
      <c r="R170" s="50" t="b">
        <f>IFERROR(OR(AND(NOT(D170), 'Upload Data'!K157 = ""), IFERROR(MATCH('Upload Data'!K157, listFscClaimTypes, 0), FALSE)), FALSE)</f>
        <v>1</v>
      </c>
      <c r="S170" s="50" t="b">
        <f>IFERROR(OR(AND('Upload Data'!K157 = refClaimFsc100, OR('Upload Data'!L157 = "", 'Upload Data'!L157 = 100)), AND('Upload Data'!K157 = refClaimFscCW, OR('Upload Data'!L157 = "", 'Upload Data'!L157 = 0)), AND('Upload Data'!K157 = refClaimFscMix, 'Upload Data'!L157 &lt;&gt; "", _xlfn.NUMBERVALUE('Upload Data'!L157) &gt;= 0, _xlfn.NUMBERVALUE('Upload Data'!L157) &lt;= 100), AND('Upload Data'!K157 = refClaimFscMixCredit, OR('Upload Data'!L157 = "", 'Upload Data'!L157 = 100)), AND('Upload Data'!K157 = refClaimFscRecycled, 'Upload Data'!K157 =""), 'Upload Data'!K157 = ""), FALSE)</f>
        <v>1</v>
      </c>
      <c r="T170" s="50" t="b">
        <f>IFERROR(OR('Upload Data'!M157 = "", ISNUMBER('Upload Data'!M157), IFERROR(DATEVALUE('Upload Data'!M157) &gt; 0, FALSE)), FALSE)</f>
        <v>1</v>
      </c>
      <c r="U170" s="50" t="b">
        <f>IFERROR(OR('Upload Data'!N157 = "", ISNUMBER('Upload Data'!N157), IFERROR(DATEVALUE('Upload Data'!N157) &gt; 0, FALSE)), FALSE)</f>
        <v>1</v>
      </c>
      <c r="V170" s="51" t="s">
        <v>116</v>
      </c>
      <c r="W170" s="50"/>
      <c r="X170" s="50"/>
      <c r="Y170" s="50"/>
      <c r="Z170" s="50">
        <f>IFERROR(FIND("-", 'Upload Data'!$A157, 1), 1000)</f>
        <v>1000</v>
      </c>
      <c r="AA170" s="50">
        <f>IFERROR(FIND("-", 'Upload Data'!$A157, Z170 + 1), 1000)</f>
        <v>1000</v>
      </c>
      <c r="AB170" s="50">
        <f>IFERROR(FIND("-", 'Upload Data'!$A157, AA170 + 1), 1000)</f>
        <v>1000</v>
      </c>
      <c r="AC170" s="50" t="str">
        <f>IFERROR(LEFT('Upload Data'!$A157, Z170 - 1), "")</f>
        <v/>
      </c>
      <c r="AD170" s="50" t="str">
        <f>IFERROR(MID('Upload Data'!$A157, Z170 + 1, AA170 - Z170 - 1), "")</f>
        <v/>
      </c>
      <c r="AE170" s="50" t="str">
        <f>IFERROR(MID('Upload Data'!$A157, AA170 + 1, AB170 - AA170 - 1), "")</f>
        <v/>
      </c>
      <c r="AF170" s="50" t="str">
        <f>IFERROR(MID('Upload Data'!$A157, AB170 + 1, 1000), "")</f>
        <v/>
      </c>
      <c r="AG170" s="50" t="str">
        <f t="shared" si="21"/>
        <v/>
      </c>
      <c r="AH170" s="50" t="b">
        <f t="shared" si="22"/>
        <v>0</v>
      </c>
    </row>
    <row r="171" spans="1:34">
      <c r="A171" s="49">
        <f t="shared" si="19"/>
        <v>158</v>
      </c>
      <c r="B171" s="48" t="b">
        <f>NOT(IFERROR('Upload Data'!A158 = "ERROR", TRUE))</f>
        <v>1</v>
      </c>
      <c r="C171" s="48">
        <f t="shared" si="20"/>
        <v>158</v>
      </c>
      <c r="D171" s="50" t="b">
        <f>IF(B171, ('Upload Data'!A158 &amp; 'Upload Data'!B158 &amp; 'Upload Data'!C158 &amp; 'Upload Data'!D158 &amp; 'Upload Data'!E158 &amp; 'Upload Data'!F158 &amp; 'Upload Data'!G158 &amp; 'Upload Data'!H158 &amp; 'Upload Data'!I158 &amp; 'Upload Data'!J158 &amp; 'Upload Data'!K158 &amp; 'Upload Data'!L158 &amp; 'Upload Data'!M158 &amp; 'Upload Data'!N158) &lt;&gt; "", FALSE)</f>
        <v>0</v>
      </c>
      <c r="E171" s="50" t="str">
        <f t="shared" si="23"/>
        <v/>
      </c>
      <c r="F171" s="50" t="str">
        <f t="shared" si="24"/>
        <v/>
      </c>
      <c r="G171" s="50" t="b">
        <f t="shared" si="18"/>
        <v>1</v>
      </c>
      <c r="H171" s="50" t="b">
        <f>IFERROR(OR(AND(NOT(D171), 'Upload Data'!$A158 = ""), AND(AG171 &gt; -1, OR(AND(AH171, LEN(AD171) = 7), IFERROR(MATCH(AD171, listCertificateTypes, 0), FALSE)))), FALSE)</f>
        <v>1</v>
      </c>
      <c r="I171" s="50" t="b">
        <f>IFERROR(OR(NOT($D171), 'Upload Data'!B158 &lt;&gt; ""), FALSE)</f>
        <v>1</v>
      </c>
      <c r="J171" s="50" t="b">
        <f>IFERROR(OR(AND(NOT($D171), 'Upload Data'!C158 = ""), ISNUMBER('Upload Data'!C158), IFERROR(DATEVALUE('Upload Data'!C158) &gt; 0, FALSE)), FALSE)</f>
        <v>1</v>
      </c>
      <c r="K171" s="50" t="b">
        <f>IFERROR(OR(NOT($D171), 'Upload Data'!D158 &lt;&gt; ""), FALSE)</f>
        <v>1</v>
      </c>
      <c r="L171" s="51" t="s">
        <v>116</v>
      </c>
      <c r="M171" s="50" t="b">
        <f>IFERROR(OR(AND(NOT($D171), 'Upload Data'!F158 = ""), IFERROR(_xlfn.NUMBERVALUE('Upload Data'!F158) &gt; 0, FALSE)), FALSE)</f>
        <v>1</v>
      </c>
      <c r="N171" s="50" t="b">
        <f>IFERROR(OR('Upload Data'!G158 = "", IFERROR(_xlfn.NUMBERVALUE('Upload Data'!G158) &gt; 0, FALSE)), FALSE)</f>
        <v>1</v>
      </c>
      <c r="O171" s="50" t="b">
        <f>IFERROR(OR('Upload Data'!G158 = "", IFERROR(MATCH('Upload Data'!H158, listVolumeUnits, 0), FALSE)), FALSE)</f>
        <v>1</v>
      </c>
      <c r="P171" s="50" t="b">
        <f>IFERROR(OR('Upload Data'!I158 = "", IFERROR(_xlfn.NUMBERVALUE('Upload Data'!I158) &gt; 0, FALSE)), FALSE)</f>
        <v>1</v>
      </c>
      <c r="Q171" s="50" t="b">
        <f>IFERROR(OR('Upload Data'!I158 = "", IFERROR(MATCH('Upload Data'!J158, listWeightUnits, 0), FALSE)), FALSE)</f>
        <v>1</v>
      </c>
      <c r="R171" s="50" t="b">
        <f>IFERROR(OR(AND(NOT(D171), 'Upload Data'!K158 = ""), IFERROR(MATCH('Upload Data'!K158, listFscClaimTypes, 0), FALSE)), FALSE)</f>
        <v>1</v>
      </c>
      <c r="S171" s="50" t="b">
        <f>IFERROR(OR(AND('Upload Data'!K158 = refClaimFsc100, OR('Upload Data'!L158 = "", 'Upload Data'!L158 = 100)), AND('Upload Data'!K158 = refClaimFscCW, OR('Upload Data'!L158 = "", 'Upload Data'!L158 = 0)), AND('Upload Data'!K158 = refClaimFscMix, 'Upload Data'!L158 &lt;&gt; "", _xlfn.NUMBERVALUE('Upload Data'!L158) &gt;= 0, _xlfn.NUMBERVALUE('Upload Data'!L158) &lt;= 100), AND('Upload Data'!K158 = refClaimFscMixCredit, OR('Upload Data'!L158 = "", 'Upload Data'!L158 = 100)), AND('Upload Data'!K158 = refClaimFscRecycled, 'Upload Data'!K158 =""), 'Upload Data'!K158 = ""), FALSE)</f>
        <v>1</v>
      </c>
      <c r="T171" s="50" t="b">
        <f>IFERROR(OR('Upload Data'!M158 = "", ISNUMBER('Upload Data'!M158), IFERROR(DATEVALUE('Upload Data'!M158) &gt; 0, FALSE)), FALSE)</f>
        <v>1</v>
      </c>
      <c r="U171" s="50" t="b">
        <f>IFERROR(OR('Upload Data'!N158 = "", ISNUMBER('Upload Data'!N158), IFERROR(DATEVALUE('Upload Data'!N158) &gt; 0, FALSE)), FALSE)</f>
        <v>1</v>
      </c>
      <c r="V171" s="51" t="s">
        <v>116</v>
      </c>
      <c r="W171" s="50"/>
      <c r="X171" s="50"/>
      <c r="Y171" s="50"/>
      <c r="Z171" s="50">
        <f>IFERROR(FIND("-", 'Upload Data'!$A158, 1), 1000)</f>
        <v>1000</v>
      </c>
      <c r="AA171" s="50">
        <f>IFERROR(FIND("-", 'Upload Data'!$A158, Z171 + 1), 1000)</f>
        <v>1000</v>
      </c>
      <c r="AB171" s="50">
        <f>IFERROR(FIND("-", 'Upload Data'!$A158, AA171 + 1), 1000)</f>
        <v>1000</v>
      </c>
      <c r="AC171" s="50" t="str">
        <f>IFERROR(LEFT('Upload Data'!$A158, Z171 - 1), "")</f>
        <v/>
      </c>
      <c r="AD171" s="50" t="str">
        <f>IFERROR(MID('Upload Data'!$A158, Z171 + 1, AA171 - Z171 - 1), "")</f>
        <v/>
      </c>
      <c r="AE171" s="50" t="str">
        <f>IFERROR(MID('Upload Data'!$A158, AA171 + 1, AB171 - AA171 - 1), "")</f>
        <v/>
      </c>
      <c r="AF171" s="50" t="str">
        <f>IFERROR(MID('Upload Data'!$A158, AB171 + 1, 1000), "")</f>
        <v/>
      </c>
      <c r="AG171" s="50" t="str">
        <f t="shared" si="21"/>
        <v/>
      </c>
      <c r="AH171" s="50" t="b">
        <f t="shared" si="22"/>
        <v>0</v>
      </c>
    </row>
    <row r="172" spans="1:34">
      <c r="A172" s="49">
        <f t="shared" si="19"/>
        <v>159</v>
      </c>
      <c r="B172" s="48" t="b">
        <f>NOT(IFERROR('Upload Data'!A159 = "ERROR", TRUE))</f>
        <v>1</v>
      </c>
      <c r="C172" s="48">
        <f t="shared" si="20"/>
        <v>159</v>
      </c>
      <c r="D172" s="50" t="b">
        <f>IF(B172, ('Upload Data'!A159 &amp; 'Upload Data'!B159 &amp; 'Upload Data'!C159 &amp; 'Upload Data'!D159 &amp; 'Upload Data'!E159 &amp; 'Upload Data'!F159 &amp; 'Upload Data'!G159 &amp; 'Upload Data'!H159 &amp; 'Upload Data'!I159 &amp; 'Upload Data'!J159 &amp; 'Upload Data'!K159 &amp; 'Upload Data'!L159 &amp; 'Upload Data'!M159 &amp; 'Upload Data'!N159) &lt;&gt; "", FALSE)</f>
        <v>0</v>
      </c>
      <c r="E172" s="50" t="str">
        <f t="shared" si="23"/>
        <v/>
      </c>
      <c r="F172" s="50" t="str">
        <f t="shared" si="24"/>
        <v/>
      </c>
      <c r="G172" s="50" t="b">
        <f t="shared" si="18"/>
        <v>1</v>
      </c>
      <c r="H172" s="50" t="b">
        <f>IFERROR(OR(AND(NOT(D172), 'Upload Data'!$A159 = ""), AND(AG172 &gt; -1, OR(AND(AH172, LEN(AD172) = 7), IFERROR(MATCH(AD172, listCertificateTypes, 0), FALSE)))), FALSE)</f>
        <v>1</v>
      </c>
      <c r="I172" s="50" t="b">
        <f>IFERROR(OR(NOT($D172), 'Upload Data'!B159 &lt;&gt; ""), FALSE)</f>
        <v>1</v>
      </c>
      <c r="J172" s="50" t="b">
        <f>IFERROR(OR(AND(NOT($D172), 'Upload Data'!C159 = ""), ISNUMBER('Upload Data'!C159), IFERROR(DATEVALUE('Upload Data'!C159) &gt; 0, FALSE)), FALSE)</f>
        <v>1</v>
      </c>
      <c r="K172" s="50" t="b">
        <f>IFERROR(OR(NOT($D172), 'Upload Data'!D159 &lt;&gt; ""), FALSE)</f>
        <v>1</v>
      </c>
      <c r="L172" s="51" t="s">
        <v>116</v>
      </c>
      <c r="M172" s="50" t="b">
        <f>IFERROR(OR(AND(NOT($D172), 'Upload Data'!F159 = ""), IFERROR(_xlfn.NUMBERVALUE('Upload Data'!F159) &gt; 0, FALSE)), FALSE)</f>
        <v>1</v>
      </c>
      <c r="N172" s="50" t="b">
        <f>IFERROR(OR('Upload Data'!G159 = "", IFERROR(_xlfn.NUMBERVALUE('Upload Data'!G159) &gt; 0, FALSE)), FALSE)</f>
        <v>1</v>
      </c>
      <c r="O172" s="50" t="b">
        <f>IFERROR(OR('Upload Data'!G159 = "", IFERROR(MATCH('Upload Data'!H159, listVolumeUnits, 0), FALSE)), FALSE)</f>
        <v>1</v>
      </c>
      <c r="P172" s="50" t="b">
        <f>IFERROR(OR('Upload Data'!I159 = "", IFERROR(_xlfn.NUMBERVALUE('Upload Data'!I159) &gt; 0, FALSE)), FALSE)</f>
        <v>1</v>
      </c>
      <c r="Q172" s="50" t="b">
        <f>IFERROR(OR('Upload Data'!I159 = "", IFERROR(MATCH('Upload Data'!J159, listWeightUnits, 0), FALSE)), FALSE)</f>
        <v>1</v>
      </c>
      <c r="R172" s="50" t="b">
        <f>IFERROR(OR(AND(NOT(D172), 'Upload Data'!K159 = ""), IFERROR(MATCH('Upload Data'!K159, listFscClaimTypes, 0), FALSE)), FALSE)</f>
        <v>1</v>
      </c>
      <c r="S172" s="50" t="b">
        <f>IFERROR(OR(AND('Upload Data'!K159 = refClaimFsc100, OR('Upload Data'!L159 = "", 'Upload Data'!L159 = 100)), AND('Upload Data'!K159 = refClaimFscCW, OR('Upload Data'!L159 = "", 'Upload Data'!L159 = 0)), AND('Upload Data'!K159 = refClaimFscMix, 'Upload Data'!L159 &lt;&gt; "", _xlfn.NUMBERVALUE('Upload Data'!L159) &gt;= 0, _xlfn.NUMBERVALUE('Upload Data'!L159) &lt;= 100), AND('Upload Data'!K159 = refClaimFscMixCredit, OR('Upload Data'!L159 = "", 'Upload Data'!L159 = 100)), AND('Upload Data'!K159 = refClaimFscRecycled, 'Upload Data'!K159 =""), 'Upload Data'!K159 = ""), FALSE)</f>
        <v>1</v>
      </c>
      <c r="T172" s="50" t="b">
        <f>IFERROR(OR('Upload Data'!M159 = "", ISNUMBER('Upload Data'!M159), IFERROR(DATEVALUE('Upload Data'!M159) &gt; 0, FALSE)), FALSE)</f>
        <v>1</v>
      </c>
      <c r="U172" s="50" t="b">
        <f>IFERROR(OR('Upload Data'!N159 = "", ISNUMBER('Upload Data'!N159), IFERROR(DATEVALUE('Upload Data'!N159) &gt; 0, FALSE)), FALSE)</f>
        <v>1</v>
      </c>
      <c r="V172" s="51" t="s">
        <v>116</v>
      </c>
      <c r="W172" s="50"/>
      <c r="X172" s="50"/>
      <c r="Y172" s="50"/>
      <c r="Z172" s="50">
        <f>IFERROR(FIND("-", 'Upload Data'!$A159, 1), 1000)</f>
        <v>1000</v>
      </c>
      <c r="AA172" s="50">
        <f>IFERROR(FIND("-", 'Upload Data'!$A159, Z172 + 1), 1000)</f>
        <v>1000</v>
      </c>
      <c r="AB172" s="50">
        <f>IFERROR(FIND("-", 'Upload Data'!$A159, AA172 + 1), 1000)</f>
        <v>1000</v>
      </c>
      <c r="AC172" s="50" t="str">
        <f>IFERROR(LEFT('Upload Data'!$A159, Z172 - 1), "")</f>
        <v/>
      </c>
      <c r="AD172" s="50" t="str">
        <f>IFERROR(MID('Upload Data'!$A159, Z172 + 1, AA172 - Z172 - 1), "")</f>
        <v/>
      </c>
      <c r="AE172" s="50" t="str">
        <f>IFERROR(MID('Upload Data'!$A159, AA172 + 1, AB172 - AA172 - 1), "")</f>
        <v/>
      </c>
      <c r="AF172" s="50" t="str">
        <f>IFERROR(MID('Upload Data'!$A159, AB172 + 1, 1000), "")</f>
        <v/>
      </c>
      <c r="AG172" s="50" t="str">
        <f t="shared" si="21"/>
        <v/>
      </c>
      <c r="AH172" s="50" t="b">
        <f t="shared" si="22"/>
        <v>0</v>
      </c>
    </row>
    <row r="173" spans="1:34">
      <c r="A173" s="49">
        <f t="shared" si="19"/>
        <v>160</v>
      </c>
      <c r="B173" s="48" t="b">
        <f>NOT(IFERROR('Upload Data'!A160 = "ERROR", TRUE))</f>
        <v>1</v>
      </c>
      <c r="C173" s="48">
        <f t="shared" si="20"/>
        <v>160</v>
      </c>
      <c r="D173" s="50" t="b">
        <f>IF(B173, ('Upload Data'!A160 &amp; 'Upload Data'!B160 &amp; 'Upload Data'!C160 &amp; 'Upload Data'!D160 &amp; 'Upload Data'!E160 &amp; 'Upload Data'!F160 &amp; 'Upload Data'!G160 &amp; 'Upload Data'!H160 &amp; 'Upload Data'!I160 &amp; 'Upload Data'!J160 &amp; 'Upload Data'!K160 &amp; 'Upload Data'!L160 &amp; 'Upload Data'!M160 &amp; 'Upload Data'!N160) &lt;&gt; "", FALSE)</f>
        <v>0</v>
      </c>
      <c r="E173" s="50" t="str">
        <f t="shared" si="23"/>
        <v/>
      </c>
      <c r="F173" s="50" t="str">
        <f t="shared" si="24"/>
        <v/>
      </c>
      <c r="G173" s="50" t="b">
        <f t="shared" si="18"/>
        <v>1</v>
      </c>
      <c r="H173" s="50" t="b">
        <f>IFERROR(OR(AND(NOT(D173), 'Upload Data'!$A160 = ""), AND(AG173 &gt; -1, OR(AND(AH173, LEN(AD173) = 7), IFERROR(MATCH(AD173, listCertificateTypes, 0), FALSE)))), FALSE)</f>
        <v>1</v>
      </c>
      <c r="I173" s="50" t="b">
        <f>IFERROR(OR(NOT($D173), 'Upload Data'!B160 &lt;&gt; ""), FALSE)</f>
        <v>1</v>
      </c>
      <c r="J173" s="50" t="b">
        <f>IFERROR(OR(AND(NOT($D173), 'Upload Data'!C160 = ""), ISNUMBER('Upload Data'!C160), IFERROR(DATEVALUE('Upload Data'!C160) &gt; 0, FALSE)), FALSE)</f>
        <v>1</v>
      </c>
      <c r="K173" s="50" t="b">
        <f>IFERROR(OR(NOT($D173), 'Upload Data'!D160 &lt;&gt; ""), FALSE)</f>
        <v>1</v>
      </c>
      <c r="L173" s="51" t="s">
        <v>116</v>
      </c>
      <c r="M173" s="50" t="b">
        <f>IFERROR(OR(AND(NOT($D173), 'Upload Data'!F160 = ""), IFERROR(_xlfn.NUMBERVALUE('Upload Data'!F160) &gt; 0, FALSE)), FALSE)</f>
        <v>1</v>
      </c>
      <c r="N173" s="50" t="b">
        <f>IFERROR(OR('Upload Data'!G160 = "", IFERROR(_xlfn.NUMBERVALUE('Upload Data'!G160) &gt; 0, FALSE)), FALSE)</f>
        <v>1</v>
      </c>
      <c r="O173" s="50" t="b">
        <f>IFERROR(OR('Upload Data'!G160 = "", IFERROR(MATCH('Upload Data'!H160, listVolumeUnits, 0), FALSE)), FALSE)</f>
        <v>1</v>
      </c>
      <c r="P173" s="50" t="b">
        <f>IFERROR(OR('Upload Data'!I160 = "", IFERROR(_xlfn.NUMBERVALUE('Upload Data'!I160) &gt; 0, FALSE)), FALSE)</f>
        <v>1</v>
      </c>
      <c r="Q173" s="50" t="b">
        <f>IFERROR(OR('Upload Data'!I160 = "", IFERROR(MATCH('Upload Data'!J160, listWeightUnits, 0), FALSE)), FALSE)</f>
        <v>1</v>
      </c>
      <c r="R173" s="50" t="b">
        <f>IFERROR(OR(AND(NOT(D173), 'Upload Data'!K160 = ""), IFERROR(MATCH('Upload Data'!K160, listFscClaimTypes, 0), FALSE)), FALSE)</f>
        <v>1</v>
      </c>
      <c r="S173" s="50" t="b">
        <f>IFERROR(OR(AND('Upload Data'!K160 = refClaimFsc100, OR('Upload Data'!L160 = "", 'Upload Data'!L160 = 100)), AND('Upload Data'!K160 = refClaimFscCW, OR('Upload Data'!L160 = "", 'Upload Data'!L160 = 0)), AND('Upload Data'!K160 = refClaimFscMix, 'Upload Data'!L160 &lt;&gt; "", _xlfn.NUMBERVALUE('Upload Data'!L160) &gt;= 0, _xlfn.NUMBERVALUE('Upload Data'!L160) &lt;= 100), AND('Upload Data'!K160 = refClaimFscMixCredit, OR('Upload Data'!L160 = "", 'Upload Data'!L160 = 100)), AND('Upload Data'!K160 = refClaimFscRecycled, 'Upload Data'!K160 =""), 'Upload Data'!K160 = ""), FALSE)</f>
        <v>1</v>
      </c>
      <c r="T173" s="50" t="b">
        <f>IFERROR(OR('Upload Data'!M160 = "", ISNUMBER('Upload Data'!M160), IFERROR(DATEVALUE('Upload Data'!M160) &gt; 0, FALSE)), FALSE)</f>
        <v>1</v>
      </c>
      <c r="U173" s="50" t="b">
        <f>IFERROR(OR('Upload Data'!N160 = "", ISNUMBER('Upload Data'!N160), IFERROR(DATEVALUE('Upload Data'!N160) &gt; 0, FALSE)), FALSE)</f>
        <v>1</v>
      </c>
      <c r="V173" s="51" t="s">
        <v>116</v>
      </c>
      <c r="W173" s="50"/>
      <c r="X173" s="50"/>
      <c r="Y173" s="50"/>
      <c r="Z173" s="50">
        <f>IFERROR(FIND("-", 'Upload Data'!$A160, 1), 1000)</f>
        <v>1000</v>
      </c>
      <c r="AA173" s="50">
        <f>IFERROR(FIND("-", 'Upload Data'!$A160, Z173 + 1), 1000)</f>
        <v>1000</v>
      </c>
      <c r="AB173" s="50">
        <f>IFERROR(FIND("-", 'Upload Data'!$A160, AA173 + 1), 1000)</f>
        <v>1000</v>
      </c>
      <c r="AC173" s="50" t="str">
        <f>IFERROR(LEFT('Upload Data'!$A160, Z173 - 1), "")</f>
        <v/>
      </c>
      <c r="AD173" s="50" t="str">
        <f>IFERROR(MID('Upload Data'!$A160, Z173 + 1, AA173 - Z173 - 1), "")</f>
        <v/>
      </c>
      <c r="AE173" s="50" t="str">
        <f>IFERROR(MID('Upload Data'!$A160, AA173 + 1, AB173 - AA173 - 1), "")</f>
        <v/>
      </c>
      <c r="AF173" s="50" t="str">
        <f>IFERROR(MID('Upload Data'!$A160, AB173 + 1, 1000), "")</f>
        <v/>
      </c>
      <c r="AG173" s="50" t="str">
        <f t="shared" si="21"/>
        <v/>
      </c>
      <c r="AH173" s="50" t="b">
        <f t="shared" si="22"/>
        <v>0</v>
      </c>
    </row>
    <row r="174" spans="1:34">
      <c r="A174" s="49">
        <f t="shared" si="19"/>
        <v>161</v>
      </c>
      <c r="B174" s="48" t="b">
        <f>NOT(IFERROR('Upload Data'!A161 = "ERROR", TRUE))</f>
        <v>1</v>
      </c>
      <c r="C174" s="48">
        <f t="shared" si="20"/>
        <v>161</v>
      </c>
      <c r="D174" s="50" t="b">
        <f>IF(B174, ('Upload Data'!A161 &amp; 'Upload Data'!B161 &amp; 'Upload Data'!C161 &amp; 'Upload Data'!D161 &amp; 'Upload Data'!E161 &amp; 'Upload Data'!F161 &amp; 'Upload Data'!G161 &amp; 'Upload Data'!H161 &amp; 'Upload Data'!I161 &amp; 'Upload Data'!J161 &amp; 'Upload Data'!K161 &amp; 'Upload Data'!L161 &amp; 'Upload Data'!M161 &amp; 'Upload Data'!N161) &lt;&gt; "", FALSE)</f>
        <v>0</v>
      </c>
      <c r="E174" s="50" t="str">
        <f t="shared" si="23"/>
        <v/>
      </c>
      <c r="F174" s="50" t="str">
        <f t="shared" si="24"/>
        <v/>
      </c>
      <c r="G174" s="50" t="b">
        <f t="shared" si="18"/>
        <v>1</v>
      </c>
      <c r="H174" s="50" t="b">
        <f>IFERROR(OR(AND(NOT(D174), 'Upload Data'!$A161 = ""), AND(AG174 &gt; -1, OR(AND(AH174, LEN(AD174) = 7), IFERROR(MATCH(AD174, listCertificateTypes, 0), FALSE)))), FALSE)</f>
        <v>1</v>
      </c>
      <c r="I174" s="50" t="b">
        <f>IFERROR(OR(NOT($D174), 'Upload Data'!B161 &lt;&gt; ""), FALSE)</f>
        <v>1</v>
      </c>
      <c r="J174" s="50" t="b">
        <f>IFERROR(OR(AND(NOT($D174), 'Upload Data'!C161 = ""), ISNUMBER('Upload Data'!C161), IFERROR(DATEVALUE('Upload Data'!C161) &gt; 0, FALSE)), FALSE)</f>
        <v>1</v>
      </c>
      <c r="K174" s="50" t="b">
        <f>IFERROR(OR(NOT($D174), 'Upload Data'!D161 &lt;&gt; ""), FALSE)</f>
        <v>1</v>
      </c>
      <c r="L174" s="51" t="s">
        <v>116</v>
      </c>
      <c r="M174" s="50" t="b">
        <f>IFERROR(OR(AND(NOT($D174), 'Upload Data'!F161 = ""), IFERROR(_xlfn.NUMBERVALUE('Upload Data'!F161) &gt; 0, FALSE)), FALSE)</f>
        <v>1</v>
      </c>
      <c r="N174" s="50" t="b">
        <f>IFERROR(OR('Upload Data'!G161 = "", IFERROR(_xlfn.NUMBERVALUE('Upload Data'!G161) &gt; 0, FALSE)), FALSE)</f>
        <v>1</v>
      </c>
      <c r="O174" s="50" t="b">
        <f>IFERROR(OR('Upload Data'!G161 = "", IFERROR(MATCH('Upload Data'!H161, listVolumeUnits, 0), FALSE)), FALSE)</f>
        <v>1</v>
      </c>
      <c r="P174" s="50" t="b">
        <f>IFERROR(OR('Upload Data'!I161 = "", IFERROR(_xlfn.NUMBERVALUE('Upload Data'!I161) &gt; 0, FALSE)), FALSE)</f>
        <v>1</v>
      </c>
      <c r="Q174" s="50" t="b">
        <f>IFERROR(OR('Upload Data'!I161 = "", IFERROR(MATCH('Upload Data'!J161, listWeightUnits, 0), FALSE)), FALSE)</f>
        <v>1</v>
      </c>
      <c r="R174" s="50" t="b">
        <f>IFERROR(OR(AND(NOT(D174), 'Upload Data'!K161 = ""), IFERROR(MATCH('Upload Data'!K161, listFscClaimTypes, 0), FALSE)), FALSE)</f>
        <v>1</v>
      </c>
      <c r="S174" s="50" t="b">
        <f>IFERROR(OR(AND('Upload Data'!K161 = refClaimFsc100, OR('Upload Data'!L161 = "", 'Upload Data'!L161 = 100)), AND('Upload Data'!K161 = refClaimFscCW, OR('Upload Data'!L161 = "", 'Upload Data'!L161 = 0)), AND('Upload Data'!K161 = refClaimFscMix, 'Upload Data'!L161 &lt;&gt; "", _xlfn.NUMBERVALUE('Upload Data'!L161) &gt;= 0, _xlfn.NUMBERVALUE('Upload Data'!L161) &lt;= 100), AND('Upload Data'!K161 = refClaimFscMixCredit, OR('Upload Data'!L161 = "", 'Upload Data'!L161 = 100)), AND('Upload Data'!K161 = refClaimFscRecycled, 'Upload Data'!K161 =""), 'Upload Data'!K161 = ""), FALSE)</f>
        <v>1</v>
      </c>
      <c r="T174" s="50" t="b">
        <f>IFERROR(OR('Upload Data'!M161 = "", ISNUMBER('Upload Data'!M161), IFERROR(DATEVALUE('Upload Data'!M161) &gt; 0, FALSE)), FALSE)</f>
        <v>1</v>
      </c>
      <c r="U174" s="50" t="b">
        <f>IFERROR(OR('Upload Data'!N161 = "", ISNUMBER('Upload Data'!N161), IFERROR(DATEVALUE('Upload Data'!N161) &gt; 0, FALSE)), FALSE)</f>
        <v>1</v>
      </c>
      <c r="V174" s="51" t="s">
        <v>116</v>
      </c>
      <c r="W174" s="50"/>
      <c r="X174" s="50"/>
      <c r="Y174" s="50"/>
      <c r="Z174" s="50">
        <f>IFERROR(FIND("-", 'Upload Data'!$A161, 1), 1000)</f>
        <v>1000</v>
      </c>
      <c r="AA174" s="50">
        <f>IFERROR(FIND("-", 'Upload Data'!$A161, Z174 + 1), 1000)</f>
        <v>1000</v>
      </c>
      <c r="AB174" s="50">
        <f>IFERROR(FIND("-", 'Upload Data'!$A161, AA174 + 1), 1000)</f>
        <v>1000</v>
      </c>
      <c r="AC174" s="50" t="str">
        <f>IFERROR(LEFT('Upload Data'!$A161, Z174 - 1), "")</f>
        <v/>
      </c>
      <c r="AD174" s="50" t="str">
        <f>IFERROR(MID('Upload Data'!$A161, Z174 + 1, AA174 - Z174 - 1), "")</f>
        <v/>
      </c>
      <c r="AE174" s="50" t="str">
        <f>IFERROR(MID('Upload Data'!$A161, AA174 + 1, AB174 - AA174 - 1), "")</f>
        <v/>
      </c>
      <c r="AF174" s="50" t="str">
        <f>IFERROR(MID('Upload Data'!$A161, AB174 + 1, 1000), "")</f>
        <v/>
      </c>
      <c r="AG174" s="50" t="str">
        <f t="shared" si="21"/>
        <v/>
      </c>
      <c r="AH174" s="50" t="b">
        <f t="shared" si="22"/>
        <v>0</v>
      </c>
    </row>
    <row r="175" spans="1:34">
      <c r="A175" s="49">
        <f t="shared" si="19"/>
        <v>162</v>
      </c>
      <c r="B175" s="48" t="b">
        <f>NOT(IFERROR('Upload Data'!A162 = "ERROR", TRUE))</f>
        <v>1</v>
      </c>
      <c r="C175" s="48">
        <f t="shared" si="20"/>
        <v>162</v>
      </c>
      <c r="D175" s="50" t="b">
        <f>IF(B175, ('Upload Data'!A162 &amp; 'Upload Data'!B162 &amp; 'Upload Data'!C162 &amp; 'Upload Data'!D162 &amp; 'Upload Data'!E162 &amp; 'Upload Data'!F162 &amp; 'Upload Data'!G162 &amp; 'Upload Data'!H162 &amp; 'Upload Data'!I162 &amp; 'Upload Data'!J162 &amp; 'Upload Data'!K162 &amp; 'Upload Data'!L162 &amp; 'Upload Data'!M162 &amp; 'Upload Data'!N162) &lt;&gt; "", FALSE)</f>
        <v>0</v>
      </c>
      <c r="E175" s="50" t="str">
        <f t="shared" si="23"/>
        <v/>
      </c>
      <c r="F175" s="50" t="str">
        <f t="shared" si="24"/>
        <v/>
      </c>
      <c r="G175" s="50" t="b">
        <f t="shared" si="18"/>
        <v>1</v>
      </c>
      <c r="H175" s="50" t="b">
        <f>IFERROR(OR(AND(NOT(D175), 'Upload Data'!$A162 = ""), AND(AG175 &gt; -1, OR(AND(AH175, LEN(AD175) = 7), IFERROR(MATCH(AD175, listCertificateTypes, 0), FALSE)))), FALSE)</f>
        <v>1</v>
      </c>
      <c r="I175" s="50" t="b">
        <f>IFERROR(OR(NOT($D175), 'Upload Data'!B162 &lt;&gt; ""), FALSE)</f>
        <v>1</v>
      </c>
      <c r="J175" s="50" t="b">
        <f>IFERROR(OR(AND(NOT($D175), 'Upload Data'!C162 = ""), ISNUMBER('Upload Data'!C162), IFERROR(DATEVALUE('Upload Data'!C162) &gt; 0, FALSE)), FALSE)</f>
        <v>1</v>
      </c>
      <c r="K175" s="50" t="b">
        <f>IFERROR(OR(NOT($D175), 'Upload Data'!D162 &lt;&gt; ""), FALSE)</f>
        <v>1</v>
      </c>
      <c r="L175" s="51" t="s">
        <v>116</v>
      </c>
      <c r="M175" s="50" t="b">
        <f>IFERROR(OR(AND(NOT($D175), 'Upload Data'!F162 = ""), IFERROR(_xlfn.NUMBERVALUE('Upload Data'!F162) &gt; 0, FALSE)), FALSE)</f>
        <v>1</v>
      </c>
      <c r="N175" s="50" t="b">
        <f>IFERROR(OR('Upload Data'!G162 = "", IFERROR(_xlfn.NUMBERVALUE('Upload Data'!G162) &gt; 0, FALSE)), FALSE)</f>
        <v>1</v>
      </c>
      <c r="O175" s="50" t="b">
        <f>IFERROR(OR('Upload Data'!G162 = "", IFERROR(MATCH('Upload Data'!H162, listVolumeUnits, 0), FALSE)), FALSE)</f>
        <v>1</v>
      </c>
      <c r="P175" s="50" t="b">
        <f>IFERROR(OR('Upload Data'!I162 = "", IFERROR(_xlfn.NUMBERVALUE('Upload Data'!I162) &gt; 0, FALSE)), FALSE)</f>
        <v>1</v>
      </c>
      <c r="Q175" s="50" t="b">
        <f>IFERROR(OR('Upload Data'!I162 = "", IFERROR(MATCH('Upload Data'!J162, listWeightUnits, 0), FALSE)), FALSE)</f>
        <v>1</v>
      </c>
      <c r="R175" s="50" t="b">
        <f>IFERROR(OR(AND(NOT(D175), 'Upload Data'!K162 = ""), IFERROR(MATCH('Upload Data'!K162, listFscClaimTypes, 0), FALSE)), FALSE)</f>
        <v>1</v>
      </c>
      <c r="S175" s="50" t="b">
        <f>IFERROR(OR(AND('Upload Data'!K162 = refClaimFsc100, OR('Upload Data'!L162 = "", 'Upload Data'!L162 = 100)), AND('Upload Data'!K162 = refClaimFscCW, OR('Upload Data'!L162 = "", 'Upload Data'!L162 = 0)), AND('Upload Data'!K162 = refClaimFscMix, 'Upload Data'!L162 &lt;&gt; "", _xlfn.NUMBERVALUE('Upload Data'!L162) &gt;= 0, _xlfn.NUMBERVALUE('Upload Data'!L162) &lt;= 100), AND('Upload Data'!K162 = refClaimFscMixCredit, OR('Upload Data'!L162 = "", 'Upload Data'!L162 = 100)), AND('Upload Data'!K162 = refClaimFscRecycled, 'Upload Data'!K162 =""), 'Upload Data'!K162 = ""), FALSE)</f>
        <v>1</v>
      </c>
      <c r="T175" s="50" t="b">
        <f>IFERROR(OR('Upload Data'!M162 = "", ISNUMBER('Upload Data'!M162), IFERROR(DATEVALUE('Upload Data'!M162) &gt; 0, FALSE)), FALSE)</f>
        <v>1</v>
      </c>
      <c r="U175" s="50" t="b">
        <f>IFERROR(OR('Upload Data'!N162 = "", ISNUMBER('Upload Data'!N162), IFERROR(DATEVALUE('Upload Data'!N162) &gt; 0, FALSE)), FALSE)</f>
        <v>1</v>
      </c>
      <c r="V175" s="51" t="s">
        <v>116</v>
      </c>
      <c r="W175" s="50"/>
      <c r="X175" s="50"/>
      <c r="Y175" s="50"/>
      <c r="Z175" s="50">
        <f>IFERROR(FIND("-", 'Upload Data'!$A162, 1), 1000)</f>
        <v>1000</v>
      </c>
      <c r="AA175" s="50">
        <f>IFERROR(FIND("-", 'Upload Data'!$A162, Z175 + 1), 1000)</f>
        <v>1000</v>
      </c>
      <c r="AB175" s="50">
        <f>IFERROR(FIND("-", 'Upload Data'!$A162, AA175 + 1), 1000)</f>
        <v>1000</v>
      </c>
      <c r="AC175" s="50" t="str">
        <f>IFERROR(LEFT('Upload Data'!$A162, Z175 - 1), "")</f>
        <v/>
      </c>
      <c r="AD175" s="50" t="str">
        <f>IFERROR(MID('Upload Data'!$A162, Z175 + 1, AA175 - Z175 - 1), "")</f>
        <v/>
      </c>
      <c r="AE175" s="50" t="str">
        <f>IFERROR(MID('Upload Data'!$A162, AA175 + 1, AB175 - AA175 - 1), "")</f>
        <v/>
      </c>
      <c r="AF175" s="50" t="str">
        <f>IFERROR(MID('Upload Data'!$A162, AB175 + 1, 1000), "")</f>
        <v/>
      </c>
      <c r="AG175" s="50" t="str">
        <f t="shared" si="21"/>
        <v/>
      </c>
      <c r="AH175" s="50" t="b">
        <f t="shared" si="22"/>
        <v>0</v>
      </c>
    </row>
    <row r="176" spans="1:34">
      <c r="A176" s="49">
        <f t="shared" si="19"/>
        <v>163</v>
      </c>
      <c r="B176" s="48" t="b">
        <f>NOT(IFERROR('Upload Data'!A163 = "ERROR", TRUE))</f>
        <v>1</v>
      </c>
      <c r="C176" s="48">
        <f t="shared" si="20"/>
        <v>163</v>
      </c>
      <c r="D176" s="50" t="b">
        <f>IF(B176, ('Upload Data'!A163 &amp; 'Upload Data'!B163 &amp; 'Upload Data'!C163 &amp; 'Upload Data'!D163 &amp; 'Upload Data'!E163 &amp; 'Upload Data'!F163 &amp; 'Upload Data'!G163 &amp; 'Upload Data'!H163 &amp; 'Upload Data'!I163 &amp; 'Upload Data'!J163 &amp; 'Upload Data'!K163 &amp; 'Upload Data'!L163 &amp; 'Upload Data'!M163 &amp; 'Upload Data'!N163) &lt;&gt; "", FALSE)</f>
        <v>0</v>
      </c>
      <c r="E176" s="50" t="str">
        <f t="shared" si="23"/>
        <v/>
      </c>
      <c r="F176" s="50" t="str">
        <f t="shared" si="24"/>
        <v/>
      </c>
      <c r="G176" s="50" t="b">
        <f t="shared" si="18"/>
        <v>1</v>
      </c>
      <c r="H176" s="50" t="b">
        <f>IFERROR(OR(AND(NOT(D176), 'Upload Data'!$A163 = ""), AND(AG176 &gt; -1, OR(AND(AH176, LEN(AD176) = 7), IFERROR(MATCH(AD176, listCertificateTypes, 0), FALSE)))), FALSE)</f>
        <v>1</v>
      </c>
      <c r="I176" s="50" t="b">
        <f>IFERROR(OR(NOT($D176), 'Upload Data'!B163 &lt;&gt; ""), FALSE)</f>
        <v>1</v>
      </c>
      <c r="J176" s="50" t="b">
        <f>IFERROR(OR(AND(NOT($D176), 'Upload Data'!C163 = ""), ISNUMBER('Upload Data'!C163), IFERROR(DATEVALUE('Upload Data'!C163) &gt; 0, FALSE)), FALSE)</f>
        <v>1</v>
      </c>
      <c r="K176" s="50" t="b">
        <f>IFERROR(OR(NOT($D176), 'Upload Data'!D163 &lt;&gt; ""), FALSE)</f>
        <v>1</v>
      </c>
      <c r="L176" s="51" t="s">
        <v>116</v>
      </c>
      <c r="M176" s="50" t="b">
        <f>IFERROR(OR(AND(NOT($D176), 'Upload Data'!F163 = ""), IFERROR(_xlfn.NUMBERVALUE('Upload Data'!F163) &gt; 0, FALSE)), FALSE)</f>
        <v>1</v>
      </c>
      <c r="N176" s="50" t="b">
        <f>IFERROR(OR('Upload Data'!G163 = "", IFERROR(_xlfn.NUMBERVALUE('Upload Data'!G163) &gt; 0, FALSE)), FALSE)</f>
        <v>1</v>
      </c>
      <c r="O176" s="50" t="b">
        <f>IFERROR(OR('Upload Data'!G163 = "", IFERROR(MATCH('Upload Data'!H163, listVolumeUnits, 0), FALSE)), FALSE)</f>
        <v>1</v>
      </c>
      <c r="P176" s="50" t="b">
        <f>IFERROR(OR('Upload Data'!I163 = "", IFERROR(_xlfn.NUMBERVALUE('Upload Data'!I163) &gt; 0, FALSE)), FALSE)</f>
        <v>1</v>
      </c>
      <c r="Q176" s="50" t="b">
        <f>IFERROR(OR('Upload Data'!I163 = "", IFERROR(MATCH('Upload Data'!J163, listWeightUnits, 0), FALSE)), FALSE)</f>
        <v>1</v>
      </c>
      <c r="R176" s="50" t="b">
        <f>IFERROR(OR(AND(NOT(D176), 'Upload Data'!K163 = ""), IFERROR(MATCH('Upload Data'!K163, listFscClaimTypes, 0), FALSE)), FALSE)</f>
        <v>1</v>
      </c>
      <c r="S176" s="50" t="b">
        <f>IFERROR(OR(AND('Upload Data'!K163 = refClaimFsc100, OR('Upload Data'!L163 = "", 'Upload Data'!L163 = 100)), AND('Upload Data'!K163 = refClaimFscCW, OR('Upload Data'!L163 = "", 'Upload Data'!L163 = 0)), AND('Upload Data'!K163 = refClaimFscMix, 'Upload Data'!L163 &lt;&gt; "", _xlfn.NUMBERVALUE('Upload Data'!L163) &gt;= 0, _xlfn.NUMBERVALUE('Upload Data'!L163) &lt;= 100), AND('Upload Data'!K163 = refClaimFscMixCredit, OR('Upload Data'!L163 = "", 'Upload Data'!L163 = 100)), AND('Upload Data'!K163 = refClaimFscRecycled, 'Upload Data'!K163 =""), 'Upload Data'!K163 = ""), FALSE)</f>
        <v>1</v>
      </c>
      <c r="T176" s="50" t="b">
        <f>IFERROR(OR('Upload Data'!M163 = "", ISNUMBER('Upload Data'!M163), IFERROR(DATEVALUE('Upload Data'!M163) &gt; 0, FALSE)), FALSE)</f>
        <v>1</v>
      </c>
      <c r="U176" s="50" t="b">
        <f>IFERROR(OR('Upload Data'!N163 = "", ISNUMBER('Upload Data'!N163), IFERROR(DATEVALUE('Upload Data'!N163) &gt; 0, FALSE)), FALSE)</f>
        <v>1</v>
      </c>
      <c r="V176" s="51" t="s">
        <v>116</v>
      </c>
      <c r="W176" s="50"/>
      <c r="X176" s="50"/>
      <c r="Y176" s="50"/>
      <c r="Z176" s="50">
        <f>IFERROR(FIND("-", 'Upload Data'!$A163, 1), 1000)</f>
        <v>1000</v>
      </c>
      <c r="AA176" s="50">
        <f>IFERROR(FIND("-", 'Upload Data'!$A163, Z176 + 1), 1000)</f>
        <v>1000</v>
      </c>
      <c r="AB176" s="50">
        <f>IFERROR(FIND("-", 'Upload Data'!$A163, AA176 + 1), 1000)</f>
        <v>1000</v>
      </c>
      <c r="AC176" s="50" t="str">
        <f>IFERROR(LEFT('Upload Data'!$A163, Z176 - 1), "")</f>
        <v/>
      </c>
      <c r="AD176" s="50" t="str">
        <f>IFERROR(MID('Upload Data'!$A163, Z176 + 1, AA176 - Z176 - 1), "")</f>
        <v/>
      </c>
      <c r="AE176" s="50" t="str">
        <f>IFERROR(MID('Upload Data'!$A163, AA176 + 1, AB176 - AA176 - 1), "")</f>
        <v/>
      </c>
      <c r="AF176" s="50" t="str">
        <f>IFERROR(MID('Upload Data'!$A163, AB176 + 1, 1000), "")</f>
        <v/>
      </c>
      <c r="AG176" s="50" t="str">
        <f t="shared" si="21"/>
        <v/>
      </c>
      <c r="AH176" s="50" t="b">
        <f t="shared" si="22"/>
        <v>0</v>
      </c>
    </row>
    <row r="177" spans="1:34">
      <c r="A177" s="49">
        <f t="shared" si="19"/>
        <v>164</v>
      </c>
      <c r="B177" s="48" t="b">
        <f>NOT(IFERROR('Upload Data'!A164 = "ERROR", TRUE))</f>
        <v>1</v>
      </c>
      <c r="C177" s="48">
        <f t="shared" si="20"/>
        <v>164</v>
      </c>
      <c r="D177" s="50" t="b">
        <f>IF(B177, ('Upload Data'!A164 &amp; 'Upload Data'!B164 &amp; 'Upload Data'!C164 &amp; 'Upload Data'!D164 &amp; 'Upload Data'!E164 &amp; 'Upload Data'!F164 &amp; 'Upload Data'!G164 &amp; 'Upload Data'!H164 &amp; 'Upload Data'!I164 &amp; 'Upload Data'!J164 &amp; 'Upload Data'!K164 &amp; 'Upload Data'!L164 &amp; 'Upload Data'!M164 &amp; 'Upload Data'!N164) &lt;&gt; "", FALSE)</f>
        <v>0</v>
      </c>
      <c r="E177" s="50" t="str">
        <f t="shared" si="23"/>
        <v/>
      </c>
      <c r="F177" s="50" t="str">
        <f t="shared" si="24"/>
        <v/>
      </c>
      <c r="G177" s="50" t="b">
        <f t="shared" si="18"/>
        <v>1</v>
      </c>
      <c r="H177" s="50" t="b">
        <f>IFERROR(OR(AND(NOT(D177), 'Upload Data'!$A164 = ""), AND(AG177 &gt; -1, OR(AND(AH177, LEN(AD177) = 7), IFERROR(MATCH(AD177, listCertificateTypes, 0), FALSE)))), FALSE)</f>
        <v>1</v>
      </c>
      <c r="I177" s="50" t="b">
        <f>IFERROR(OR(NOT($D177), 'Upload Data'!B164 &lt;&gt; ""), FALSE)</f>
        <v>1</v>
      </c>
      <c r="J177" s="50" t="b">
        <f>IFERROR(OR(AND(NOT($D177), 'Upload Data'!C164 = ""), ISNUMBER('Upload Data'!C164), IFERROR(DATEVALUE('Upload Data'!C164) &gt; 0, FALSE)), FALSE)</f>
        <v>1</v>
      </c>
      <c r="K177" s="50" t="b">
        <f>IFERROR(OR(NOT($D177), 'Upload Data'!D164 &lt;&gt; ""), FALSE)</f>
        <v>1</v>
      </c>
      <c r="L177" s="51" t="s">
        <v>116</v>
      </c>
      <c r="M177" s="50" t="b">
        <f>IFERROR(OR(AND(NOT($D177), 'Upload Data'!F164 = ""), IFERROR(_xlfn.NUMBERVALUE('Upload Data'!F164) &gt; 0, FALSE)), FALSE)</f>
        <v>1</v>
      </c>
      <c r="N177" s="50" t="b">
        <f>IFERROR(OR('Upload Data'!G164 = "", IFERROR(_xlfn.NUMBERVALUE('Upload Data'!G164) &gt; 0, FALSE)), FALSE)</f>
        <v>1</v>
      </c>
      <c r="O177" s="50" t="b">
        <f>IFERROR(OR('Upload Data'!G164 = "", IFERROR(MATCH('Upload Data'!H164, listVolumeUnits, 0), FALSE)), FALSE)</f>
        <v>1</v>
      </c>
      <c r="P177" s="50" t="b">
        <f>IFERROR(OR('Upload Data'!I164 = "", IFERROR(_xlfn.NUMBERVALUE('Upload Data'!I164) &gt; 0, FALSE)), FALSE)</f>
        <v>1</v>
      </c>
      <c r="Q177" s="50" t="b">
        <f>IFERROR(OR('Upload Data'!I164 = "", IFERROR(MATCH('Upload Data'!J164, listWeightUnits, 0), FALSE)), FALSE)</f>
        <v>1</v>
      </c>
      <c r="R177" s="50" t="b">
        <f>IFERROR(OR(AND(NOT(D177), 'Upload Data'!K164 = ""), IFERROR(MATCH('Upload Data'!K164, listFscClaimTypes, 0), FALSE)), FALSE)</f>
        <v>1</v>
      </c>
      <c r="S177" s="50" t="b">
        <f>IFERROR(OR(AND('Upload Data'!K164 = refClaimFsc100, OR('Upload Data'!L164 = "", 'Upload Data'!L164 = 100)), AND('Upload Data'!K164 = refClaimFscCW, OR('Upload Data'!L164 = "", 'Upload Data'!L164 = 0)), AND('Upload Data'!K164 = refClaimFscMix, 'Upload Data'!L164 &lt;&gt; "", _xlfn.NUMBERVALUE('Upload Data'!L164) &gt;= 0, _xlfn.NUMBERVALUE('Upload Data'!L164) &lt;= 100), AND('Upload Data'!K164 = refClaimFscMixCredit, OR('Upload Data'!L164 = "", 'Upload Data'!L164 = 100)), AND('Upload Data'!K164 = refClaimFscRecycled, 'Upload Data'!K164 =""), 'Upload Data'!K164 = ""), FALSE)</f>
        <v>1</v>
      </c>
      <c r="T177" s="50" t="b">
        <f>IFERROR(OR('Upload Data'!M164 = "", ISNUMBER('Upload Data'!M164), IFERROR(DATEVALUE('Upload Data'!M164) &gt; 0, FALSE)), FALSE)</f>
        <v>1</v>
      </c>
      <c r="U177" s="50" t="b">
        <f>IFERROR(OR('Upload Data'!N164 = "", ISNUMBER('Upload Data'!N164), IFERROR(DATEVALUE('Upload Data'!N164) &gt; 0, FALSE)), FALSE)</f>
        <v>1</v>
      </c>
      <c r="V177" s="51" t="s">
        <v>116</v>
      </c>
      <c r="W177" s="50"/>
      <c r="X177" s="50"/>
      <c r="Y177" s="50"/>
      <c r="Z177" s="50">
        <f>IFERROR(FIND("-", 'Upload Data'!$A164, 1), 1000)</f>
        <v>1000</v>
      </c>
      <c r="AA177" s="50">
        <f>IFERROR(FIND("-", 'Upload Data'!$A164, Z177 + 1), 1000)</f>
        <v>1000</v>
      </c>
      <c r="AB177" s="50">
        <f>IFERROR(FIND("-", 'Upload Data'!$A164, AA177 + 1), 1000)</f>
        <v>1000</v>
      </c>
      <c r="AC177" s="50" t="str">
        <f>IFERROR(LEFT('Upload Data'!$A164, Z177 - 1), "")</f>
        <v/>
      </c>
      <c r="AD177" s="50" t="str">
        <f>IFERROR(MID('Upload Data'!$A164, Z177 + 1, AA177 - Z177 - 1), "")</f>
        <v/>
      </c>
      <c r="AE177" s="50" t="str">
        <f>IFERROR(MID('Upload Data'!$A164, AA177 + 1, AB177 - AA177 - 1), "")</f>
        <v/>
      </c>
      <c r="AF177" s="50" t="str">
        <f>IFERROR(MID('Upload Data'!$A164, AB177 + 1, 1000), "")</f>
        <v/>
      </c>
      <c r="AG177" s="50" t="str">
        <f t="shared" si="21"/>
        <v/>
      </c>
      <c r="AH177" s="50" t="b">
        <f t="shared" si="22"/>
        <v>0</v>
      </c>
    </row>
    <row r="178" spans="1:34">
      <c r="A178" s="49">
        <f t="shared" si="19"/>
        <v>165</v>
      </c>
      <c r="B178" s="48" t="b">
        <f>NOT(IFERROR('Upload Data'!A165 = "ERROR", TRUE))</f>
        <v>1</v>
      </c>
      <c r="C178" s="48">
        <f t="shared" si="20"/>
        <v>165</v>
      </c>
      <c r="D178" s="50" t="b">
        <f>IF(B178, ('Upload Data'!A165 &amp; 'Upload Data'!B165 &amp; 'Upload Data'!C165 &amp; 'Upload Data'!D165 &amp; 'Upload Data'!E165 &amp; 'Upload Data'!F165 &amp; 'Upload Data'!G165 &amp; 'Upload Data'!H165 &amp; 'Upload Data'!I165 &amp; 'Upload Data'!J165 &amp; 'Upload Data'!K165 &amp; 'Upload Data'!L165 &amp; 'Upload Data'!M165 &amp; 'Upload Data'!N165) &lt;&gt; "", FALSE)</f>
        <v>0</v>
      </c>
      <c r="E178" s="50" t="str">
        <f t="shared" si="23"/>
        <v/>
      </c>
      <c r="F178" s="50" t="str">
        <f t="shared" si="24"/>
        <v/>
      </c>
      <c r="G178" s="50" t="b">
        <f t="shared" si="18"/>
        <v>1</v>
      </c>
      <c r="H178" s="50" t="b">
        <f>IFERROR(OR(AND(NOT(D178), 'Upload Data'!$A165 = ""), AND(AG178 &gt; -1, OR(AND(AH178, LEN(AD178) = 7), IFERROR(MATCH(AD178, listCertificateTypes, 0), FALSE)))), FALSE)</f>
        <v>1</v>
      </c>
      <c r="I178" s="50" t="b">
        <f>IFERROR(OR(NOT($D178), 'Upload Data'!B165 &lt;&gt; ""), FALSE)</f>
        <v>1</v>
      </c>
      <c r="J178" s="50" t="b">
        <f>IFERROR(OR(AND(NOT($D178), 'Upload Data'!C165 = ""), ISNUMBER('Upload Data'!C165), IFERROR(DATEVALUE('Upload Data'!C165) &gt; 0, FALSE)), FALSE)</f>
        <v>1</v>
      </c>
      <c r="K178" s="50" t="b">
        <f>IFERROR(OR(NOT($D178), 'Upload Data'!D165 &lt;&gt; ""), FALSE)</f>
        <v>1</v>
      </c>
      <c r="L178" s="51" t="s">
        <v>116</v>
      </c>
      <c r="M178" s="50" t="b">
        <f>IFERROR(OR(AND(NOT($D178), 'Upload Data'!F165 = ""), IFERROR(_xlfn.NUMBERVALUE('Upload Data'!F165) &gt; 0, FALSE)), FALSE)</f>
        <v>1</v>
      </c>
      <c r="N178" s="50" t="b">
        <f>IFERROR(OR('Upload Data'!G165 = "", IFERROR(_xlfn.NUMBERVALUE('Upload Data'!G165) &gt; 0, FALSE)), FALSE)</f>
        <v>1</v>
      </c>
      <c r="O178" s="50" t="b">
        <f>IFERROR(OR('Upload Data'!G165 = "", IFERROR(MATCH('Upload Data'!H165, listVolumeUnits, 0), FALSE)), FALSE)</f>
        <v>1</v>
      </c>
      <c r="P178" s="50" t="b">
        <f>IFERROR(OR('Upload Data'!I165 = "", IFERROR(_xlfn.NUMBERVALUE('Upload Data'!I165) &gt; 0, FALSE)), FALSE)</f>
        <v>1</v>
      </c>
      <c r="Q178" s="50" t="b">
        <f>IFERROR(OR('Upload Data'!I165 = "", IFERROR(MATCH('Upload Data'!J165, listWeightUnits, 0), FALSE)), FALSE)</f>
        <v>1</v>
      </c>
      <c r="R178" s="50" t="b">
        <f>IFERROR(OR(AND(NOT(D178), 'Upload Data'!K165 = ""), IFERROR(MATCH('Upload Data'!K165, listFscClaimTypes, 0), FALSE)), FALSE)</f>
        <v>1</v>
      </c>
      <c r="S178" s="50" t="b">
        <f>IFERROR(OR(AND('Upload Data'!K165 = refClaimFsc100, OR('Upload Data'!L165 = "", 'Upload Data'!L165 = 100)), AND('Upload Data'!K165 = refClaimFscCW, OR('Upload Data'!L165 = "", 'Upload Data'!L165 = 0)), AND('Upload Data'!K165 = refClaimFscMix, 'Upload Data'!L165 &lt;&gt; "", _xlfn.NUMBERVALUE('Upload Data'!L165) &gt;= 0, _xlfn.NUMBERVALUE('Upload Data'!L165) &lt;= 100), AND('Upload Data'!K165 = refClaimFscMixCredit, OR('Upload Data'!L165 = "", 'Upload Data'!L165 = 100)), AND('Upload Data'!K165 = refClaimFscRecycled, 'Upload Data'!K165 =""), 'Upload Data'!K165 = ""), FALSE)</f>
        <v>1</v>
      </c>
      <c r="T178" s="50" t="b">
        <f>IFERROR(OR('Upload Data'!M165 = "", ISNUMBER('Upload Data'!M165), IFERROR(DATEVALUE('Upload Data'!M165) &gt; 0, FALSE)), FALSE)</f>
        <v>1</v>
      </c>
      <c r="U178" s="50" t="b">
        <f>IFERROR(OR('Upload Data'!N165 = "", ISNUMBER('Upload Data'!N165), IFERROR(DATEVALUE('Upload Data'!N165) &gt; 0, FALSE)), FALSE)</f>
        <v>1</v>
      </c>
      <c r="V178" s="51" t="s">
        <v>116</v>
      </c>
      <c r="W178" s="50"/>
      <c r="X178" s="50"/>
      <c r="Y178" s="50"/>
      <c r="Z178" s="50">
        <f>IFERROR(FIND("-", 'Upload Data'!$A165, 1), 1000)</f>
        <v>1000</v>
      </c>
      <c r="AA178" s="50">
        <f>IFERROR(FIND("-", 'Upload Data'!$A165, Z178 + 1), 1000)</f>
        <v>1000</v>
      </c>
      <c r="AB178" s="50">
        <f>IFERROR(FIND("-", 'Upload Data'!$A165, AA178 + 1), 1000)</f>
        <v>1000</v>
      </c>
      <c r="AC178" s="50" t="str">
        <f>IFERROR(LEFT('Upload Data'!$A165, Z178 - 1), "")</f>
        <v/>
      </c>
      <c r="AD178" s="50" t="str">
        <f>IFERROR(MID('Upload Data'!$A165, Z178 + 1, AA178 - Z178 - 1), "")</f>
        <v/>
      </c>
      <c r="AE178" s="50" t="str">
        <f>IFERROR(MID('Upload Data'!$A165, AA178 + 1, AB178 - AA178 - 1), "")</f>
        <v/>
      </c>
      <c r="AF178" s="50" t="str">
        <f>IFERROR(MID('Upload Data'!$A165, AB178 + 1, 1000), "")</f>
        <v/>
      </c>
      <c r="AG178" s="50" t="str">
        <f t="shared" si="21"/>
        <v/>
      </c>
      <c r="AH178" s="50" t="b">
        <f t="shared" si="22"/>
        <v>0</v>
      </c>
    </row>
    <row r="179" spans="1:34">
      <c r="A179" s="49">
        <f t="shared" si="19"/>
        <v>166</v>
      </c>
      <c r="B179" s="48" t="b">
        <f>NOT(IFERROR('Upload Data'!A166 = "ERROR", TRUE))</f>
        <v>1</v>
      </c>
      <c r="C179" s="48">
        <f t="shared" si="20"/>
        <v>166</v>
      </c>
      <c r="D179" s="50" t="b">
        <f>IF(B179, ('Upload Data'!A166 &amp; 'Upload Data'!B166 &amp; 'Upload Data'!C166 &amp; 'Upload Data'!D166 &amp; 'Upload Data'!E166 &amp; 'Upload Data'!F166 &amp; 'Upload Data'!G166 &amp; 'Upload Data'!H166 &amp; 'Upload Data'!I166 &amp; 'Upload Data'!J166 &amp; 'Upload Data'!K166 &amp; 'Upload Data'!L166 &amp; 'Upload Data'!M166 &amp; 'Upload Data'!N166) &lt;&gt; "", FALSE)</f>
        <v>0</v>
      </c>
      <c r="E179" s="50" t="str">
        <f t="shared" si="23"/>
        <v/>
      </c>
      <c r="F179" s="50" t="str">
        <f t="shared" si="24"/>
        <v/>
      </c>
      <c r="G179" s="50" t="b">
        <f t="shared" si="18"/>
        <v>1</v>
      </c>
      <c r="H179" s="50" t="b">
        <f>IFERROR(OR(AND(NOT(D179), 'Upload Data'!$A166 = ""), AND(AG179 &gt; -1, OR(AND(AH179, LEN(AD179) = 7), IFERROR(MATCH(AD179, listCertificateTypes, 0), FALSE)))), FALSE)</f>
        <v>1</v>
      </c>
      <c r="I179" s="50" t="b">
        <f>IFERROR(OR(NOT($D179), 'Upload Data'!B166 &lt;&gt; ""), FALSE)</f>
        <v>1</v>
      </c>
      <c r="J179" s="50" t="b">
        <f>IFERROR(OR(AND(NOT($D179), 'Upload Data'!C166 = ""), ISNUMBER('Upload Data'!C166), IFERROR(DATEVALUE('Upload Data'!C166) &gt; 0, FALSE)), FALSE)</f>
        <v>1</v>
      </c>
      <c r="K179" s="50" t="b">
        <f>IFERROR(OR(NOT($D179), 'Upload Data'!D166 &lt;&gt; ""), FALSE)</f>
        <v>1</v>
      </c>
      <c r="L179" s="51" t="s">
        <v>116</v>
      </c>
      <c r="M179" s="50" t="b">
        <f>IFERROR(OR(AND(NOT($D179), 'Upload Data'!F166 = ""), IFERROR(_xlfn.NUMBERVALUE('Upload Data'!F166) &gt; 0, FALSE)), FALSE)</f>
        <v>1</v>
      </c>
      <c r="N179" s="50" t="b">
        <f>IFERROR(OR('Upload Data'!G166 = "", IFERROR(_xlfn.NUMBERVALUE('Upload Data'!G166) &gt; 0, FALSE)), FALSE)</f>
        <v>1</v>
      </c>
      <c r="O179" s="50" t="b">
        <f>IFERROR(OR('Upload Data'!G166 = "", IFERROR(MATCH('Upload Data'!H166, listVolumeUnits, 0), FALSE)), FALSE)</f>
        <v>1</v>
      </c>
      <c r="P179" s="50" t="b">
        <f>IFERROR(OR('Upload Data'!I166 = "", IFERROR(_xlfn.NUMBERVALUE('Upload Data'!I166) &gt; 0, FALSE)), FALSE)</f>
        <v>1</v>
      </c>
      <c r="Q179" s="50" t="b">
        <f>IFERROR(OR('Upload Data'!I166 = "", IFERROR(MATCH('Upload Data'!J166, listWeightUnits, 0), FALSE)), FALSE)</f>
        <v>1</v>
      </c>
      <c r="R179" s="50" t="b">
        <f>IFERROR(OR(AND(NOT(D179), 'Upload Data'!K166 = ""), IFERROR(MATCH('Upload Data'!K166, listFscClaimTypes, 0), FALSE)), FALSE)</f>
        <v>1</v>
      </c>
      <c r="S179" s="50" t="b">
        <f>IFERROR(OR(AND('Upload Data'!K166 = refClaimFsc100, OR('Upload Data'!L166 = "", 'Upload Data'!L166 = 100)), AND('Upload Data'!K166 = refClaimFscCW, OR('Upload Data'!L166 = "", 'Upload Data'!L166 = 0)), AND('Upload Data'!K166 = refClaimFscMix, 'Upload Data'!L166 &lt;&gt; "", _xlfn.NUMBERVALUE('Upload Data'!L166) &gt;= 0, _xlfn.NUMBERVALUE('Upload Data'!L166) &lt;= 100), AND('Upload Data'!K166 = refClaimFscMixCredit, OR('Upload Data'!L166 = "", 'Upload Data'!L166 = 100)), AND('Upload Data'!K166 = refClaimFscRecycled, 'Upload Data'!K166 =""), 'Upload Data'!K166 = ""), FALSE)</f>
        <v>1</v>
      </c>
      <c r="T179" s="50" t="b">
        <f>IFERROR(OR('Upload Data'!M166 = "", ISNUMBER('Upload Data'!M166), IFERROR(DATEVALUE('Upload Data'!M166) &gt; 0, FALSE)), FALSE)</f>
        <v>1</v>
      </c>
      <c r="U179" s="50" t="b">
        <f>IFERROR(OR('Upload Data'!N166 = "", ISNUMBER('Upload Data'!N166), IFERROR(DATEVALUE('Upload Data'!N166) &gt; 0, FALSE)), FALSE)</f>
        <v>1</v>
      </c>
      <c r="V179" s="51" t="s">
        <v>116</v>
      </c>
      <c r="W179" s="50"/>
      <c r="X179" s="50"/>
      <c r="Y179" s="50"/>
      <c r="Z179" s="50">
        <f>IFERROR(FIND("-", 'Upload Data'!$A166, 1), 1000)</f>
        <v>1000</v>
      </c>
      <c r="AA179" s="50">
        <f>IFERROR(FIND("-", 'Upload Data'!$A166, Z179 + 1), 1000)</f>
        <v>1000</v>
      </c>
      <c r="AB179" s="50">
        <f>IFERROR(FIND("-", 'Upload Data'!$A166, AA179 + 1), 1000)</f>
        <v>1000</v>
      </c>
      <c r="AC179" s="50" t="str">
        <f>IFERROR(LEFT('Upload Data'!$A166, Z179 - 1), "")</f>
        <v/>
      </c>
      <c r="AD179" s="50" t="str">
        <f>IFERROR(MID('Upload Data'!$A166, Z179 + 1, AA179 - Z179 - 1), "")</f>
        <v/>
      </c>
      <c r="AE179" s="50" t="str">
        <f>IFERROR(MID('Upload Data'!$A166, AA179 + 1, AB179 - AA179 - 1), "")</f>
        <v/>
      </c>
      <c r="AF179" s="50" t="str">
        <f>IFERROR(MID('Upload Data'!$A166, AB179 + 1, 1000), "")</f>
        <v/>
      </c>
      <c r="AG179" s="50" t="str">
        <f t="shared" si="21"/>
        <v/>
      </c>
      <c r="AH179" s="50" t="b">
        <f t="shared" si="22"/>
        <v>0</v>
      </c>
    </row>
    <row r="180" spans="1:34">
      <c r="A180" s="49">
        <f t="shared" si="19"/>
        <v>167</v>
      </c>
      <c r="B180" s="48" t="b">
        <f>NOT(IFERROR('Upload Data'!A167 = "ERROR", TRUE))</f>
        <v>1</v>
      </c>
      <c r="C180" s="48">
        <f t="shared" si="20"/>
        <v>167</v>
      </c>
      <c r="D180" s="50" t="b">
        <f>IF(B180, ('Upload Data'!A167 &amp; 'Upload Data'!B167 &amp; 'Upload Data'!C167 &amp; 'Upload Data'!D167 &amp; 'Upload Data'!E167 &amp; 'Upload Data'!F167 &amp; 'Upload Data'!G167 &amp; 'Upload Data'!H167 &amp; 'Upload Data'!I167 &amp; 'Upload Data'!J167 &amp; 'Upload Data'!K167 &amp; 'Upload Data'!L167 &amp; 'Upload Data'!M167 &amp; 'Upload Data'!N167) &lt;&gt; "", FALSE)</f>
        <v>0</v>
      </c>
      <c r="E180" s="50" t="str">
        <f t="shared" si="23"/>
        <v/>
      </c>
      <c r="F180" s="50" t="str">
        <f t="shared" si="24"/>
        <v/>
      </c>
      <c r="G180" s="50" t="b">
        <f t="shared" si="18"/>
        <v>1</v>
      </c>
      <c r="H180" s="50" t="b">
        <f>IFERROR(OR(AND(NOT(D180), 'Upload Data'!$A167 = ""), AND(AG180 &gt; -1, OR(AND(AH180, LEN(AD180) = 7), IFERROR(MATCH(AD180, listCertificateTypes, 0), FALSE)))), FALSE)</f>
        <v>1</v>
      </c>
      <c r="I180" s="50" t="b">
        <f>IFERROR(OR(NOT($D180), 'Upload Data'!B167 &lt;&gt; ""), FALSE)</f>
        <v>1</v>
      </c>
      <c r="J180" s="50" t="b">
        <f>IFERROR(OR(AND(NOT($D180), 'Upload Data'!C167 = ""), ISNUMBER('Upload Data'!C167), IFERROR(DATEVALUE('Upload Data'!C167) &gt; 0, FALSE)), FALSE)</f>
        <v>1</v>
      </c>
      <c r="K180" s="50" t="b">
        <f>IFERROR(OR(NOT($D180), 'Upload Data'!D167 &lt;&gt; ""), FALSE)</f>
        <v>1</v>
      </c>
      <c r="L180" s="51" t="s">
        <v>116</v>
      </c>
      <c r="M180" s="50" t="b">
        <f>IFERROR(OR(AND(NOT($D180), 'Upload Data'!F167 = ""), IFERROR(_xlfn.NUMBERVALUE('Upload Data'!F167) &gt; 0, FALSE)), FALSE)</f>
        <v>1</v>
      </c>
      <c r="N180" s="50" t="b">
        <f>IFERROR(OR('Upload Data'!G167 = "", IFERROR(_xlfn.NUMBERVALUE('Upload Data'!G167) &gt; 0, FALSE)), FALSE)</f>
        <v>1</v>
      </c>
      <c r="O180" s="50" t="b">
        <f>IFERROR(OR('Upload Data'!G167 = "", IFERROR(MATCH('Upload Data'!H167, listVolumeUnits, 0), FALSE)), FALSE)</f>
        <v>1</v>
      </c>
      <c r="P180" s="50" t="b">
        <f>IFERROR(OR('Upload Data'!I167 = "", IFERROR(_xlfn.NUMBERVALUE('Upload Data'!I167) &gt; 0, FALSE)), FALSE)</f>
        <v>1</v>
      </c>
      <c r="Q180" s="50" t="b">
        <f>IFERROR(OR('Upload Data'!I167 = "", IFERROR(MATCH('Upload Data'!J167, listWeightUnits, 0), FALSE)), FALSE)</f>
        <v>1</v>
      </c>
      <c r="R180" s="50" t="b">
        <f>IFERROR(OR(AND(NOT(D180), 'Upload Data'!K167 = ""), IFERROR(MATCH('Upload Data'!K167, listFscClaimTypes, 0), FALSE)), FALSE)</f>
        <v>1</v>
      </c>
      <c r="S180" s="50" t="b">
        <f>IFERROR(OR(AND('Upload Data'!K167 = refClaimFsc100, OR('Upload Data'!L167 = "", 'Upload Data'!L167 = 100)), AND('Upload Data'!K167 = refClaimFscCW, OR('Upload Data'!L167 = "", 'Upload Data'!L167 = 0)), AND('Upload Data'!K167 = refClaimFscMix, 'Upload Data'!L167 &lt;&gt; "", _xlfn.NUMBERVALUE('Upload Data'!L167) &gt;= 0, _xlfn.NUMBERVALUE('Upload Data'!L167) &lt;= 100), AND('Upload Data'!K167 = refClaimFscMixCredit, OR('Upload Data'!L167 = "", 'Upload Data'!L167 = 100)), AND('Upload Data'!K167 = refClaimFscRecycled, 'Upload Data'!K167 =""), 'Upload Data'!K167 = ""), FALSE)</f>
        <v>1</v>
      </c>
      <c r="T180" s="50" t="b">
        <f>IFERROR(OR('Upload Data'!M167 = "", ISNUMBER('Upload Data'!M167), IFERROR(DATEVALUE('Upload Data'!M167) &gt; 0, FALSE)), FALSE)</f>
        <v>1</v>
      </c>
      <c r="U180" s="50" t="b">
        <f>IFERROR(OR('Upload Data'!N167 = "", ISNUMBER('Upload Data'!N167), IFERROR(DATEVALUE('Upload Data'!N167) &gt; 0, FALSE)), FALSE)</f>
        <v>1</v>
      </c>
      <c r="V180" s="51" t="s">
        <v>116</v>
      </c>
      <c r="W180" s="50"/>
      <c r="X180" s="50"/>
      <c r="Y180" s="50"/>
      <c r="Z180" s="50">
        <f>IFERROR(FIND("-", 'Upload Data'!$A167, 1), 1000)</f>
        <v>1000</v>
      </c>
      <c r="AA180" s="50">
        <f>IFERROR(FIND("-", 'Upload Data'!$A167, Z180 + 1), 1000)</f>
        <v>1000</v>
      </c>
      <c r="AB180" s="50">
        <f>IFERROR(FIND("-", 'Upload Data'!$A167, AA180 + 1), 1000)</f>
        <v>1000</v>
      </c>
      <c r="AC180" s="50" t="str">
        <f>IFERROR(LEFT('Upload Data'!$A167, Z180 - 1), "")</f>
        <v/>
      </c>
      <c r="AD180" s="50" t="str">
        <f>IFERROR(MID('Upload Data'!$A167, Z180 + 1, AA180 - Z180 - 1), "")</f>
        <v/>
      </c>
      <c r="AE180" s="50" t="str">
        <f>IFERROR(MID('Upload Data'!$A167, AA180 + 1, AB180 - AA180 - 1), "")</f>
        <v/>
      </c>
      <c r="AF180" s="50" t="str">
        <f>IFERROR(MID('Upload Data'!$A167, AB180 + 1, 1000), "")</f>
        <v/>
      </c>
      <c r="AG180" s="50" t="str">
        <f t="shared" si="21"/>
        <v/>
      </c>
      <c r="AH180" s="50" t="b">
        <f t="shared" si="22"/>
        <v>0</v>
      </c>
    </row>
    <row r="181" spans="1:34">
      <c r="A181" s="49">
        <f t="shared" si="19"/>
        <v>168</v>
      </c>
      <c r="B181" s="48" t="b">
        <f>NOT(IFERROR('Upload Data'!A168 = "ERROR", TRUE))</f>
        <v>1</v>
      </c>
      <c r="C181" s="48">
        <f t="shared" si="20"/>
        <v>168</v>
      </c>
      <c r="D181" s="50" t="b">
        <f>IF(B181, ('Upload Data'!A168 &amp; 'Upload Data'!B168 &amp; 'Upload Data'!C168 &amp; 'Upload Data'!D168 &amp; 'Upload Data'!E168 &amp; 'Upload Data'!F168 &amp; 'Upload Data'!G168 &amp; 'Upload Data'!H168 &amp; 'Upload Data'!I168 &amp; 'Upload Data'!J168 &amp; 'Upload Data'!K168 &amp; 'Upload Data'!L168 &amp; 'Upload Data'!M168 &amp; 'Upload Data'!N168) &lt;&gt; "", FALSE)</f>
        <v>0</v>
      </c>
      <c r="E181" s="50" t="str">
        <f t="shared" si="23"/>
        <v/>
      </c>
      <c r="F181" s="50" t="str">
        <f t="shared" si="24"/>
        <v/>
      </c>
      <c r="G181" s="50" t="b">
        <f t="shared" si="18"/>
        <v>1</v>
      </c>
      <c r="H181" s="50" t="b">
        <f>IFERROR(OR(AND(NOT(D181), 'Upload Data'!$A168 = ""), AND(AG181 &gt; -1, OR(AND(AH181, LEN(AD181) = 7), IFERROR(MATCH(AD181, listCertificateTypes, 0), FALSE)))), FALSE)</f>
        <v>1</v>
      </c>
      <c r="I181" s="50" t="b">
        <f>IFERROR(OR(NOT($D181), 'Upload Data'!B168 &lt;&gt; ""), FALSE)</f>
        <v>1</v>
      </c>
      <c r="J181" s="50" t="b">
        <f>IFERROR(OR(AND(NOT($D181), 'Upload Data'!C168 = ""), ISNUMBER('Upload Data'!C168), IFERROR(DATEVALUE('Upload Data'!C168) &gt; 0, FALSE)), FALSE)</f>
        <v>1</v>
      </c>
      <c r="K181" s="50" t="b">
        <f>IFERROR(OR(NOT($D181), 'Upload Data'!D168 &lt;&gt; ""), FALSE)</f>
        <v>1</v>
      </c>
      <c r="L181" s="51" t="s">
        <v>116</v>
      </c>
      <c r="M181" s="50" t="b">
        <f>IFERROR(OR(AND(NOT($D181), 'Upload Data'!F168 = ""), IFERROR(_xlfn.NUMBERVALUE('Upload Data'!F168) &gt; 0, FALSE)), FALSE)</f>
        <v>1</v>
      </c>
      <c r="N181" s="50" t="b">
        <f>IFERROR(OR('Upload Data'!G168 = "", IFERROR(_xlfn.NUMBERVALUE('Upload Data'!G168) &gt; 0, FALSE)), FALSE)</f>
        <v>1</v>
      </c>
      <c r="O181" s="50" t="b">
        <f>IFERROR(OR('Upload Data'!G168 = "", IFERROR(MATCH('Upload Data'!H168, listVolumeUnits, 0), FALSE)), FALSE)</f>
        <v>1</v>
      </c>
      <c r="P181" s="50" t="b">
        <f>IFERROR(OR('Upload Data'!I168 = "", IFERROR(_xlfn.NUMBERVALUE('Upload Data'!I168) &gt; 0, FALSE)), FALSE)</f>
        <v>1</v>
      </c>
      <c r="Q181" s="50" t="b">
        <f>IFERROR(OR('Upload Data'!I168 = "", IFERROR(MATCH('Upload Data'!J168, listWeightUnits, 0), FALSE)), FALSE)</f>
        <v>1</v>
      </c>
      <c r="R181" s="50" t="b">
        <f>IFERROR(OR(AND(NOT(D181), 'Upload Data'!K168 = ""), IFERROR(MATCH('Upload Data'!K168, listFscClaimTypes, 0), FALSE)), FALSE)</f>
        <v>1</v>
      </c>
      <c r="S181" s="50" t="b">
        <f>IFERROR(OR(AND('Upload Data'!K168 = refClaimFsc100, OR('Upload Data'!L168 = "", 'Upload Data'!L168 = 100)), AND('Upload Data'!K168 = refClaimFscCW, OR('Upload Data'!L168 = "", 'Upload Data'!L168 = 0)), AND('Upload Data'!K168 = refClaimFscMix, 'Upload Data'!L168 &lt;&gt; "", _xlfn.NUMBERVALUE('Upload Data'!L168) &gt;= 0, _xlfn.NUMBERVALUE('Upload Data'!L168) &lt;= 100), AND('Upload Data'!K168 = refClaimFscMixCredit, OR('Upload Data'!L168 = "", 'Upload Data'!L168 = 100)), AND('Upload Data'!K168 = refClaimFscRecycled, 'Upload Data'!K168 =""), 'Upload Data'!K168 = ""), FALSE)</f>
        <v>1</v>
      </c>
      <c r="T181" s="50" t="b">
        <f>IFERROR(OR('Upload Data'!M168 = "", ISNUMBER('Upload Data'!M168), IFERROR(DATEVALUE('Upload Data'!M168) &gt; 0, FALSE)), FALSE)</f>
        <v>1</v>
      </c>
      <c r="U181" s="50" t="b">
        <f>IFERROR(OR('Upload Data'!N168 = "", ISNUMBER('Upload Data'!N168), IFERROR(DATEVALUE('Upload Data'!N168) &gt; 0, FALSE)), FALSE)</f>
        <v>1</v>
      </c>
      <c r="V181" s="51" t="s">
        <v>116</v>
      </c>
      <c r="W181" s="50"/>
      <c r="X181" s="50"/>
      <c r="Y181" s="50"/>
      <c r="Z181" s="50">
        <f>IFERROR(FIND("-", 'Upload Data'!$A168, 1), 1000)</f>
        <v>1000</v>
      </c>
      <c r="AA181" s="50">
        <f>IFERROR(FIND("-", 'Upload Data'!$A168, Z181 + 1), 1000)</f>
        <v>1000</v>
      </c>
      <c r="AB181" s="50">
        <f>IFERROR(FIND("-", 'Upload Data'!$A168, AA181 + 1), 1000)</f>
        <v>1000</v>
      </c>
      <c r="AC181" s="50" t="str">
        <f>IFERROR(LEFT('Upload Data'!$A168, Z181 - 1), "")</f>
        <v/>
      </c>
      <c r="AD181" s="50" t="str">
        <f>IFERROR(MID('Upload Data'!$A168, Z181 + 1, AA181 - Z181 - 1), "")</f>
        <v/>
      </c>
      <c r="AE181" s="50" t="str">
        <f>IFERROR(MID('Upload Data'!$A168, AA181 + 1, AB181 - AA181 - 1), "")</f>
        <v/>
      </c>
      <c r="AF181" s="50" t="str">
        <f>IFERROR(MID('Upload Data'!$A168, AB181 + 1, 1000), "")</f>
        <v/>
      </c>
      <c r="AG181" s="50" t="str">
        <f t="shared" si="21"/>
        <v/>
      </c>
      <c r="AH181" s="50" t="b">
        <f t="shared" si="22"/>
        <v>0</v>
      </c>
    </row>
    <row r="182" spans="1:34">
      <c r="A182" s="49">
        <f t="shared" si="19"/>
        <v>169</v>
      </c>
      <c r="B182" s="48" t="b">
        <f>NOT(IFERROR('Upload Data'!A169 = "ERROR", TRUE))</f>
        <v>1</v>
      </c>
      <c r="C182" s="48">
        <f t="shared" si="20"/>
        <v>169</v>
      </c>
      <c r="D182" s="50" t="b">
        <f>IF(B182, ('Upload Data'!A169 &amp; 'Upload Data'!B169 &amp; 'Upload Data'!C169 &amp; 'Upload Data'!D169 &amp; 'Upload Data'!E169 &amp; 'Upload Data'!F169 &amp; 'Upload Data'!G169 &amp; 'Upload Data'!H169 &amp; 'Upload Data'!I169 &amp; 'Upload Data'!J169 &amp; 'Upload Data'!K169 &amp; 'Upload Data'!L169 &amp; 'Upload Data'!M169 &amp; 'Upload Data'!N169) &lt;&gt; "", FALSE)</f>
        <v>0</v>
      </c>
      <c r="E182" s="50" t="str">
        <f t="shared" si="23"/>
        <v/>
      </c>
      <c r="F182" s="50" t="str">
        <f t="shared" si="24"/>
        <v/>
      </c>
      <c r="G182" s="50" t="b">
        <f t="shared" si="18"/>
        <v>1</v>
      </c>
      <c r="H182" s="50" t="b">
        <f>IFERROR(OR(AND(NOT(D182), 'Upload Data'!$A169 = ""), AND(AG182 &gt; -1, OR(AND(AH182, LEN(AD182) = 7), IFERROR(MATCH(AD182, listCertificateTypes, 0), FALSE)))), FALSE)</f>
        <v>1</v>
      </c>
      <c r="I182" s="50" t="b">
        <f>IFERROR(OR(NOT($D182), 'Upload Data'!B169 &lt;&gt; ""), FALSE)</f>
        <v>1</v>
      </c>
      <c r="J182" s="50" t="b">
        <f>IFERROR(OR(AND(NOT($D182), 'Upload Data'!C169 = ""), ISNUMBER('Upload Data'!C169), IFERROR(DATEVALUE('Upload Data'!C169) &gt; 0, FALSE)), FALSE)</f>
        <v>1</v>
      </c>
      <c r="K182" s="50" t="b">
        <f>IFERROR(OR(NOT($D182), 'Upload Data'!D169 &lt;&gt; ""), FALSE)</f>
        <v>1</v>
      </c>
      <c r="L182" s="51" t="s">
        <v>116</v>
      </c>
      <c r="M182" s="50" t="b">
        <f>IFERROR(OR(AND(NOT($D182), 'Upload Data'!F169 = ""), IFERROR(_xlfn.NUMBERVALUE('Upload Data'!F169) &gt; 0, FALSE)), FALSE)</f>
        <v>1</v>
      </c>
      <c r="N182" s="50" t="b">
        <f>IFERROR(OR('Upload Data'!G169 = "", IFERROR(_xlfn.NUMBERVALUE('Upload Data'!G169) &gt; 0, FALSE)), FALSE)</f>
        <v>1</v>
      </c>
      <c r="O182" s="50" t="b">
        <f>IFERROR(OR('Upload Data'!G169 = "", IFERROR(MATCH('Upload Data'!H169, listVolumeUnits, 0), FALSE)), FALSE)</f>
        <v>1</v>
      </c>
      <c r="P182" s="50" t="b">
        <f>IFERROR(OR('Upload Data'!I169 = "", IFERROR(_xlfn.NUMBERVALUE('Upload Data'!I169) &gt; 0, FALSE)), FALSE)</f>
        <v>1</v>
      </c>
      <c r="Q182" s="50" t="b">
        <f>IFERROR(OR('Upload Data'!I169 = "", IFERROR(MATCH('Upload Data'!J169, listWeightUnits, 0), FALSE)), FALSE)</f>
        <v>1</v>
      </c>
      <c r="R182" s="50" t="b">
        <f>IFERROR(OR(AND(NOT(D182), 'Upload Data'!K169 = ""), IFERROR(MATCH('Upload Data'!K169, listFscClaimTypes, 0), FALSE)), FALSE)</f>
        <v>1</v>
      </c>
      <c r="S182" s="50" t="b">
        <f>IFERROR(OR(AND('Upload Data'!K169 = refClaimFsc100, OR('Upload Data'!L169 = "", 'Upload Data'!L169 = 100)), AND('Upload Data'!K169 = refClaimFscCW, OR('Upload Data'!L169 = "", 'Upload Data'!L169 = 0)), AND('Upload Data'!K169 = refClaimFscMix, 'Upload Data'!L169 &lt;&gt; "", _xlfn.NUMBERVALUE('Upload Data'!L169) &gt;= 0, _xlfn.NUMBERVALUE('Upload Data'!L169) &lt;= 100), AND('Upload Data'!K169 = refClaimFscMixCredit, OR('Upload Data'!L169 = "", 'Upload Data'!L169 = 100)), AND('Upload Data'!K169 = refClaimFscRecycled, 'Upload Data'!K169 =""), 'Upload Data'!K169 = ""), FALSE)</f>
        <v>1</v>
      </c>
      <c r="T182" s="50" t="b">
        <f>IFERROR(OR('Upload Data'!M169 = "", ISNUMBER('Upload Data'!M169), IFERROR(DATEVALUE('Upload Data'!M169) &gt; 0, FALSE)), FALSE)</f>
        <v>1</v>
      </c>
      <c r="U182" s="50" t="b">
        <f>IFERROR(OR('Upload Data'!N169 = "", ISNUMBER('Upload Data'!N169), IFERROR(DATEVALUE('Upload Data'!N169) &gt; 0, FALSE)), FALSE)</f>
        <v>1</v>
      </c>
      <c r="V182" s="51" t="s">
        <v>116</v>
      </c>
      <c r="W182" s="50"/>
      <c r="X182" s="50"/>
      <c r="Y182" s="50"/>
      <c r="Z182" s="50">
        <f>IFERROR(FIND("-", 'Upload Data'!$A169, 1), 1000)</f>
        <v>1000</v>
      </c>
      <c r="AA182" s="50">
        <f>IFERROR(FIND("-", 'Upload Data'!$A169, Z182 + 1), 1000)</f>
        <v>1000</v>
      </c>
      <c r="AB182" s="50">
        <f>IFERROR(FIND("-", 'Upload Data'!$A169, AA182 + 1), 1000)</f>
        <v>1000</v>
      </c>
      <c r="AC182" s="50" t="str">
        <f>IFERROR(LEFT('Upload Data'!$A169, Z182 - 1), "")</f>
        <v/>
      </c>
      <c r="AD182" s="50" t="str">
        <f>IFERROR(MID('Upload Data'!$A169, Z182 + 1, AA182 - Z182 - 1), "")</f>
        <v/>
      </c>
      <c r="AE182" s="50" t="str">
        <f>IFERROR(MID('Upload Data'!$A169, AA182 + 1, AB182 - AA182 - 1), "")</f>
        <v/>
      </c>
      <c r="AF182" s="50" t="str">
        <f>IFERROR(MID('Upload Data'!$A169, AB182 + 1, 1000), "")</f>
        <v/>
      </c>
      <c r="AG182" s="50" t="str">
        <f t="shared" si="21"/>
        <v/>
      </c>
      <c r="AH182" s="50" t="b">
        <f t="shared" si="22"/>
        <v>0</v>
      </c>
    </row>
    <row r="183" spans="1:34">
      <c r="A183" s="49">
        <f t="shared" si="19"/>
        <v>170</v>
      </c>
      <c r="B183" s="48" t="b">
        <f>NOT(IFERROR('Upload Data'!A170 = "ERROR", TRUE))</f>
        <v>1</v>
      </c>
      <c r="C183" s="48">
        <f t="shared" si="20"/>
        <v>170</v>
      </c>
      <c r="D183" s="50" t="b">
        <f>IF(B183, ('Upload Data'!A170 &amp; 'Upload Data'!B170 &amp; 'Upload Data'!C170 &amp; 'Upload Data'!D170 &amp; 'Upload Data'!E170 &amp; 'Upload Data'!F170 &amp; 'Upload Data'!G170 &amp; 'Upload Data'!H170 &amp; 'Upload Data'!I170 &amp; 'Upload Data'!J170 &amp; 'Upload Data'!K170 &amp; 'Upload Data'!L170 &amp; 'Upload Data'!M170 &amp; 'Upload Data'!N170) &lt;&gt; "", FALSE)</f>
        <v>0</v>
      </c>
      <c r="E183" s="50" t="str">
        <f t="shared" si="23"/>
        <v/>
      </c>
      <c r="F183" s="50" t="str">
        <f t="shared" si="24"/>
        <v/>
      </c>
      <c r="G183" s="50" t="b">
        <f t="shared" si="18"/>
        <v>1</v>
      </c>
      <c r="H183" s="50" t="b">
        <f>IFERROR(OR(AND(NOT(D183), 'Upload Data'!$A170 = ""), AND(AG183 &gt; -1, OR(AND(AH183, LEN(AD183) = 7), IFERROR(MATCH(AD183, listCertificateTypes, 0), FALSE)))), FALSE)</f>
        <v>1</v>
      </c>
      <c r="I183" s="50" t="b">
        <f>IFERROR(OR(NOT($D183), 'Upload Data'!B170 &lt;&gt; ""), FALSE)</f>
        <v>1</v>
      </c>
      <c r="J183" s="50" t="b">
        <f>IFERROR(OR(AND(NOT($D183), 'Upload Data'!C170 = ""), ISNUMBER('Upload Data'!C170), IFERROR(DATEVALUE('Upload Data'!C170) &gt; 0, FALSE)), FALSE)</f>
        <v>1</v>
      </c>
      <c r="K183" s="50" t="b">
        <f>IFERROR(OR(NOT($D183), 'Upload Data'!D170 &lt;&gt; ""), FALSE)</f>
        <v>1</v>
      </c>
      <c r="L183" s="51" t="s">
        <v>116</v>
      </c>
      <c r="M183" s="50" t="b">
        <f>IFERROR(OR(AND(NOT($D183), 'Upload Data'!F170 = ""), IFERROR(_xlfn.NUMBERVALUE('Upload Data'!F170) &gt; 0, FALSE)), FALSE)</f>
        <v>1</v>
      </c>
      <c r="N183" s="50" t="b">
        <f>IFERROR(OR('Upload Data'!G170 = "", IFERROR(_xlfn.NUMBERVALUE('Upload Data'!G170) &gt; 0, FALSE)), FALSE)</f>
        <v>1</v>
      </c>
      <c r="O183" s="50" t="b">
        <f>IFERROR(OR('Upload Data'!G170 = "", IFERROR(MATCH('Upload Data'!H170, listVolumeUnits, 0), FALSE)), FALSE)</f>
        <v>1</v>
      </c>
      <c r="P183" s="50" t="b">
        <f>IFERROR(OR('Upload Data'!I170 = "", IFERROR(_xlfn.NUMBERVALUE('Upload Data'!I170) &gt; 0, FALSE)), FALSE)</f>
        <v>1</v>
      </c>
      <c r="Q183" s="50" t="b">
        <f>IFERROR(OR('Upload Data'!I170 = "", IFERROR(MATCH('Upload Data'!J170, listWeightUnits, 0), FALSE)), FALSE)</f>
        <v>1</v>
      </c>
      <c r="R183" s="50" t="b">
        <f>IFERROR(OR(AND(NOT(D183), 'Upload Data'!K170 = ""), IFERROR(MATCH('Upload Data'!K170, listFscClaimTypes, 0), FALSE)), FALSE)</f>
        <v>1</v>
      </c>
      <c r="S183" s="50" t="b">
        <f>IFERROR(OR(AND('Upload Data'!K170 = refClaimFsc100, OR('Upload Data'!L170 = "", 'Upload Data'!L170 = 100)), AND('Upload Data'!K170 = refClaimFscCW, OR('Upload Data'!L170 = "", 'Upload Data'!L170 = 0)), AND('Upload Data'!K170 = refClaimFscMix, 'Upload Data'!L170 &lt;&gt; "", _xlfn.NUMBERVALUE('Upload Data'!L170) &gt;= 0, _xlfn.NUMBERVALUE('Upload Data'!L170) &lt;= 100), AND('Upload Data'!K170 = refClaimFscMixCredit, OR('Upload Data'!L170 = "", 'Upload Data'!L170 = 100)), AND('Upload Data'!K170 = refClaimFscRecycled, 'Upload Data'!K170 =""), 'Upload Data'!K170 = ""), FALSE)</f>
        <v>1</v>
      </c>
      <c r="T183" s="50" t="b">
        <f>IFERROR(OR('Upload Data'!M170 = "", ISNUMBER('Upload Data'!M170), IFERROR(DATEVALUE('Upload Data'!M170) &gt; 0, FALSE)), FALSE)</f>
        <v>1</v>
      </c>
      <c r="U183" s="50" t="b">
        <f>IFERROR(OR('Upload Data'!N170 = "", ISNUMBER('Upload Data'!N170), IFERROR(DATEVALUE('Upload Data'!N170) &gt; 0, FALSE)), FALSE)</f>
        <v>1</v>
      </c>
      <c r="V183" s="51" t="s">
        <v>116</v>
      </c>
      <c r="W183" s="50"/>
      <c r="X183" s="50"/>
      <c r="Y183" s="50"/>
      <c r="Z183" s="50">
        <f>IFERROR(FIND("-", 'Upload Data'!$A170, 1), 1000)</f>
        <v>1000</v>
      </c>
      <c r="AA183" s="50">
        <f>IFERROR(FIND("-", 'Upload Data'!$A170, Z183 + 1), 1000)</f>
        <v>1000</v>
      </c>
      <c r="AB183" s="50">
        <f>IFERROR(FIND("-", 'Upload Data'!$A170, AA183 + 1), 1000)</f>
        <v>1000</v>
      </c>
      <c r="AC183" s="50" t="str">
        <f>IFERROR(LEFT('Upload Data'!$A170, Z183 - 1), "")</f>
        <v/>
      </c>
      <c r="AD183" s="50" t="str">
        <f>IFERROR(MID('Upload Data'!$A170, Z183 + 1, AA183 - Z183 - 1), "")</f>
        <v/>
      </c>
      <c r="AE183" s="50" t="str">
        <f>IFERROR(MID('Upload Data'!$A170, AA183 + 1, AB183 - AA183 - 1), "")</f>
        <v/>
      </c>
      <c r="AF183" s="50" t="str">
        <f>IFERROR(MID('Upload Data'!$A170, AB183 + 1, 1000), "")</f>
        <v/>
      </c>
      <c r="AG183" s="50" t="str">
        <f t="shared" si="21"/>
        <v/>
      </c>
      <c r="AH183" s="50" t="b">
        <f t="shared" si="22"/>
        <v>0</v>
      </c>
    </row>
    <row r="184" spans="1:34">
      <c r="A184" s="49">
        <f t="shared" si="19"/>
        <v>171</v>
      </c>
      <c r="B184" s="48" t="b">
        <f>NOT(IFERROR('Upload Data'!A171 = "ERROR", TRUE))</f>
        <v>1</v>
      </c>
      <c r="C184" s="48">
        <f t="shared" si="20"/>
        <v>171</v>
      </c>
      <c r="D184" s="50" t="b">
        <f>IF(B184, ('Upload Data'!A171 &amp; 'Upload Data'!B171 &amp; 'Upload Data'!C171 &amp; 'Upload Data'!D171 &amp; 'Upload Data'!E171 &amp; 'Upload Data'!F171 &amp; 'Upload Data'!G171 &amp; 'Upload Data'!H171 &amp; 'Upload Data'!I171 &amp; 'Upload Data'!J171 &amp; 'Upload Data'!K171 &amp; 'Upload Data'!L171 &amp; 'Upload Data'!M171 &amp; 'Upload Data'!N171) &lt;&gt; "", FALSE)</f>
        <v>0</v>
      </c>
      <c r="E184" s="50" t="str">
        <f t="shared" si="23"/>
        <v/>
      </c>
      <c r="F184" s="50" t="str">
        <f t="shared" si="24"/>
        <v/>
      </c>
      <c r="G184" s="50" t="b">
        <f t="shared" si="18"/>
        <v>1</v>
      </c>
      <c r="H184" s="50" t="b">
        <f>IFERROR(OR(AND(NOT(D184), 'Upload Data'!$A171 = ""), AND(AG184 &gt; -1, OR(AND(AH184, LEN(AD184) = 7), IFERROR(MATCH(AD184, listCertificateTypes, 0), FALSE)))), FALSE)</f>
        <v>1</v>
      </c>
      <c r="I184" s="50" t="b">
        <f>IFERROR(OR(NOT($D184), 'Upload Data'!B171 &lt;&gt; ""), FALSE)</f>
        <v>1</v>
      </c>
      <c r="J184" s="50" t="b">
        <f>IFERROR(OR(AND(NOT($D184), 'Upload Data'!C171 = ""), ISNUMBER('Upload Data'!C171), IFERROR(DATEVALUE('Upload Data'!C171) &gt; 0, FALSE)), FALSE)</f>
        <v>1</v>
      </c>
      <c r="K184" s="50" t="b">
        <f>IFERROR(OR(NOT($D184), 'Upload Data'!D171 &lt;&gt; ""), FALSE)</f>
        <v>1</v>
      </c>
      <c r="L184" s="51" t="s">
        <v>116</v>
      </c>
      <c r="M184" s="50" t="b">
        <f>IFERROR(OR(AND(NOT($D184), 'Upload Data'!F171 = ""), IFERROR(_xlfn.NUMBERVALUE('Upload Data'!F171) &gt; 0, FALSE)), FALSE)</f>
        <v>1</v>
      </c>
      <c r="N184" s="50" t="b">
        <f>IFERROR(OR('Upload Data'!G171 = "", IFERROR(_xlfn.NUMBERVALUE('Upload Data'!G171) &gt; 0, FALSE)), FALSE)</f>
        <v>1</v>
      </c>
      <c r="O184" s="50" t="b">
        <f>IFERROR(OR('Upload Data'!G171 = "", IFERROR(MATCH('Upload Data'!H171, listVolumeUnits, 0), FALSE)), FALSE)</f>
        <v>1</v>
      </c>
      <c r="P184" s="50" t="b">
        <f>IFERROR(OR('Upload Data'!I171 = "", IFERROR(_xlfn.NUMBERVALUE('Upload Data'!I171) &gt; 0, FALSE)), FALSE)</f>
        <v>1</v>
      </c>
      <c r="Q184" s="50" t="b">
        <f>IFERROR(OR('Upload Data'!I171 = "", IFERROR(MATCH('Upload Data'!J171, listWeightUnits, 0), FALSE)), FALSE)</f>
        <v>1</v>
      </c>
      <c r="R184" s="50" t="b">
        <f>IFERROR(OR(AND(NOT(D184), 'Upload Data'!K171 = ""), IFERROR(MATCH('Upload Data'!K171, listFscClaimTypes, 0), FALSE)), FALSE)</f>
        <v>1</v>
      </c>
      <c r="S184" s="50" t="b">
        <f>IFERROR(OR(AND('Upload Data'!K171 = refClaimFsc100, OR('Upload Data'!L171 = "", 'Upload Data'!L171 = 100)), AND('Upload Data'!K171 = refClaimFscCW, OR('Upload Data'!L171 = "", 'Upload Data'!L171 = 0)), AND('Upload Data'!K171 = refClaimFscMix, 'Upload Data'!L171 &lt;&gt; "", _xlfn.NUMBERVALUE('Upload Data'!L171) &gt;= 0, _xlfn.NUMBERVALUE('Upload Data'!L171) &lt;= 100), AND('Upload Data'!K171 = refClaimFscMixCredit, OR('Upload Data'!L171 = "", 'Upload Data'!L171 = 100)), AND('Upload Data'!K171 = refClaimFscRecycled, 'Upload Data'!K171 =""), 'Upload Data'!K171 = ""), FALSE)</f>
        <v>1</v>
      </c>
      <c r="T184" s="50" t="b">
        <f>IFERROR(OR('Upload Data'!M171 = "", ISNUMBER('Upload Data'!M171), IFERROR(DATEVALUE('Upload Data'!M171) &gt; 0, FALSE)), FALSE)</f>
        <v>1</v>
      </c>
      <c r="U184" s="50" t="b">
        <f>IFERROR(OR('Upload Data'!N171 = "", ISNUMBER('Upload Data'!N171), IFERROR(DATEVALUE('Upload Data'!N171) &gt; 0, FALSE)), FALSE)</f>
        <v>1</v>
      </c>
      <c r="V184" s="51" t="s">
        <v>116</v>
      </c>
      <c r="W184" s="50"/>
      <c r="X184" s="50"/>
      <c r="Y184" s="50"/>
      <c r="Z184" s="50">
        <f>IFERROR(FIND("-", 'Upload Data'!$A171, 1), 1000)</f>
        <v>1000</v>
      </c>
      <c r="AA184" s="50">
        <f>IFERROR(FIND("-", 'Upload Data'!$A171, Z184 + 1), 1000)</f>
        <v>1000</v>
      </c>
      <c r="AB184" s="50">
        <f>IFERROR(FIND("-", 'Upload Data'!$A171, AA184 + 1), 1000)</f>
        <v>1000</v>
      </c>
      <c r="AC184" s="50" t="str">
        <f>IFERROR(LEFT('Upload Data'!$A171, Z184 - 1), "")</f>
        <v/>
      </c>
      <c r="AD184" s="50" t="str">
        <f>IFERROR(MID('Upload Data'!$A171, Z184 + 1, AA184 - Z184 - 1), "")</f>
        <v/>
      </c>
      <c r="AE184" s="50" t="str">
        <f>IFERROR(MID('Upload Data'!$A171, AA184 + 1, AB184 - AA184 - 1), "")</f>
        <v/>
      </c>
      <c r="AF184" s="50" t="str">
        <f>IFERROR(MID('Upload Data'!$A171, AB184 + 1, 1000), "")</f>
        <v/>
      </c>
      <c r="AG184" s="50" t="str">
        <f t="shared" si="21"/>
        <v/>
      </c>
      <c r="AH184" s="50" t="b">
        <f t="shared" si="22"/>
        <v>0</v>
      </c>
    </row>
    <row r="185" spans="1:34">
      <c r="A185" s="49">
        <f t="shared" si="19"/>
        <v>172</v>
      </c>
      <c r="B185" s="48" t="b">
        <f>NOT(IFERROR('Upload Data'!A172 = "ERROR", TRUE))</f>
        <v>1</v>
      </c>
      <c r="C185" s="48">
        <f t="shared" si="20"/>
        <v>172</v>
      </c>
      <c r="D185" s="50" t="b">
        <f>IF(B185, ('Upload Data'!A172 &amp; 'Upload Data'!B172 &amp; 'Upload Data'!C172 &amp; 'Upload Data'!D172 &amp; 'Upload Data'!E172 &amp; 'Upload Data'!F172 &amp; 'Upload Data'!G172 &amp; 'Upload Data'!H172 &amp; 'Upload Data'!I172 &amp; 'Upload Data'!J172 &amp; 'Upload Data'!K172 &amp; 'Upload Data'!L172 &amp; 'Upload Data'!M172 &amp; 'Upload Data'!N172) &lt;&gt; "", FALSE)</f>
        <v>0</v>
      </c>
      <c r="E185" s="50" t="str">
        <f t="shared" si="23"/>
        <v/>
      </c>
      <c r="F185" s="50" t="str">
        <f t="shared" si="24"/>
        <v/>
      </c>
      <c r="G185" s="50" t="b">
        <f t="shared" si="18"/>
        <v>1</v>
      </c>
      <c r="H185" s="50" t="b">
        <f>IFERROR(OR(AND(NOT(D185), 'Upload Data'!$A172 = ""), AND(AG185 &gt; -1, OR(AND(AH185, LEN(AD185) = 7), IFERROR(MATCH(AD185, listCertificateTypes, 0), FALSE)))), FALSE)</f>
        <v>1</v>
      </c>
      <c r="I185" s="50" t="b">
        <f>IFERROR(OR(NOT($D185), 'Upload Data'!B172 &lt;&gt; ""), FALSE)</f>
        <v>1</v>
      </c>
      <c r="J185" s="50" t="b">
        <f>IFERROR(OR(AND(NOT($D185), 'Upload Data'!C172 = ""), ISNUMBER('Upload Data'!C172), IFERROR(DATEVALUE('Upload Data'!C172) &gt; 0, FALSE)), FALSE)</f>
        <v>1</v>
      </c>
      <c r="K185" s="50" t="b">
        <f>IFERROR(OR(NOT($D185), 'Upload Data'!D172 &lt;&gt; ""), FALSE)</f>
        <v>1</v>
      </c>
      <c r="L185" s="51" t="s">
        <v>116</v>
      </c>
      <c r="M185" s="50" t="b">
        <f>IFERROR(OR(AND(NOT($D185), 'Upload Data'!F172 = ""), IFERROR(_xlfn.NUMBERVALUE('Upload Data'!F172) &gt; 0, FALSE)), FALSE)</f>
        <v>1</v>
      </c>
      <c r="N185" s="50" t="b">
        <f>IFERROR(OR('Upload Data'!G172 = "", IFERROR(_xlfn.NUMBERVALUE('Upload Data'!G172) &gt; 0, FALSE)), FALSE)</f>
        <v>1</v>
      </c>
      <c r="O185" s="50" t="b">
        <f>IFERROR(OR('Upload Data'!G172 = "", IFERROR(MATCH('Upload Data'!H172, listVolumeUnits, 0), FALSE)), FALSE)</f>
        <v>1</v>
      </c>
      <c r="P185" s="50" t="b">
        <f>IFERROR(OR('Upload Data'!I172 = "", IFERROR(_xlfn.NUMBERVALUE('Upload Data'!I172) &gt; 0, FALSE)), FALSE)</f>
        <v>1</v>
      </c>
      <c r="Q185" s="50" t="b">
        <f>IFERROR(OR('Upload Data'!I172 = "", IFERROR(MATCH('Upload Data'!J172, listWeightUnits, 0), FALSE)), FALSE)</f>
        <v>1</v>
      </c>
      <c r="R185" s="50" t="b">
        <f>IFERROR(OR(AND(NOT(D185), 'Upload Data'!K172 = ""), IFERROR(MATCH('Upload Data'!K172, listFscClaimTypes, 0), FALSE)), FALSE)</f>
        <v>1</v>
      </c>
      <c r="S185" s="50" t="b">
        <f>IFERROR(OR(AND('Upload Data'!K172 = refClaimFsc100, OR('Upload Data'!L172 = "", 'Upload Data'!L172 = 100)), AND('Upload Data'!K172 = refClaimFscCW, OR('Upload Data'!L172 = "", 'Upload Data'!L172 = 0)), AND('Upload Data'!K172 = refClaimFscMix, 'Upload Data'!L172 &lt;&gt; "", _xlfn.NUMBERVALUE('Upload Data'!L172) &gt;= 0, _xlfn.NUMBERVALUE('Upload Data'!L172) &lt;= 100), AND('Upload Data'!K172 = refClaimFscMixCredit, OR('Upload Data'!L172 = "", 'Upload Data'!L172 = 100)), AND('Upload Data'!K172 = refClaimFscRecycled, 'Upload Data'!K172 =""), 'Upload Data'!K172 = ""), FALSE)</f>
        <v>1</v>
      </c>
      <c r="T185" s="50" t="b">
        <f>IFERROR(OR('Upload Data'!M172 = "", ISNUMBER('Upload Data'!M172), IFERROR(DATEVALUE('Upload Data'!M172) &gt; 0, FALSE)), FALSE)</f>
        <v>1</v>
      </c>
      <c r="U185" s="50" t="b">
        <f>IFERROR(OR('Upload Data'!N172 = "", ISNUMBER('Upload Data'!N172), IFERROR(DATEVALUE('Upload Data'!N172) &gt; 0, FALSE)), FALSE)</f>
        <v>1</v>
      </c>
      <c r="V185" s="51" t="s">
        <v>116</v>
      </c>
      <c r="W185" s="50"/>
      <c r="X185" s="50"/>
      <c r="Y185" s="50"/>
      <c r="Z185" s="50">
        <f>IFERROR(FIND("-", 'Upload Data'!$A172, 1), 1000)</f>
        <v>1000</v>
      </c>
      <c r="AA185" s="50">
        <f>IFERROR(FIND("-", 'Upload Data'!$A172, Z185 + 1), 1000)</f>
        <v>1000</v>
      </c>
      <c r="AB185" s="50">
        <f>IFERROR(FIND("-", 'Upload Data'!$A172, AA185 + 1), 1000)</f>
        <v>1000</v>
      </c>
      <c r="AC185" s="50" t="str">
        <f>IFERROR(LEFT('Upload Data'!$A172, Z185 - 1), "")</f>
        <v/>
      </c>
      <c r="AD185" s="50" t="str">
        <f>IFERROR(MID('Upload Data'!$A172, Z185 + 1, AA185 - Z185 - 1), "")</f>
        <v/>
      </c>
      <c r="AE185" s="50" t="str">
        <f>IFERROR(MID('Upload Data'!$A172, AA185 + 1, AB185 - AA185 - 1), "")</f>
        <v/>
      </c>
      <c r="AF185" s="50" t="str">
        <f>IFERROR(MID('Upload Data'!$A172, AB185 + 1, 1000), "")</f>
        <v/>
      </c>
      <c r="AG185" s="50" t="str">
        <f t="shared" si="21"/>
        <v/>
      </c>
      <c r="AH185" s="50" t="b">
        <f t="shared" si="22"/>
        <v>0</v>
      </c>
    </row>
    <row r="186" spans="1:34">
      <c r="A186" s="49">
        <f t="shared" si="19"/>
        <v>173</v>
      </c>
      <c r="B186" s="48" t="b">
        <f>NOT(IFERROR('Upload Data'!A173 = "ERROR", TRUE))</f>
        <v>1</v>
      </c>
      <c r="C186" s="48">
        <f t="shared" si="20"/>
        <v>173</v>
      </c>
      <c r="D186" s="50" t="b">
        <f>IF(B186, ('Upload Data'!A173 &amp; 'Upload Data'!B173 &amp; 'Upload Data'!C173 &amp; 'Upload Data'!D173 &amp; 'Upload Data'!E173 &amp; 'Upload Data'!F173 &amp; 'Upload Data'!G173 &amp; 'Upload Data'!H173 &amp; 'Upload Data'!I173 &amp; 'Upload Data'!J173 &amp; 'Upload Data'!K173 &amp; 'Upload Data'!L173 &amp; 'Upload Data'!M173 &amp; 'Upload Data'!N173) &lt;&gt; "", FALSE)</f>
        <v>0</v>
      </c>
      <c r="E186" s="50" t="str">
        <f t="shared" si="23"/>
        <v/>
      </c>
      <c r="F186" s="50" t="str">
        <f t="shared" si="24"/>
        <v/>
      </c>
      <c r="G186" s="50" t="b">
        <f t="shared" si="18"/>
        <v>1</v>
      </c>
      <c r="H186" s="50" t="b">
        <f>IFERROR(OR(AND(NOT(D186), 'Upload Data'!$A173 = ""), AND(AG186 &gt; -1, OR(AND(AH186, LEN(AD186) = 7), IFERROR(MATCH(AD186, listCertificateTypes, 0), FALSE)))), FALSE)</f>
        <v>1</v>
      </c>
      <c r="I186" s="50" t="b">
        <f>IFERROR(OR(NOT($D186), 'Upload Data'!B173 &lt;&gt; ""), FALSE)</f>
        <v>1</v>
      </c>
      <c r="J186" s="50" t="b">
        <f>IFERROR(OR(AND(NOT($D186), 'Upload Data'!C173 = ""), ISNUMBER('Upload Data'!C173), IFERROR(DATEVALUE('Upload Data'!C173) &gt; 0, FALSE)), FALSE)</f>
        <v>1</v>
      </c>
      <c r="K186" s="50" t="b">
        <f>IFERROR(OR(NOT($D186), 'Upload Data'!D173 &lt;&gt; ""), FALSE)</f>
        <v>1</v>
      </c>
      <c r="L186" s="51" t="s">
        <v>116</v>
      </c>
      <c r="M186" s="50" t="b">
        <f>IFERROR(OR(AND(NOT($D186), 'Upload Data'!F173 = ""), IFERROR(_xlfn.NUMBERVALUE('Upload Data'!F173) &gt; 0, FALSE)), FALSE)</f>
        <v>1</v>
      </c>
      <c r="N186" s="50" t="b">
        <f>IFERROR(OR('Upload Data'!G173 = "", IFERROR(_xlfn.NUMBERVALUE('Upload Data'!G173) &gt; 0, FALSE)), FALSE)</f>
        <v>1</v>
      </c>
      <c r="O186" s="50" t="b">
        <f>IFERROR(OR('Upload Data'!G173 = "", IFERROR(MATCH('Upload Data'!H173, listVolumeUnits, 0), FALSE)), FALSE)</f>
        <v>1</v>
      </c>
      <c r="P186" s="50" t="b">
        <f>IFERROR(OR('Upload Data'!I173 = "", IFERROR(_xlfn.NUMBERVALUE('Upload Data'!I173) &gt; 0, FALSE)), FALSE)</f>
        <v>1</v>
      </c>
      <c r="Q186" s="50" t="b">
        <f>IFERROR(OR('Upload Data'!I173 = "", IFERROR(MATCH('Upload Data'!J173, listWeightUnits, 0), FALSE)), FALSE)</f>
        <v>1</v>
      </c>
      <c r="R186" s="50" t="b">
        <f>IFERROR(OR(AND(NOT(D186), 'Upload Data'!K173 = ""), IFERROR(MATCH('Upload Data'!K173, listFscClaimTypes, 0), FALSE)), FALSE)</f>
        <v>1</v>
      </c>
      <c r="S186" s="50" t="b">
        <f>IFERROR(OR(AND('Upload Data'!K173 = refClaimFsc100, OR('Upload Data'!L173 = "", 'Upload Data'!L173 = 100)), AND('Upload Data'!K173 = refClaimFscCW, OR('Upload Data'!L173 = "", 'Upload Data'!L173 = 0)), AND('Upload Data'!K173 = refClaimFscMix, 'Upload Data'!L173 &lt;&gt; "", _xlfn.NUMBERVALUE('Upload Data'!L173) &gt;= 0, _xlfn.NUMBERVALUE('Upload Data'!L173) &lt;= 100), AND('Upload Data'!K173 = refClaimFscMixCredit, OR('Upload Data'!L173 = "", 'Upload Data'!L173 = 100)), AND('Upload Data'!K173 = refClaimFscRecycled, 'Upload Data'!K173 =""), 'Upload Data'!K173 = ""), FALSE)</f>
        <v>1</v>
      </c>
      <c r="T186" s="50" t="b">
        <f>IFERROR(OR('Upload Data'!M173 = "", ISNUMBER('Upload Data'!M173), IFERROR(DATEVALUE('Upload Data'!M173) &gt; 0, FALSE)), FALSE)</f>
        <v>1</v>
      </c>
      <c r="U186" s="50" t="b">
        <f>IFERROR(OR('Upload Data'!N173 = "", ISNUMBER('Upload Data'!N173), IFERROR(DATEVALUE('Upload Data'!N173) &gt; 0, FALSE)), FALSE)</f>
        <v>1</v>
      </c>
      <c r="V186" s="51" t="s">
        <v>116</v>
      </c>
      <c r="W186" s="50"/>
      <c r="X186" s="50"/>
      <c r="Y186" s="50"/>
      <c r="Z186" s="50">
        <f>IFERROR(FIND("-", 'Upload Data'!$A173, 1), 1000)</f>
        <v>1000</v>
      </c>
      <c r="AA186" s="50">
        <f>IFERROR(FIND("-", 'Upload Data'!$A173, Z186 + 1), 1000)</f>
        <v>1000</v>
      </c>
      <c r="AB186" s="50">
        <f>IFERROR(FIND("-", 'Upload Data'!$A173, AA186 + 1), 1000)</f>
        <v>1000</v>
      </c>
      <c r="AC186" s="50" t="str">
        <f>IFERROR(LEFT('Upload Data'!$A173, Z186 - 1), "")</f>
        <v/>
      </c>
      <c r="AD186" s="50" t="str">
        <f>IFERROR(MID('Upload Data'!$A173, Z186 + 1, AA186 - Z186 - 1), "")</f>
        <v/>
      </c>
      <c r="AE186" s="50" t="str">
        <f>IFERROR(MID('Upload Data'!$A173, AA186 + 1, AB186 - AA186 - 1), "")</f>
        <v/>
      </c>
      <c r="AF186" s="50" t="str">
        <f>IFERROR(MID('Upload Data'!$A173, AB186 + 1, 1000), "")</f>
        <v/>
      </c>
      <c r="AG186" s="50" t="str">
        <f t="shared" si="21"/>
        <v/>
      </c>
      <c r="AH186" s="50" t="b">
        <f t="shared" si="22"/>
        <v>0</v>
      </c>
    </row>
    <row r="187" spans="1:34">
      <c r="A187" s="49">
        <f t="shared" si="19"/>
        <v>174</v>
      </c>
      <c r="B187" s="48" t="b">
        <f>NOT(IFERROR('Upload Data'!A174 = "ERROR", TRUE))</f>
        <v>1</v>
      </c>
      <c r="C187" s="48">
        <f t="shared" si="20"/>
        <v>174</v>
      </c>
      <c r="D187" s="50" t="b">
        <f>IF(B187, ('Upload Data'!A174 &amp; 'Upload Data'!B174 &amp; 'Upload Data'!C174 &amp; 'Upload Data'!D174 &amp; 'Upload Data'!E174 &amp; 'Upload Data'!F174 &amp; 'Upload Data'!G174 &amp; 'Upload Data'!H174 &amp; 'Upload Data'!I174 &amp; 'Upload Data'!J174 &amp; 'Upload Data'!K174 &amp; 'Upload Data'!L174 &amp; 'Upload Data'!M174 &amp; 'Upload Data'!N174) &lt;&gt; "", FALSE)</f>
        <v>0</v>
      </c>
      <c r="E187" s="50" t="str">
        <f t="shared" si="23"/>
        <v/>
      </c>
      <c r="F187" s="50" t="str">
        <f t="shared" si="24"/>
        <v/>
      </c>
      <c r="G187" s="50" t="b">
        <f t="shared" si="18"/>
        <v>1</v>
      </c>
      <c r="H187" s="50" t="b">
        <f>IFERROR(OR(AND(NOT(D187), 'Upload Data'!$A174 = ""), AND(AG187 &gt; -1, OR(AND(AH187, LEN(AD187) = 7), IFERROR(MATCH(AD187, listCertificateTypes, 0), FALSE)))), FALSE)</f>
        <v>1</v>
      </c>
      <c r="I187" s="50" t="b">
        <f>IFERROR(OR(NOT($D187), 'Upload Data'!B174 &lt;&gt; ""), FALSE)</f>
        <v>1</v>
      </c>
      <c r="J187" s="50" t="b">
        <f>IFERROR(OR(AND(NOT($D187), 'Upload Data'!C174 = ""), ISNUMBER('Upload Data'!C174), IFERROR(DATEVALUE('Upload Data'!C174) &gt; 0, FALSE)), FALSE)</f>
        <v>1</v>
      </c>
      <c r="K187" s="50" t="b">
        <f>IFERROR(OR(NOT($D187), 'Upload Data'!D174 &lt;&gt; ""), FALSE)</f>
        <v>1</v>
      </c>
      <c r="L187" s="51" t="s">
        <v>116</v>
      </c>
      <c r="M187" s="50" t="b">
        <f>IFERROR(OR(AND(NOT($D187), 'Upload Data'!F174 = ""), IFERROR(_xlfn.NUMBERVALUE('Upload Data'!F174) &gt; 0, FALSE)), FALSE)</f>
        <v>1</v>
      </c>
      <c r="N187" s="50" t="b">
        <f>IFERROR(OR('Upload Data'!G174 = "", IFERROR(_xlfn.NUMBERVALUE('Upload Data'!G174) &gt; 0, FALSE)), FALSE)</f>
        <v>1</v>
      </c>
      <c r="O187" s="50" t="b">
        <f>IFERROR(OR('Upload Data'!G174 = "", IFERROR(MATCH('Upload Data'!H174, listVolumeUnits, 0), FALSE)), FALSE)</f>
        <v>1</v>
      </c>
      <c r="P187" s="50" t="b">
        <f>IFERROR(OR('Upload Data'!I174 = "", IFERROR(_xlfn.NUMBERVALUE('Upload Data'!I174) &gt; 0, FALSE)), FALSE)</f>
        <v>1</v>
      </c>
      <c r="Q187" s="50" t="b">
        <f>IFERROR(OR('Upload Data'!I174 = "", IFERROR(MATCH('Upload Data'!J174, listWeightUnits, 0), FALSE)), FALSE)</f>
        <v>1</v>
      </c>
      <c r="R187" s="50" t="b">
        <f>IFERROR(OR(AND(NOT(D187), 'Upload Data'!K174 = ""), IFERROR(MATCH('Upload Data'!K174, listFscClaimTypes, 0), FALSE)), FALSE)</f>
        <v>1</v>
      </c>
      <c r="S187" s="50" t="b">
        <f>IFERROR(OR(AND('Upload Data'!K174 = refClaimFsc100, OR('Upload Data'!L174 = "", 'Upload Data'!L174 = 100)), AND('Upload Data'!K174 = refClaimFscCW, OR('Upload Data'!L174 = "", 'Upload Data'!L174 = 0)), AND('Upload Data'!K174 = refClaimFscMix, 'Upload Data'!L174 &lt;&gt; "", _xlfn.NUMBERVALUE('Upload Data'!L174) &gt;= 0, _xlfn.NUMBERVALUE('Upload Data'!L174) &lt;= 100), AND('Upload Data'!K174 = refClaimFscMixCredit, OR('Upload Data'!L174 = "", 'Upload Data'!L174 = 100)), AND('Upload Data'!K174 = refClaimFscRecycled, 'Upload Data'!K174 =""), 'Upload Data'!K174 = ""), FALSE)</f>
        <v>1</v>
      </c>
      <c r="T187" s="50" t="b">
        <f>IFERROR(OR('Upload Data'!M174 = "", ISNUMBER('Upload Data'!M174), IFERROR(DATEVALUE('Upload Data'!M174) &gt; 0, FALSE)), FALSE)</f>
        <v>1</v>
      </c>
      <c r="U187" s="50" t="b">
        <f>IFERROR(OR('Upload Data'!N174 = "", ISNUMBER('Upload Data'!N174), IFERROR(DATEVALUE('Upload Data'!N174) &gt; 0, FALSE)), FALSE)</f>
        <v>1</v>
      </c>
      <c r="V187" s="51" t="s">
        <v>116</v>
      </c>
      <c r="W187" s="50"/>
      <c r="X187" s="50"/>
      <c r="Y187" s="50"/>
      <c r="Z187" s="50">
        <f>IFERROR(FIND("-", 'Upload Data'!$A174, 1), 1000)</f>
        <v>1000</v>
      </c>
      <c r="AA187" s="50">
        <f>IFERROR(FIND("-", 'Upload Data'!$A174, Z187 + 1), 1000)</f>
        <v>1000</v>
      </c>
      <c r="AB187" s="50">
        <f>IFERROR(FIND("-", 'Upload Data'!$A174, AA187 + 1), 1000)</f>
        <v>1000</v>
      </c>
      <c r="AC187" s="50" t="str">
        <f>IFERROR(LEFT('Upload Data'!$A174, Z187 - 1), "")</f>
        <v/>
      </c>
      <c r="AD187" s="50" t="str">
        <f>IFERROR(MID('Upload Data'!$A174, Z187 + 1, AA187 - Z187 - 1), "")</f>
        <v/>
      </c>
      <c r="AE187" s="50" t="str">
        <f>IFERROR(MID('Upload Data'!$A174, AA187 + 1, AB187 - AA187 - 1), "")</f>
        <v/>
      </c>
      <c r="AF187" s="50" t="str">
        <f>IFERROR(MID('Upload Data'!$A174, AB187 + 1, 1000), "")</f>
        <v/>
      </c>
      <c r="AG187" s="50" t="str">
        <f t="shared" si="21"/>
        <v/>
      </c>
      <c r="AH187" s="50" t="b">
        <f t="shared" si="22"/>
        <v>0</v>
      </c>
    </row>
    <row r="188" spans="1:34">
      <c r="A188" s="49">
        <f t="shared" si="19"/>
        <v>175</v>
      </c>
      <c r="B188" s="48" t="b">
        <f>NOT(IFERROR('Upload Data'!A175 = "ERROR", TRUE))</f>
        <v>1</v>
      </c>
      <c r="C188" s="48">
        <f t="shared" si="20"/>
        <v>175</v>
      </c>
      <c r="D188" s="50" t="b">
        <f>IF(B188, ('Upload Data'!A175 &amp; 'Upload Data'!B175 &amp; 'Upload Data'!C175 &amp; 'Upload Data'!D175 &amp; 'Upload Data'!E175 &amp; 'Upload Data'!F175 &amp; 'Upload Data'!G175 &amp; 'Upload Data'!H175 &amp; 'Upload Data'!I175 &amp; 'Upload Data'!J175 &amp; 'Upload Data'!K175 &amp; 'Upload Data'!L175 &amp; 'Upload Data'!M175 &amp; 'Upload Data'!N175) &lt;&gt; "", FALSE)</f>
        <v>0</v>
      </c>
      <c r="E188" s="50" t="str">
        <f t="shared" si="23"/>
        <v/>
      </c>
      <c r="F188" s="50" t="str">
        <f t="shared" si="24"/>
        <v/>
      </c>
      <c r="G188" s="50" t="b">
        <f t="shared" si="18"/>
        <v>1</v>
      </c>
      <c r="H188" s="50" t="b">
        <f>IFERROR(OR(AND(NOT(D188), 'Upload Data'!$A175 = ""), AND(AG188 &gt; -1, OR(AND(AH188, LEN(AD188) = 7), IFERROR(MATCH(AD188, listCertificateTypes, 0), FALSE)))), FALSE)</f>
        <v>1</v>
      </c>
      <c r="I188" s="50" t="b">
        <f>IFERROR(OR(NOT($D188), 'Upload Data'!B175 &lt;&gt; ""), FALSE)</f>
        <v>1</v>
      </c>
      <c r="J188" s="50" t="b">
        <f>IFERROR(OR(AND(NOT($D188), 'Upload Data'!C175 = ""), ISNUMBER('Upload Data'!C175), IFERROR(DATEVALUE('Upload Data'!C175) &gt; 0, FALSE)), FALSE)</f>
        <v>1</v>
      </c>
      <c r="K188" s="50" t="b">
        <f>IFERROR(OR(NOT($D188), 'Upload Data'!D175 &lt;&gt; ""), FALSE)</f>
        <v>1</v>
      </c>
      <c r="L188" s="51" t="s">
        <v>116</v>
      </c>
      <c r="M188" s="50" t="b">
        <f>IFERROR(OR(AND(NOT($D188), 'Upload Data'!F175 = ""), IFERROR(_xlfn.NUMBERVALUE('Upload Data'!F175) &gt; 0, FALSE)), FALSE)</f>
        <v>1</v>
      </c>
      <c r="N188" s="50" t="b">
        <f>IFERROR(OR('Upload Data'!G175 = "", IFERROR(_xlfn.NUMBERVALUE('Upload Data'!G175) &gt; 0, FALSE)), FALSE)</f>
        <v>1</v>
      </c>
      <c r="O188" s="50" t="b">
        <f>IFERROR(OR('Upload Data'!G175 = "", IFERROR(MATCH('Upload Data'!H175, listVolumeUnits, 0), FALSE)), FALSE)</f>
        <v>1</v>
      </c>
      <c r="P188" s="50" t="b">
        <f>IFERROR(OR('Upload Data'!I175 = "", IFERROR(_xlfn.NUMBERVALUE('Upload Data'!I175) &gt; 0, FALSE)), FALSE)</f>
        <v>1</v>
      </c>
      <c r="Q188" s="50" t="b">
        <f>IFERROR(OR('Upload Data'!I175 = "", IFERROR(MATCH('Upload Data'!J175, listWeightUnits, 0), FALSE)), FALSE)</f>
        <v>1</v>
      </c>
      <c r="R188" s="50" t="b">
        <f>IFERROR(OR(AND(NOT(D188), 'Upload Data'!K175 = ""), IFERROR(MATCH('Upload Data'!K175, listFscClaimTypes, 0), FALSE)), FALSE)</f>
        <v>1</v>
      </c>
      <c r="S188" s="50" t="b">
        <f>IFERROR(OR(AND('Upload Data'!K175 = refClaimFsc100, OR('Upload Data'!L175 = "", 'Upload Data'!L175 = 100)), AND('Upload Data'!K175 = refClaimFscCW, OR('Upload Data'!L175 = "", 'Upload Data'!L175 = 0)), AND('Upload Data'!K175 = refClaimFscMix, 'Upload Data'!L175 &lt;&gt; "", _xlfn.NUMBERVALUE('Upload Data'!L175) &gt;= 0, _xlfn.NUMBERVALUE('Upload Data'!L175) &lt;= 100), AND('Upload Data'!K175 = refClaimFscMixCredit, OR('Upload Data'!L175 = "", 'Upload Data'!L175 = 100)), AND('Upload Data'!K175 = refClaimFscRecycled, 'Upload Data'!K175 =""), 'Upload Data'!K175 = ""), FALSE)</f>
        <v>1</v>
      </c>
      <c r="T188" s="50" t="b">
        <f>IFERROR(OR('Upload Data'!M175 = "", ISNUMBER('Upload Data'!M175), IFERROR(DATEVALUE('Upload Data'!M175) &gt; 0, FALSE)), FALSE)</f>
        <v>1</v>
      </c>
      <c r="U188" s="50" t="b">
        <f>IFERROR(OR('Upload Data'!N175 = "", ISNUMBER('Upload Data'!N175), IFERROR(DATEVALUE('Upload Data'!N175) &gt; 0, FALSE)), FALSE)</f>
        <v>1</v>
      </c>
      <c r="V188" s="51" t="s">
        <v>116</v>
      </c>
      <c r="W188" s="50"/>
      <c r="X188" s="50"/>
      <c r="Y188" s="50"/>
      <c r="Z188" s="50">
        <f>IFERROR(FIND("-", 'Upload Data'!$A175, 1), 1000)</f>
        <v>1000</v>
      </c>
      <c r="AA188" s="50">
        <f>IFERROR(FIND("-", 'Upload Data'!$A175, Z188 + 1), 1000)</f>
        <v>1000</v>
      </c>
      <c r="AB188" s="50">
        <f>IFERROR(FIND("-", 'Upload Data'!$A175, AA188 + 1), 1000)</f>
        <v>1000</v>
      </c>
      <c r="AC188" s="50" t="str">
        <f>IFERROR(LEFT('Upload Data'!$A175, Z188 - 1), "")</f>
        <v/>
      </c>
      <c r="AD188" s="50" t="str">
        <f>IFERROR(MID('Upload Data'!$A175, Z188 + 1, AA188 - Z188 - 1), "")</f>
        <v/>
      </c>
      <c r="AE188" s="50" t="str">
        <f>IFERROR(MID('Upload Data'!$A175, AA188 + 1, AB188 - AA188 - 1), "")</f>
        <v/>
      </c>
      <c r="AF188" s="50" t="str">
        <f>IFERROR(MID('Upload Data'!$A175, AB188 + 1, 1000), "")</f>
        <v/>
      </c>
      <c r="AG188" s="50" t="str">
        <f t="shared" si="21"/>
        <v/>
      </c>
      <c r="AH188" s="50" t="b">
        <f t="shared" si="22"/>
        <v>0</v>
      </c>
    </row>
    <row r="189" spans="1:34">
      <c r="A189" s="49">
        <f t="shared" si="19"/>
        <v>176</v>
      </c>
      <c r="B189" s="48" t="b">
        <f>NOT(IFERROR('Upload Data'!A176 = "ERROR", TRUE))</f>
        <v>1</v>
      </c>
      <c r="C189" s="48">
        <f t="shared" si="20"/>
        <v>176</v>
      </c>
      <c r="D189" s="50" t="b">
        <f>IF(B189, ('Upload Data'!A176 &amp; 'Upload Data'!B176 &amp; 'Upload Data'!C176 &amp; 'Upload Data'!D176 &amp; 'Upload Data'!E176 &amp; 'Upload Data'!F176 &amp; 'Upload Data'!G176 &amp; 'Upload Data'!H176 &amp; 'Upload Data'!I176 &amp; 'Upload Data'!J176 &amp; 'Upload Data'!K176 &amp; 'Upload Data'!L176 &amp; 'Upload Data'!M176 &amp; 'Upload Data'!N176) &lt;&gt; "", FALSE)</f>
        <v>0</v>
      </c>
      <c r="E189" s="50" t="str">
        <f t="shared" si="23"/>
        <v/>
      </c>
      <c r="F189" s="50" t="str">
        <f t="shared" si="24"/>
        <v/>
      </c>
      <c r="G189" s="50" t="b">
        <f t="shared" si="18"/>
        <v>1</v>
      </c>
      <c r="H189" s="50" t="b">
        <f>IFERROR(OR(AND(NOT(D189), 'Upload Data'!$A176 = ""), AND(AG189 &gt; -1, OR(AND(AH189, LEN(AD189) = 7), IFERROR(MATCH(AD189, listCertificateTypes, 0), FALSE)))), FALSE)</f>
        <v>1</v>
      </c>
      <c r="I189" s="50" t="b">
        <f>IFERROR(OR(NOT($D189), 'Upload Data'!B176 &lt;&gt; ""), FALSE)</f>
        <v>1</v>
      </c>
      <c r="J189" s="50" t="b">
        <f>IFERROR(OR(AND(NOT($D189), 'Upload Data'!C176 = ""), ISNUMBER('Upload Data'!C176), IFERROR(DATEVALUE('Upload Data'!C176) &gt; 0, FALSE)), FALSE)</f>
        <v>1</v>
      </c>
      <c r="K189" s="50" t="b">
        <f>IFERROR(OR(NOT($D189), 'Upload Data'!D176 &lt;&gt; ""), FALSE)</f>
        <v>1</v>
      </c>
      <c r="L189" s="51" t="s">
        <v>116</v>
      </c>
      <c r="M189" s="50" t="b">
        <f>IFERROR(OR(AND(NOT($D189), 'Upload Data'!F176 = ""), IFERROR(_xlfn.NUMBERVALUE('Upload Data'!F176) &gt; 0, FALSE)), FALSE)</f>
        <v>1</v>
      </c>
      <c r="N189" s="50" t="b">
        <f>IFERROR(OR('Upload Data'!G176 = "", IFERROR(_xlfn.NUMBERVALUE('Upload Data'!G176) &gt; 0, FALSE)), FALSE)</f>
        <v>1</v>
      </c>
      <c r="O189" s="50" t="b">
        <f>IFERROR(OR('Upload Data'!G176 = "", IFERROR(MATCH('Upload Data'!H176, listVolumeUnits, 0), FALSE)), FALSE)</f>
        <v>1</v>
      </c>
      <c r="P189" s="50" t="b">
        <f>IFERROR(OR('Upload Data'!I176 = "", IFERROR(_xlfn.NUMBERVALUE('Upload Data'!I176) &gt; 0, FALSE)), FALSE)</f>
        <v>1</v>
      </c>
      <c r="Q189" s="50" t="b">
        <f>IFERROR(OR('Upload Data'!I176 = "", IFERROR(MATCH('Upload Data'!J176, listWeightUnits, 0), FALSE)), FALSE)</f>
        <v>1</v>
      </c>
      <c r="R189" s="50" t="b">
        <f>IFERROR(OR(AND(NOT(D189), 'Upload Data'!K176 = ""), IFERROR(MATCH('Upload Data'!K176, listFscClaimTypes, 0), FALSE)), FALSE)</f>
        <v>1</v>
      </c>
      <c r="S189" s="50" t="b">
        <f>IFERROR(OR(AND('Upload Data'!K176 = refClaimFsc100, OR('Upload Data'!L176 = "", 'Upload Data'!L176 = 100)), AND('Upload Data'!K176 = refClaimFscCW, OR('Upload Data'!L176 = "", 'Upload Data'!L176 = 0)), AND('Upload Data'!K176 = refClaimFscMix, 'Upload Data'!L176 &lt;&gt; "", _xlfn.NUMBERVALUE('Upload Data'!L176) &gt;= 0, _xlfn.NUMBERVALUE('Upload Data'!L176) &lt;= 100), AND('Upload Data'!K176 = refClaimFscMixCredit, OR('Upload Data'!L176 = "", 'Upload Data'!L176 = 100)), AND('Upload Data'!K176 = refClaimFscRecycled, 'Upload Data'!K176 =""), 'Upload Data'!K176 = ""), FALSE)</f>
        <v>1</v>
      </c>
      <c r="T189" s="50" t="b">
        <f>IFERROR(OR('Upload Data'!M176 = "", ISNUMBER('Upload Data'!M176), IFERROR(DATEVALUE('Upload Data'!M176) &gt; 0, FALSE)), FALSE)</f>
        <v>1</v>
      </c>
      <c r="U189" s="50" t="b">
        <f>IFERROR(OR('Upload Data'!N176 = "", ISNUMBER('Upload Data'!N176), IFERROR(DATEVALUE('Upload Data'!N176) &gt; 0, FALSE)), FALSE)</f>
        <v>1</v>
      </c>
      <c r="V189" s="51" t="s">
        <v>116</v>
      </c>
      <c r="W189" s="50"/>
      <c r="X189" s="50"/>
      <c r="Y189" s="50"/>
      <c r="Z189" s="50">
        <f>IFERROR(FIND("-", 'Upload Data'!$A176, 1), 1000)</f>
        <v>1000</v>
      </c>
      <c r="AA189" s="50">
        <f>IFERROR(FIND("-", 'Upload Data'!$A176, Z189 + 1), 1000)</f>
        <v>1000</v>
      </c>
      <c r="AB189" s="50">
        <f>IFERROR(FIND("-", 'Upload Data'!$A176, AA189 + 1), 1000)</f>
        <v>1000</v>
      </c>
      <c r="AC189" s="50" t="str">
        <f>IFERROR(LEFT('Upload Data'!$A176, Z189 - 1), "")</f>
        <v/>
      </c>
      <c r="AD189" s="50" t="str">
        <f>IFERROR(MID('Upload Data'!$A176, Z189 + 1, AA189 - Z189 - 1), "")</f>
        <v/>
      </c>
      <c r="AE189" s="50" t="str">
        <f>IFERROR(MID('Upload Data'!$A176, AA189 + 1, AB189 - AA189 - 1), "")</f>
        <v/>
      </c>
      <c r="AF189" s="50" t="str">
        <f>IFERROR(MID('Upload Data'!$A176, AB189 + 1, 1000), "")</f>
        <v/>
      </c>
      <c r="AG189" s="50" t="str">
        <f t="shared" si="21"/>
        <v/>
      </c>
      <c r="AH189" s="50" t="b">
        <f t="shared" si="22"/>
        <v>0</v>
      </c>
    </row>
    <row r="190" spans="1:34">
      <c r="A190" s="49">
        <f t="shared" si="19"/>
        <v>177</v>
      </c>
      <c r="B190" s="48" t="b">
        <f>NOT(IFERROR('Upload Data'!A177 = "ERROR", TRUE))</f>
        <v>1</v>
      </c>
      <c r="C190" s="48">
        <f t="shared" si="20"/>
        <v>177</v>
      </c>
      <c r="D190" s="50" t="b">
        <f>IF(B190, ('Upload Data'!A177 &amp; 'Upload Data'!B177 &amp; 'Upload Data'!C177 &amp; 'Upload Data'!D177 &amp; 'Upload Data'!E177 &amp; 'Upload Data'!F177 &amp; 'Upload Data'!G177 &amp; 'Upload Data'!H177 &amp; 'Upload Data'!I177 &amp; 'Upload Data'!J177 &amp; 'Upload Data'!K177 &amp; 'Upload Data'!L177 &amp; 'Upload Data'!M177 &amp; 'Upload Data'!N177) &lt;&gt; "", FALSE)</f>
        <v>0</v>
      </c>
      <c r="E190" s="50" t="str">
        <f t="shared" si="23"/>
        <v/>
      </c>
      <c r="F190" s="50" t="str">
        <f t="shared" si="24"/>
        <v/>
      </c>
      <c r="G190" s="50" t="b">
        <f t="shared" si="18"/>
        <v>1</v>
      </c>
      <c r="H190" s="50" t="b">
        <f>IFERROR(OR(AND(NOT(D190), 'Upload Data'!$A177 = ""), AND(AG190 &gt; -1, OR(AND(AH190, LEN(AD190) = 7), IFERROR(MATCH(AD190, listCertificateTypes, 0), FALSE)))), FALSE)</f>
        <v>1</v>
      </c>
      <c r="I190" s="50" t="b">
        <f>IFERROR(OR(NOT($D190), 'Upload Data'!B177 &lt;&gt; ""), FALSE)</f>
        <v>1</v>
      </c>
      <c r="J190" s="50" t="b">
        <f>IFERROR(OR(AND(NOT($D190), 'Upload Data'!C177 = ""), ISNUMBER('Upload Data'!C177), IFERROR(DATEVALUE('Upload Data'!C177) &gt; 0, FALSE)), FALSE)</f>
        <v>1</v>
      </c>
      <c r="K190" s="50" t="b">
        <f>IFERROR(OR(NOT($D190), 'Upload Data'!D177 &lt;&gt; ""), FALSE)</f>
        <v>1</v>
      </c>
      <c r="L190" s="51" t="s">
        <v>116</v>
      </c>
      <c r="M190" s="50" t="b">
        <f>IFERROR(OR(AND(NOT($D190), 'Upload Data'!F177 = ""), IFERROR(_xlfn.NUMBERVALUE('Upload Data'!F177) &gt; 0, FALSE)), FALSE)</f>
        <v>1</v>
      </c>
      <c r="N190" s="50" t="b">
        <f>IFERROR(OR('Upload Data'!G177 = "", IFERROR(_xlfn.NUMBERVALUE('Upload Data'!G177) &gt; 0, FALSE)), FALSE)</f>
        <v>1</v>
      </c>
      <c r="O190" s="50" t="b">
        <f>IFERROR(OR('Upload Data'!G177 = "", IFERROR(MATCH('Upload Data'!H177, listVolumeUnits, 0), FALSE)), FALSE)</f>
        <v>1</v>
      </c>
      <c r="P190" s="50" t="b">
        <f>IFERROR(OR('Upload Data'!I177 = "", IFERROR(_xlfn.NUMBERVALUE('Upload Data'!I177) &gt; 0, FALSE)), FALSE)</f>
        <v>1</v>
      </c>
      <c r="Q190" s="50" t="b">
        <f>IFERROR(OR('Upload Data'!I177 = "", IFERROR(MATCH('Upload Data'!J177, listWeightUnits, 0), FALSE)), FALSE)</f>
        <v>1</v>
      </c>
      <c r="R190" s="50" t="b">
        <f>IFERROR(OR(AND(NOT(D190), 'Upload Data'!K177 = ""), IFERROR(MATCH('Upload Data'!K177, listFscClaimTypes, 0), FALSE)), FALSE)</f>
        <v>1</v>
      </c>
      <c r="S190" s="50" t="b">
        <f>IFERROR(OR(AND('Upload Data'!K177 = refClaimFsc100, OR('Upload Data'!L177 = "", 'Upload Data'!L177 = 100)), AND('Upload Data'!K177 = refClaimFscCW, OR('Upload Data'!L177 = "", 'Upload Data'!L177 = 0)), AND('Upload Data'!K177 = refClaimFscMix, 'Upload Data'!L177 &lt;&gt; "", _xlfn.NUMBERVALUE('Upload Data'!L177) &gt;= 0, _xlfn.NUMBERVALUE('Upload Data'!L177) &lt;= 100), AND('Upload Data'!K177 = refClaimFscMixCredit, OR('Upload Data'!L177 = "", 'Upload Data'!L177 = 100)), AND('Upload Data'!K177 = refClaimFscRecycled, 'Upload Data'!K177 =""), 'Upload Data'!K177 = ""), FALSE)</f>
        <v>1</v>
      </c>
      <c r="T190" s="50" t="b">
        <f>IFERROR(OR('Upload Data'!M177 = "", ISNUMBER('Upload Data'!M177), IFERROR(DATEVALUE('Upload Data'!M177) &gt; 0, FALSE)), FALSE)</f>
        <v>1</v>
      </c>
      <c r="U190" s="50" t="b">
        <f>IFERROR(OR('Upload Data'!N177 = "", ISNUMBER('Upload Data'!N177), IFERROR(DATEVALUE('Upload Data'!N177) &gt; 0, FALSE)), FALSE)</f>
        <v>1</v>
      </c>
      <c r="V190" s="51" t="s">
        <v>116</v>
      </c>
      <c r="W190" s="50"/>
      <c r="X190" s="50"/>
      <c r="Y190" s="50"/>
      <c r="Z190" s="50">
        <f>IFERROR(FIND("-", 'Upload Data'!$A177, 1), 1000)</f>
        <v>1000</v>
      </c>
      <c r="AA190" s="50">
        <f>IFERROR(FIND("-", 'Upload Data'!$A177, Z190 + 1), 1000)</f>
        <v>1000</v>
      </c>
      <c r="AB190" s="50">
        <f>IFERROR(FIND("-", 'Upload Data'!$A177, AA190 + 1), 1000)</f>
        <v>1000</v>
      </c>
      <c r="AC190" s="50" t="str">
        <f>IFERROR(LEFT('Upload Data'!$A177, Z190 - 1), "")</f>
        <v/>
      </c>
      <c r="AD190" s="50" t="str">
        <f>IFERROR(MID('Upload Data'!$A177, Z190 + 1, AA190 - Z190 - 1), "")</f>
        <v/>
      </c>
      <c r="AE190" s="50" t="str">
        <f>IFERROR(MID('Upload Data'!$A177, AA190 + 1, AB190 - AA190 - 1), "")</f>
        <v/>
      </c>
      <c r="AF190" s="50" t="str">
        <f>IFERROR(MID('Upload Data'!$A177, AB190 + 1, 1000), "")</f>
        <v/>
      </c>
      <c r="AG190" s="50" t="str">
        <f t="shared" si="21"/>
        <v/>
      </c>
      <c r="AH190" s="50" t="b">
        <f t="shared" si="22"/>
        <v>0</v>
      </c>
    </row>
    <row r="191" spans="1:34">
      <c r="A191" s="49">
        <f t="shared" si="19"/>
        <v>178</v>
      </c>
      <c r="B191" s="48" t="b">
        <f>NOT(IFERROR('Upload Data'!A178 = "ERROR", TRUE))</f>
        <v>1</v>
      </c>
      <c r="C191" s="48">
        <f t="shared" si="20"/>
        <v>178</v>
      </c>
      <c r="D191" s="50" t="b">
        <f>IF(B191, ('Upload Data'!A178 &amp; 'Upload Data'!B178 &amp; 'Upload Data'!C178 &amp; 'Upload Data'!D178 &amp; 'Upload Data'!E178 &amp; 'Upload Data'!F178 &amp; 'Upload Data'!G178 &amp; 'Upload Data'!H178 &amp; 'Upload Data'!I178 &amp; 'Upload Data'!J178 &amp; 'Upload Data'!K178 &amp; 'Upload Data'!L178 &amp; 'Upload Data'!M178 &amp; 'Upload Data'!N178) &lt;&gt; "", FALSE)</f>
        <v>0</v>
      </c>
      <c r="E191" s="50" t="str">
        <f t="shared" si="23"/>
        <v/>
      </c>
      <c r="F191" s="50" t="str">
        <f t="shared" si="24"/>
        <v/>
      </c>
      <c r="G191" s="50" t="b">
        <f t="shared" si="18"/>
        <v>1</v>
      </c>
      <c r="H191" s="50" t="b">
        <f>IFERROR(OR(AND(NOT(D191), 'Upload Data'!$A178 = ""), AND(AG191 &gt; -1, OR(AND(AH191, LEN(AD191) = 7), IFERROR(MATCH(AD191, listCertificateTypes, 0), FALSE)))), FALSE)</f>
        <v>1</v>
      </c>
      <c r="I191" s="50" t="b">
        <f>IFERROR(OR(NOT($D191), 'Upload Data'!B178 &lt;&gt; ""), FALSE)</f>
        <v>1</v>
      </c>
      <c r="J191" s="50" t="b">
        <f>IFERROR(OR(AND(NOT($D191), 'Upload Data'!C178 = ""), ISNUMBER('Upload Data'!C178), IFERROR(DATEVALUE('Upload Data'!C178) &gt; 0, FALSE)), FALSE)</f>
        <v>1</v>
      </c>
      <c r="K191" s="50" t="b">
        <f>IFERROR(OR(NOT($D191), 'Upload Data'!D178 &lt;&gt; ""), FALSE)</f>
        <v>1</v>
      </c>
      <c r="L191" s="51" t="s">
        <v>116</v>
      </c>
      <c r="M191" s="50" t="b">
        <f>IFERROR(OR(AND(NOT($D191), 'Upload Data'!F178 = ""), IFERROR(_xlfn.NUMBERVALUE('Upload Data'!F178) &gt; 0, FALSE)), FALSE)</f>
        <v>1</v>
      </c>
      <c r="N191" s="50" t="b">
        <f>IFERROR(OR('Upload Data'!G178 = "", IFERROR(_xlfn.NUMBERVALUE('Upload Data'!G178) &gt; 0, FALSE)), FALSE)</f>
        <v>1</v>
      </c>
      <c r="O191" s="50" t="b">
        <f>IFERROR(OR('Upload Data'!G178 = "", IFERROR(MATCH('Upload Data'!H178, listVolumeUnits, 0), FALSE)), FALSE)</f>
        <v>1</v>
      </c>
      <c r="P191" s="50" t="b">
        <f>IFERROR(OR('Upload Data'!I178 = "", IFERROR(_xlfn.NUMBERVALUE('Upload Data'!I178) &gt; 0, FALSE)), FALSE)</f>
        <v>1</v>
      </c>
      <c r="Q191" s="50" t="b">
        <f>IFERROR(OR('Upload Data'!I178 = "", IFERROR(MATCH('Upload Data'!J178, listWeightUnits, 0), FALSE)), FALSE)</f>
        <v>1</v>
      </c>
      <c r="R191" s="50" t="b">
        <f>IFERROR(OR(AND(NOT(D191), 'Upload Data'!K178 = ""), IFERROR(MATCH('Upload Data'!K178, listFscClaimTypes, 0), FALSE)), FALSE)</f>
        <v>1</v>
      </c>
      <c r="S191" s="50" t="b">
        <f>IFERROR(OR(AND('Upload Data'!K178 = refClaimFsc100, OR('Upload Data'!L178 = "", 'Upload Data'!L178 = 100)), AND('Upload Data'!K178 = refClaimFscCW, OR('Upload Data'!L178 = "", 'Upload Data'!L178 = 0)), AND('Upload Data'!K178 = refClaimFscMix, 'Upload Data'!L178 &lt;&gt; "", _xlfn.NUMBERVALUE('Upload Data'!L178) &gt;= 0, _xlfn.NUMBERVALUE('Upload Data'!L178) &lt;= 100), AND('Upload Data'!K178 = refClaimFscMixCredit, OR('Upload Data'!L178 = "", 'Upload Data'!L178 = 100)), AND('Upload Data'!K178 = refClaimFscRecycled, 'Upload Data'!K178 =""), 'Upload Data'!K178 = ""), FALSE)</f>
        <v>1</v>
      </c>
      <c r="T191" s="50" t="b">
        <f>IFERROR(OR('Upload Data'!M178 = "", ISNUMBER('Upload Data'!M178), IFERROR(DATEVALUE('Upload Data'!M178) &gt; 0, FALSE)), FALSE)</f>
        <v>1</v>
      </c>
      <c r="U191" s="50" t="b">
        <f>IFERROR(OR('Upload Data'!N178 = "", ISNUMBER('Upload Data'!N178), IFERROR(DATEVALUE('Upload Data'!N178) &gt; 0, FALSE)), FALSE)</f>
        <v>1</v>
      </c>
      <c r="V191" s="51" t="s">
        <v>116</v>
      </c>
      <c r="W191" s="50"/>
      <c r="X191" s="50"/>
      <c r="Y191" s="50"/>
      <c r="Z191" s="50">
        <f>IFERROR(FIND("-", 'Upload Data'!$A178, 1), 1000)</f>
        <v>1000</v>
      </c>
      <c r="AA191" s="50">
        <f>IFERROR(FIND("-", 'Upload Data'!$A178, Z191 + 1), 1000)</f>
        <v>1000</v>
      </c>
      <c r="AB191" s="50">
        <f>IFERROR(FIND("-", 'Upload Data'!$A178, AA191 + 1), 1000)</f>
        <v>1000</v>
      </c>
      <c r="AC191" s="50" t="str">
        <f>IFERROR(LEFT('Upload Data'!$A178, Z191 - 1), "")</f>
        <v/>
      </c>
      <c r="AD191" s="50" t="str">
        <f>IFERROR(MID('Upload Data'!$A178, Z191 + 1, AA191 - Z191 - 1), "")</f>
        <v/>
      </c>
      <c r="AE191" s="50" t="str">
        <f>IFERROR(MID('Upload Data'!$A178, AA191 + 1, AB191 - AA191 - 1), "")</f>
        <v/>
      </c>
      <c r="AF191" s="50" t="str">
        <f>IFERROR(MID('Upload Data'!$A178, AB191 + 1, 1000), "")</f>
        <v/>
      </c>
      <c r="AG191" s="50" t="str">
        <f t="shared" si="21"/>
        <v/>
      </c>
      <c r="AH191" s="50" t="b">
        <f t="shared" si="22"/>
        <v>0</v>
      </c>
    </row>
    <row r="192" spans="1:34">
      <c r="A192" s="49">
        <f t="shared" si="19"/>
        <v>179</v>
      </c>
      <c r="B192" s="48" t="b">
        <f>NOT(IFERROR('Upload Data'!A179 = "ERROR", TRUE))</f>
        <v>1</v>
      </c>
      <c r="C192" s="48">
        <f t="shared" si="20"/>
        <v>179</v>
      </c>
      <c r="D192" s="50" t="b">
        <f>IF(B192, ('Upload Data'!A179 &amp; 'Upload Data'!B179 &amp; 'Upload Data'!C179 &amp; 'Upload Data'!D179 &amp; 'Upload Data'!E179 &amp; 'Upload Data'!F179 &amp; 'Upload Data'!G179 &amp; 'Upload Data'!H179 &amp; 'Upload Data'!I179 &amp; 'Upload Data'!J179 &amp; 'Upload Data'!K179 &amp; 'Upload Data'!L179 &amp; 'Upload Data'!M179 &amp; 'Upload Data'!N179) &lt;&gt; "", FALSE)</f>
        <v>0</v>
      </c>
      <c r="E192" s="50" t="str">
        <f t="shared" si="23"/>
        <v/>
      </c>
      <c r="F192" s="50" t="str">
        <f t="shared" si="24"/>
        <v/>
      </c>
      <c r="G192" s="50" t="b">
        <f t="shared" si="18"/>
        <v>1</v>
      </c>
      <c r="H192" s="50" t="b">
        <f>IFERROR(OR(AND(NOT(D192), 'Upload Data'!$A179 = ""), AND(AG192 &gt; -1, OR(AND(AH192, LEN(AD192) = 7), IFERROR(MATCH(AD192, listCertificateTypes, 0), FALSE)))), FALSE)</f>
        <v>1</v>
      </c>
      <c r="I192" s="50" t="b">
        <f>IFERROR(OR(NOT($D192), 'Upload Data'!B179 &lt;&gt; ""), FALSE)</f>
        <v>1</v>
      </c>
      <c r="J192" s="50" t="b">
        <f>IFERROR(OR(AND(NOT($D192), 'Upload Data'!C179 = ""), ISNUMBER('Upload Data'!C179), IFERROR(DATEVALUE('Upload Data'!C179) &gt; 0, FALSE)), FALSE)</f>
        <v>1</v>
      </c>
      <c r="K192" s="50" t="b">
        <f>IFERROR(OR(NOT($D192), 'Upload Data'!D179 &lt;&gt; ""), FALSE)</f>
        <v>1</v>
      </c>
      <c r="L192" s="51" t="s">
        <v>116</v>
      </c>
      <c r="M192" s="50" t="b">
        <f>IFERROR(OR(AND(NOT($D192), 'Upload Data'!F179 = ""), IFERROR(_xlfn.NUMBERVALUE('Upload Data'!F179) &gt; 0, FALSE)), FALSE)</f>
        <v>1</v>
      </c>
      <c r="N192" s="50" t="b">
        <f>IFERROR(OR('Upload Data'!G179 = "", IFERROR(_xlfn.NUMBERVALUE('Upload Data'!G179) &gt; 0, FALSE)), FALSE)</f>
        <v>1</v>
      </c>
      <c r="O192" s="50" t="b">
        <f>IFERROR(OR('Upload Data'!G179 = "", IFERROR(MATCH('Upload Data'!H179, listVolumeUnits, 0), FALSE)), FALSE)</f>
        <v>1</v>
      </c>
      <c r="P192" s="50" t="b">
        <f>IFERROR(OR('Upload Data'!I179 = "", IFERROR(_xlfn.NUMBERVALUE('Upload Data'!I179) &gt; 0, FALSE)), FALSE)</f>
        <v>1</v>
      </c>
      <c r="Q192" s="50" t="b">
        <f>IFERROR(OR('Upload Data'!I179 = "", IFERROR(MATCH('Upload Data'!J179, listWeightUnits, 0), FALSE)), FALSE)</f>
        <v>1</v>
      </c>
      <c r="R192" s="50" t="b">
        <f>IFERROR(OR(AND(NOT(D192), 'Upload Data'!K179 = ""), IFERROR(MATCH('Upload Data'!K179, listFscClaimTypes, 0), FALSE)), FALSE)</f>
        <v>1</v>
      </c>
      <c r="S192" s="50" t="b">
        <f>IFERROR(OR(AND('Upload Data'!K179 = refClaimFsc100, OR('Upload Data'!L179 = "", 'Upload Data'!L179 = 100)), AND('Upload Data'!K179 = refClaimFscCW, OR('Upload Data'!L179 = "", 'Upload Data'!L179 = 0)), AND('Upload Data'!K179 = refClaimFscMix, 'Upload Data'!L179 &lt;&gt; "", _xlfn.NUMBERVALUE('Upload Data'!L179) &gt;= 0, _xlfn.NUMBERVALUE('Upload Data'!L179) &lt;= 100), AND('Upload Data'!K179 = refClaimFscMixCredit, OR('Upload Data'!L179 = "", 'Upload Data'!L179 = 100)), AND('Upload Data'!K179 = refClaimFscRecycled, 'Upload Data'!K179 =""), 'Upload Data'!K179 = ""), FALSE)</f>
        <v>1</v>
      </c>
      <c r="T192" s="50" t="b">
        <f>IFERROR(OR('Upload Data'!M179 = "", ISNUMBER('Upload Data'!M179), IFERROR(DATEVALUE('Upload Data'!M179) &gt; 0, FALSE)), FALSE)</f>
        <v>1</v>
      </c>
      <c r="U192" s="50" t="b">
        <f>IFERROR(OR('Upload Data'!N179 = "", ISNUMBER('Upload Data'!N179), IFERROR(DATEVALUE('Upload Data'!N179) &gt; 0, FALSE)), FALSE)</f>
        <v>1</v>
      </c>
      <c r="V192" s="51" t="s">
        <v>116</v>
      </c>
      <c r="W192" s="50"/>
      <c r="X192" s="50"/>
      <c r="Y192" s="50"/>
      <c r="Z192" s="50">
        <f>IFERROR(FIND("-", 'Upload Data'!$A179, 1), 1000)</f>
        <v>1000</v>
      </c>
      <c r="AA192" s="50">
        <f>IFERROR(FIND("-", 'Upload Data'!$A179, Z192 + 1), 1000)</f>
        <v>1000</v>
      </c>
      <c r="AB192" s="50">
        <f>IFERROR(FIND("-", 'Upload Data'!$A179, AA192 + 1), 1000)</f>
        <v>1000</v>
      </c>
      <c r="AC192" s="50" t="str">
        <f>IFERROR(LEFT('Upload Data'!$A179, Z192 - 1), "")</f>
        <v/>
      </c>
      <c r="AD192" s="50" t="str">
        <f>IFERROR(MID('Upload Data'!$A179, Z192 + 1, AA192 - Z192 - 1), "")</f>
        <v/>
      </c>
      <c r="AE192" s="50" t="str">
        <f>IFERROR(MID('Upload Data'!$A179, AA192 + 1, AB192 - AA192 - 1), "")</f>
        <v/>
      </c>
      <c r="AF192" s="50" t="str">
        <f>IFERROR(MID('Upload Data'!$A179, AB192 + 1, 1000), "")</f>
        <v/>
      </c>
      <c r="AG192" s="50" t="str">
        <f t="shared" si="21"/>
        <v/>
      </c>
      <c r="AH192" s="50" t="b">
        <f t="shared" si="22"/>
        <v>0</v>
      </c>
    </row>
    <row r="193" spans="1:34">
      <c r="A193" s="49">
        <f t="shared" si="19"/>
        <v>180</v>
      </c>
      <c r="B193" s="48" t="b">
        <f>NOT(IFERROR('Upload Data'!A180 = "ERROR", TRUE))</f>
        <v>1</v>
      </c>
      <c r="C193" s="48">
        <f t="shared" si="20"/>
        <v>180</v>
      </c>
      <c r="D193" s="50" t="b">
        <f>IF(B193, ('Upload Data'!A180 &amp; 'Upload Data'!B180 &amp; 'Upload Data'!C180 &amp; 'Upload Data'!D180 &amp; 'Upload Data'!E180 &amp; 'Upload Data'!F180 &amp; 'Upload Data'!G180 &amp; 'Upload Data'!H180 &amp; 'Upload Data'!I180 &amp; 'Upload Data'!J180 &amp; 'Upload Data'!K180 &amp; 'Upload Data'!L180 &amp; 'Upload Data'!M180 &amp; 'Upload Data'!N180) &lt;&gt; "", FALSE)</f>
        <v>0</v>
      </c>
      <c r="E193" s="50" t="str">
        <f t="shared" si="23"/>
        <v/>
      </c>
      <c r="F193" s="50" t="str">
        <f t="shared" si="24"/>
        <v/>
      </c>
      <c r="G193" s="50" t="b">
        <f t="shared" si="18"/>
        <v>1</v>
      </c>
      <c r="H193" s="50" t="b">
        <f>IFERROR(OR(AND(NOT(D193), 'Upload Data'!$A180 = ""), AND(AG193 &gt; -1, OR(AND(AH193, LEN(AD193) = 7), IFERROR(MATCH(AD193, listCertificateTypes, 0), FALSE)))), FALSE)</f>
        <v>1</v>
      </c>
      <c r="I193" s="50" t="b">
        <f>IFERROR(OR(NOT($D193), 'Upload Data'!B180 &lt;&gt; ""), FALSE)</f>
        <v>1</v>
      </c>
      <c r="J193" s="50" t="b">
        <f>IFERROR(OR(AND(NOT($D193), 'Upload Data'!C180 = ""), ISNUMBER('Upload Data'!C180), IFERROR(DATEVALUE('Upload Data'!C180) &gt; 0, FALSE)), FALSE)</f>
        <v>1</v>
      </c>
      <c r="K193" s="50" t="b">
        <f>IFERROR(OR(NOT($D193), 'Upload Data'!D180 &lt;&gt; ""), FALSE)</f>
        <v>1</v>
      </c>
      <c r="L193" s="51" t="s">
        <v>116</v>
      </c>
      <c r="M193" s="50" t="b">
        <f>IFERROR(OR(AND(NOT($D193), 'Upload Data'!F180 = ""), IFERROR(_xlfn.NUMBERVALUE('Upload Data'!F180) &gt; 0, FALSE)), FALSE)</f>
        <v>1</v>
      </c>
      <c r="N193" s="50" t="b">
        <f>IFERROR(OR('Upload Data'!G180 = "", IFERROR(_xlfn.NUMBERVALUE('Upload Data'!G180) &gt; 0, FALSE)), FALSE)</f>
        <v>1</v>
      </c>
      <c r="O193" s="50" t="b">
        <f>IFERROR(OR('Upload Data'!G180 = "", IFERROR(MATCH('Upload Data'!H180, listVolumeUnits, 0), FALSE)), FALSE)</f>
        <v>1</v>
      </c>
      <c r="P193" s="50" t="b">
        <f>IFERROR(OR('Upload Data'!I180 = "", IFERROR(_xlfn.NUMBERVALUE('Upload Data'!I180) &gt; 0, FALSE)), FALSE)</f>
        <v>1</v>
      </c>
      <c r="Q193" s="50" t="b">
        <f>IFERROR(OR('Upload Data'!I180 = "", IFERROR(MATCH('Upload Data'!J180, listWeightUnits, 0), FALSE)), FALSE)</f>
        <v>1</v>
      </c>
      <c r="R193" s="50" t="b">
        <f>IFERROR(OR(AND(NOT(D193), 'Upload Data'!K180 = ""), IFERROR(MATCH('Upload Data'!K180, listFscClaimTypes, 0), FALSE)), FALSE)</f>
        <v>1</v>
      </c>
      <c r="S193" s="50" t="b">
        <f>IFERROR(OR(AND('Upload Data'!K180 = refClaimFsc100, OR('Upload Data'!L180 = "", 'Upload Data'!L180 = 100)), AND('Upload Data'!K180 = refClaimFscCW, OR('Upload Data'!L180 = "", 'Upload Data'!L180 = 0)), AND('Upload Data'!K180 = refClaimFscMix, 'Upload Data'!L180 &lt;&gt; "", _xlfn.NUMBERVALUE('Upload Data'!L180) &gt;= 0, _xlfn.NUMBERVALUE('Upload Data'!L180) &lt;= 100), AND('Upload Data'!K180 = refClaimFscMixCredit, OR('Upload Data'!L180 = "", 'Upload Data'!L180 = 100)), AND('Upload Data'!K180 = refClaimFscRecycled, 'Upload Data'!K180 =""), 'Upload Data'!K180 = ""), FALSE)</f>
        <v>1</v>
      </c>
      <c r="T193" s="50" t="b">
        <f>IFERROR(OR('Upload Data'!M180 = "", ISNUMBER('Upload Data'!M180), IFERROR(DATEVALUE('Upload Data'!M180) &gt; 0, FALSE)), FALSE)</f>
        <v>1</v>
      </c>
      <c r="U193" s="50" t="b">
        <f>IFERROR(OR('Upload Data'!N180 = "", ISNUMBER('Upload Data'!N180), IFERROR(DATEVALUE('Upload Data'!N180) &gt; 0, FALSE)), FALSE)</f>
        <v>1</v>
      </c>
      <c r="V193" s="51" t="s">
        <v>116</v>
      </c>
      <c r="W193" s="50"/>
      <c r="X193" s="50"/>
      <c r="Y193" s="50"/>
      <c r="Z193" s="50">
        <f>IFERROR(FIND("-", 'Upload Data'!$A180, 1), 1000)</f>
        <v>1000</v>
      </c>
      <c r="AA193" s="50">
        <f>IFERROR(FIND("-", 'Upload Data'!$A180, Z193 + 1), 1000)</f>
        <v>1000</v>
      </c>
      <c r="AB193" s="50">
        <f>IFERROR(FIND("-", 'Upload Data'!$A180, AA193 + 1), 1000)</f>
        <v>1000</v>
      </c>
      <c r="AC193" s="50" t="str">
        <f>IFERROR(LEFT('Upload Data'!$A180, Z193 - 1), "")</f>
        <v/>
      </c>
      <c r="AD193" s="50" t="str">
        <f>IFERROR(MID('Upload Data'!$A180, Z193 + 1, AA193 - Z193 - 1), "")</f>
        <v/>
      </c>
      <c r="AE193" s="50" t="str">
        <f>IFERROR(MID('Upload Data'!$A180, AA193 + 1, AB193 - AA193 - 1), "")</f>
        <v/>
      </c>
      <c r="AF193" s="50" t="str">
        <f>IFERROR(MID('Upload Data'!$A180, AB193 + 1, 1000), "")</f>
        <v/>
      </c>
      <c r="AG193" s="50" t="str">
        <f t="shared" si="21"/>
        <v/>
      </c>
      <c r="AH193" s="50" t="b">
        <f t="shared" si="22"/>
        <v>0</v>
      </c>
    </row>
    <row r="194" spans="1:34">
      <c r="A194" s="49">
        <f t="shared" si="19"/>
        <v>181</v>
      </c>
      <c r="B194" s="48" t="b">
        <f>NOT(IFERROR('Upload Data'!A181 = "ERROR", TRUE))</f>
        <v>1</v>
      </c>
      <c r="C194" s="48">
        <f t="shared" si="20"/>
        <v>181</v>
      </c>
      <c r="D194" s="50" t="b">
        <f>IF(B194, ('Upload Data'!A181 &amp; 'Upload Data'!B181 &amp; 'Upload Data'!C181 &amp; 'Upload Data'!D181 &amp; 'Upload Data'!E181 &amp; 'Upload Data'!F181 &amp; 'Upload Data'!G181 &amp; 'Upload Data'!H181 &amp; 'Upload Data'!I181 &amp; 'Upload Data'!J181 &amp; 'Upload Data'!K181 &amp; 'Upload Data'!L181 &amp; 'Upload Data'!M181 &amp; 'Upload Data'!N181) &lt;&gt; "", FALSE)</f>
        <v>0</v>
      </c>
      <c r="E194" s="50" t="str">
        <f t="shared" si="23"/>
        <v/>
      </c>
      <c r="F194" s="50" t="str">
        <f t="shared" si="24"/>
        <v/>
      </c>
      <c r="G194" s="50" t="b">
        <f t="shared" si="18"/>
        <v>1</v>
      </c>
      <c r="H194" s="50" t="b">
        <f>IFERROR(OR(AND(NOT(D194), 'Upload Data'!$A181 = ""), AND(AG194 &gt; -1, OR(AND(AH194, LEN(AD194) = 7), IFERROR(MATCH(AD194, listCertificateTypes, 0), FALSE)))), FALSE)</f>
        <v>1</v>
      </c>
      <c r="I194" s="50" t="b">
        <f>IFERROR(OR(NOT($D194), 'Upload Data'!B181 &lt;&gt; ""), FALSE)</f>
        <v>1</v>
      </c>
      <c r="J194" s="50" t="b">
        <f>IFERROR(OR(AND(NOT($D194), 'Upload Data'!C181 = ""), ISNUMBER('Upload Data'!C181), IFERROR(DATEVALUE('Upload Data'!C181) &gt; 0, FALSE)), FALSE)</f>
        <v>1</v>
      </c>
      <c r="K194" s="50" t="b">
        <f>IFERROR(OR(NOT($D194), 'Upload Data'!D181 &lt;&gt; ""), FALSE)</f>
        <v>1</v>
      </c>
      <c r="L194" s="51" t="s">
        <v>116</v>
      </c>
      <c r="M194" s="50" t="b">
        <f>IFERROR(OR(AND(NOT($D194), 'Upload Data'!F181 = ""), IFERROR(_xlfn.NUMBERVALUE('Upload Data'!F181) &gt; 0, FALSE)), FALSE)</f>
        <v>1</v>
      </c>
      <c r="N194" s="50" t="b">
        <f>IFERROR(OR('Upload Data'!G181 = "", IFERROR(_xlfn.NUMBERVALUE('Upload Data'!G181) &gt; 0, FALSE)), FALSE)</f>
        <v>1</v>
      </c>
      <c r="O194" s="50" t="b">
        <f>IFERROR(OR('Upload Data'!G181 = "", IFERROR(MATCH('Upload Data'!H181, listVolumeUnits, 0), FALSE)), FALSE)</f>
        <v>1</v>
      </c>
      <c r="P194" s="50" t="b">
        <f>IFERROR(OR('Upload Data'!I181 = "", IFERROR(_xlfn.NUMBERVALUE('Upload Data'!I181) &gt; 0, FALSE)), FALSE)</f>
        <v>1</v>
      </c>
      <c r="Q194" s="50" t="b">
        <f>IFERROR(OR('Upload Data'!I181 = "", IFERROR(MATCH('Upload Data'!J181, listWeightUnits, 0), FALSE)), FALSE)</f>
        <v>1</v>
      </c>
      <c r="R194" s="50" t="b">
        <f>IFERROR(OR(AND(NOT(D194), 'Upload Data'!K181 = ""), IFERROR(MATCH('Upload Data'!K181, listFscClaimTypes, 0), FALSE)), FALSE)</f>
        <v>1</v>
      </c>
      <c r="S194" s="50" t="b">
        <f>IFERROR(OR(AND('Upload Data'!K181 = refClaimFsc100, OR('Upload Data'!L181 = "", 'Upload Data'!L181 = 100)), AND('Upload Data'!K181 = refClaimFscCW, OR('Upload Data'!L181 = "", 'Upload Data'!L181 = 0)), AND('Upload Data'!K181 = refClaimFscMix, 'Upload Data'!L181 &lt;&gt; "", _xlfn.NUMBERVALUE('Upload Data'!L181) &gt;= 0, _xlfn.NUMBERVALUE('Upload Data'!L181) &lt;= 100), AND('Upload Data'!K181 = refClaimFscMixCredit, OR('Upload Data'!L181 = "", 'Upload Data'!L181 = 100)), AND('Upload Data'!K181 = refClaimFscRecycled, 'Upload Data'!K181 =""), 'Upload Data'!K181 = ""), FALSE)</f>
        <v>1</v>
      </c>
      <c r="T194" s="50" t="b">
        <f>IFERROR(OR('Upload Data'!M181 = "", ISNUMBER('Upload Data'!M181), IFERROR(DATEVALUE('Upload Data'!M181) &gt; 0, FALSE)), FALSE)</f>
        <v>1</v>
      </c>
      <c r="U194" s="50" t="b">
        <f>IFERROR(OR('Upload Data'!N181 = "", ISNUMBER('Upload Data'!N181), IFERROR(DATEVALUE('Upload Data'!N181) &gt; 0, FALSE)), FALSE)</f>
        <v>1</v>
      </c>
      <c r="V194" s="51" t="s">
        <v>116</v>
      </c>
      <c r="W194" s="50"/>
      <c r="X194" s="50"/>
      <c r="Y194" s="50"/>
      <c r="Z194" s="50">
        <f>IFERROR(FIND("-", 'Upload Data'!$A181, 1), 1000)</f>
        <v>1000</v>
      </c>
      <c r="AA194" s="50">
        <f>IFERROR(FIND("-", 'Upload Data'!$A181, Z194 + 1), 1000)</f>
        <v>1000</v>
      </c>
      <c r="AB194" s="50">
        <f>IFERROR(FIND("-", 'Upload Data'!$A181, AA194 + 1), 1000)</f>
        <v>1000</v>
      </c>
      <c r="AC194" s="50" t="str">
        <f>IFERROR(LEFT('Upload Data'!$A181, Z194 - 1), "")</f>
        <v/>
      </c>
      <c r="AD194" s="50" t="str">
        <f>IFERROR(MID('Upload Data'!$A181, Z194 + 1, AA194 - Z194 - 1), "")</f>
        <v/>
      </c>
      <c r="AE194" s="50" t="str">
        <f>IFERROR(MID('Upload Data'!$A181, AA194 + 1, AB194 - AA194 - 1), "")</f>
        <v/>
      </c>
      <c r="AF194" s="50" t="str">
        <f>IFERROR(MID('Upload Data'!$A181, AB194 + 1, 1000), "")</f>
        <v/>
      </c>
      <c r="AG194" s="50" t="str">
        <f t="shared" si="21"/>
        <v/>
      </c>
      <c r="AH194" s="50" t="b">
        <f t="shared" si="22"/>
        <v>0</v>
      </c>
    </row>
    <row r="195" spans="1:34">
      <c r="A195" s="49">
        <f t="shared" si="19"/>
        <v>182</v>
      </c>
      <c r="B195" s="48" t="b">
        <f>NOT(IFERROR('Upload Data'!A182 = "ERROR", TRUE))</f>
        <v>1</v>
      </c>
      <c r="C195" s="48">
        <f t="shared" si="20"/>
        <v>182</v>
      </c>
      <c r="D195" s="50" t="b">
        <f>IF(B195, ('Upload Data'!A182 &amp; 'Upload Data'!B182 &amp; 'Upload Data'!C182 &amp; 'Upload Data'!D182 &amp; 'Upload Data'!E182 &amp; 'Upload Data'!F182 &amp; 'Upload Data'!G182 &amp; 'Upload Data'!H182 &amp; 'Upload Data'!I182 &amp; 'Upload Data'!J182 &amp; 'Upload Data'!K182 &amp; 'Upload Data'!L182 &amp; 'Upload Data'!M182 &amp; 'Upload Data'!N182) &lt;&gt; "", FALSE)</f>
        <v>0</v>
      </c>
      <c r="E195" s="50" t="str">
        <f t="shared" si="23"/>
        <v/>
      </c>
      <c r="F195" s="50" t="str">
        <f t="shared" si="24"/>
        <v/>
      </c>
      <c r="G195" s="50" t="b">
        <f t="shared" si="18"/>
        <v>1</v>
      </c>
      <c r="H195" s="50" t="b">
        <f>IFERROR(OR(AND(NOT(D195), 'Upload Data'!$A182 = ""), AND(AG195 &gt; -1, OR(AND(AH195, LEN(AD195) = 7), IFERROR(MATCH(AD195, listCertificateTypes, 0), FALSE)))), FALSE)</f>
        <v>1</v>
      </c>
      <c r="I195" s="50" t="b">
        <f>IFERROR(OR(NOT($D195), 'Upload Data'!B182 &lt;&gt; ""), FALSE)</f>
        <v>1</v>
      </c>
      <c r="J195" s="50" t="b">
        <f>IFERROR(OR(AND(NOT($D195), 'Upload Data'!C182 = ""), ISNUMBER('Upload Data'!C182), IFERROR(DATEVALUE('Upload Data'!C182) &gt; 0, FALSE)), FALSE)</f>
        <v>1</v>
      </c>
      <c r="K195" s="50" t="b">
        <f>IFERROR(OR(NOT($D195), 'Upload Data'!D182 &lt;&gt; ""), FALSE)</f>
        <v>1</v>
      </c>
      <c r="L195" s="51" t="s">
        <v>116</v>
      </c>
      <c r="M195" s="50" t="b">
        <f>IFERROR(OR(AND(NOT($D195), 'Upload Data'!F182 = ""), IFERROR(_xlfn.NUMBERVALUE('Upload Data'!F182) &gt; 0, FALSE)), FALSE)</f>
        <v>1</v>
      </c>
      <c r="N195" s="50" t="b">
        <f>IFERROR(OR('Upload Data'!G182 = "", IFERROR(_xlfn.NUMBERVALUE('Upload Data'!G182) &gt; 0, FALSE)), FALSE)</f>
        <v>1</v>
      </c>
      <c r="O195" s="50" t="b">
        <f>IFERROR(OR('Upload Data'!G182 = "", IFERROR(MATCH('Upload Data'!H182, listVolumeUnits, 0), FALSE)), FALSE)</f>
        <v>1</v>
      </c>
      <c r="P195" s="50" t="b">
        <f>IFERROR(OR('Upload Data'!I182 = "", IFERROR(_xlfn.NUMBERVALUE('Upload Data'!I182) &gt; 0, FALSE)), FALSE)</f>
        <v>1</v>
      </c>
      <c r="Q195" s="50" t="b">
        <f>IFERROR(OR('Upload Data'!I182 = "", IFERROR(MATCH('Upload Data'!J182, listWeightUnits, 0), FALSE)), FALSE)</f>
        <v>1</v>
      </c>
      <c r="R195" s="50" t="b">
        <f>IFERROR(OR(AND(NOT(D195), 'Upload Data'!K182 = ""), IFERROR(MATCH('Upload Data'!K182, listFscClaimTypes, 0), FALSE)), FALSE)</f>
        <v>1</v>
      </c>
      <c r="S195" s="50" t="b">
        <f>IFERROR(OR(AND('Upload Data'!K182 = refClaimFsc100, OR('Upload Data'!L182 = "", 'Upload Data'!L182 = 100)), AND('Upload Data'!K182 = refClaimFscCW, OR('Upload Data'!L182 = "", 'Upload Data'!L182 = 0)), AND('Upload Data'!K182 = refClaimFscMix, 'Upload Data'!L182 &lt;&gt; "", _xlfn.NUMBERVALUE('Upload Data'!L182) &gt;= 0, _xlfn.NUMBERVALUE('Upload Data'!L182) &lt;= 100), AND('Upload Data'!K182 = refClaimFscMixCredit, OR('Upload Data'!L182 = "", 'Upload Data'!L182 = 100)), AND('Upload Data'!K182 = refClaimFscRecycled, 'Upload Data'!K182 =""), 'Upload Data'!K182 = ""), FALSE)</f>
        <v>1</v>
      </c>
      <c r="T195" s="50" t="b">
        <f>IFERROR(OR('Upload Data'!M182 = "", ISNUMBER('Upload Data'!M182), IFERROR(DATEVALUE('Upload Data'!M182) &gt; 0, FALSE)), FALSE)</f>
        <v>1</v>
      </c>
      <c r="U195" s="50" t="b">
        <f>IFERROR(OR('Upload Data'!N182 = "", ISNUMBER('Upload Data'!N182), IFERROR(DATEVALUE('Upload Data'!N182) &gt; 0, FALSE)), FALSE)</f>
        <v>1</v>
      </c>
      <c r="V195" s="51" t="s">
        <v>116</v>
      </c>
      <c r="W195" s="50"/>
      <c r="X195" s="50"/>
      <c r="Y195" s="50"/>
      <c r="Z195" s="50">
        <f>IFERROR(FIND("-", 'Upload Data'!$A182, 1), 1000)</f>
        <v>1000</v>
      </c>
      <c r="AA195" s="50">
        <f>IFERROR(FIND("-", 'Upload Data'!$A182, Z195 + 1), 1000)</f>
        <v>1000</v>
      </c>
      <c r="AB195" s="50">
        <f>IFERROR(FIND("-", 'Upload Data'!$A182, AA195 + 1), 1000)</f>
        <v>1000</v>
      </c>
      <c r="AC195" s="50" t="str">
        <f>IFERROR(LEFT('Upload Data'!$A182, Z195 - 1), "")</f>
        <v/>
      </c>
      <c r="AD195" s="50" t="str">
        <f>IFERROR(MID('Upload Data'!$A182, Z195 + 1, AA195 - Z195 - 1), "")</f>
        <v/>
      </c>
      <c r="AE195" s="50" t="str">
        <f>IFERROR(MID('Upload Data'!$A182, AA195 + 1, AB195 - AA195 - 1), "")</f>
        <v/>
      </c>
      <c r="AF195" s="50" t="str">
        <f>IFERROR(MID('Upload Data'!$A182, AB195 + 1, 1000), "")</f>
        <v/>
      </c>
      <c r="AG195" s="50" t="str">
        <f t="shared" si="21"/>
        <v/>
      </c>
      <c r="AH195" s="50" t="b">
        <f t="shared" si="22"/>
        <v>0</v>
      </c>
    </row>
    <row r="196" spans="1:34">
      <c r="A196" s="49">
        <f t="shared" si="19"/>
        <v>183</v>
      </c>
      <c r="B196" s="48" t="b">
        <f>NOT(IFERROR('Upload Data'!A183 = "ERROR", TRUE))</f>
        <v>1</v>
      </c>
      <c r="C196" s="48">
        <f t="shared" si="20"/>
        <v>183</v>
      </c>
      <c r="D196" s="50" t="b">
        <f>IF(B196, ('Upload Data'!A183 &amp; 'Upload Data'!B183 &amp; 'Upload Data'!C183 &amp; 'Upload Data'!D183 &amp; 'Upload Data'!E183 &amp; 'Upload Data'!F183 &amp; 'Upload Data'!G183 &amp; 'Upload Data'!H183 &amp; 'Upload Data'!I183 &amp; 'Upload Data'!J183 &amp; 'Upload Data'!K183 &amp; 'Upload Data'!L183 &amp; 'Upload Data'!M183 &amp; 'Upload Data'!N183) &lt;&gt; "", FALSE)</f>
        <v>0</v>
      </c>
      <c r="E196" s="50" t="str">
        <f t="shared" si="23"/>
        <v/>
      </c>
      <c r="F196" s="50" t="str">
        <f t="shared" si="24"/>
        <v/>
      </c>
      <c r="G196" s="50" t="b">
        <f t="shared" si="18"/>
        <v>1</v>
      </c>
      <c r="H196" s="50" t="b">
        <f>IFERROR(OR(AND(NOT(D196), 'Upload Data'!$A183 = ""), AND(AG196 &gt; -1, OR(AND(AH196, LEN(AD196) = 7), IFERROR(MATCH(AD196, listCertificateTypes, 0), FALSE)))), FALSE)</f>
        <v>1</v>
      </c>
      <c r="I196" s="50" t="b">
        <f>IFERROR(OR(NOT($D196), 'Upload Data'!B183 &lt;&gt; ""), FALSE)</f>
        <v>1</v>
      </c>
      <c r="J196" s="50" t="b">
        <f>IFERROR(OR(AND(NOT($D196), 'Upload Data'!C183 = ""), ISNUMBER('Upload Data'!C183), IFERROR(DATEVALUE('Upload Data'!C183) &gt; 0, FALSE)), FALSE)</f>
        <v>1</v>
      </c>
      <c r="K196" s="50" t="b">
        <f>IFERROR(OR(NOT($D196), 'Upload Data'!D183 &lt;&gt; ""), FALSE)</f>
        <v>1</v>
      </c>
      <c r="L196" s="51" t="s">
        <v>116</v>
      </c>
      <c r="M196" s="50" t="b">
        <f>IFERROR(OR(AND(NOT($D196), 'Upload Data'!F183 = ""), IFERROR(_xlfn.NUMBERVALUE('Upload Data'!F183) &gt; 0, FALSE)), FALSE)</f>
        <v>1</v>
      </c>
      <c r="N196" s="50" t="b">
        <f>IFERROR(OR('Upload Data'!G183 = "", IFERROR(_xlfn.NUMBERVALUE('Upload Data'!G183) &gt; 0, FALSE)), FALSE)</f>
        <v>1</v>
      </c>
      <c r="O196" s="50" t="b">
        <f>IFERROR(OR('Upload Data'!G183 = "", IFERROR(MATCH('Upload Data'!H183, listVolumeUnits, 0), FALSE)), FALSE)</f>
        <v>1</v>
      </c>
      <c r="P196" s="50" t="b">
        <f>IFERROR(OR('Upload Data'!I183 = "", IFERROR(_xlfn.NUMBERVALUE('Upload Data'!I183) &gt; 0, FALSE)), FALSE)</f>
        <v>1</v>
      </c>
      <c r="Q196" s="50" t="b">
        <f>IFERROR(OR('Upload Data'!I183 = "", IFERROR(MATCH('Upload Data'!J183, listWeightUnits, 0), FALSE)), FALSE)</f>
        <v>1</v>
      </c>
      <c r="R196" s="50" t="b">
        <f>IFERROR(OR(AND(NOT(D196), 'Upload Data'!K183 = ""), IFERROR(MATCH('Upload Data'!K183, listFscClaimTypes, 0), FALSE)), FALSE)</f>
        <v>1</v>
      </c>
      <c r="S196" s="50" t="b">
        <f>IFERROR(OR(AND('Upload Data'!K183 = refClaimFsc100, OR('Upload Data'!L183 = "", 'Upload Data'!L183 = 100)), AND('Upload Data'!K183 = refClaimFscCW, OR('Upload Data'!L183 = "", 'Upload Data'!L183 = 0)), AND('Upload Data'!K183 = refClaimFscMix, 'Upload Data'!L183 &lt;&gt; "", _xlfn.NUMBERVALUE('Upload Data'!L183) &gt;= 0, _xlfn.NUMBERVALUE('Upload Data'!L183) &lt;= 100), AND('Upload Data'!K183 = refClaimFscMixCredit, OR('Upload Data'!L183 = "", 'Upload Data'!L183 = 100)), AND('Upload Data'!K183 = refClaimFscRecycled, 'Upload Data'!K183 =""), 'Upload Data'!K183 = ""), FALSE)</f>
        <v>1</v>
      </c>
      <c r="T196" s="50" t="b">
        <f>IFERROR(OR('Upload Data'!M183 = "", ISNUMBER('Upload Data'!M183), IFERROR(DATEVALUE('Upload Data'!M183) &gt; 0, FALSE)), FALSE)</f>
        <v>1</v>
      </c>
      <c r="U196" s="50" t="b">
        <f>IFERROR(OR('Upload Data'!N183 = "", ISNUMBER('Upload Data'!N183), IFERROR(DATEVALUE('Upload Data'!N183) &gt; 0, FALSE)), FALSE)</f>
        <v>1</v>
      </c>
      <c r="V196" s="51" t="s">
        <v>116</v>
      </c>
      <c r="W196" s="50"/>
      <c r="X196" s="50"/>
      <c r="Y196" s="50"/>
      <c r="Z196" s="50">
        <f>IFERROR(FIND("-", 'Upload Data'!$A183, 1), 1000)</f>
        <v>1000</v>
      </c>
      <c r="AA196" s="50">
        <f>IFERROR(FIND("-", 'Upload Data'!$A183, Z196 + 1), 1000)</f>
        <v>1000</v>
      </c>
      <c r="AB196" s="50">
        <f>IFERROR(FIND("-", 'Upload Data'!$A183, AA196 + 1), 1000)</f>
        <v>1000</v>
      </c>
      <c r="AC196" s="50" t="str">
        <f>IFERROR(LEFT('Upload Data'!$A183, Z196 - 1), "")</f>
        <v/>
      </c>
      <c r="AD196" s="50" t="str">
        <f>IFERROR(MID('Upload Data'!$A183, Z196 + 1, AA196 - Z196 - 1), "")</f>
        <v/>
      </c>
      <c r="AE196" s="50" t="str">
        <f>IFERROR(MID('Upload Data'!$A183, AA196 + 1, AB196 - AA196 - 1), "")</f>
        <v/>
      </c>
      <c r="AF196" s="50" t="str">
        <f>IFERROR(MID('Upload Data'!$A183, AB196 + 1, 1000), "")</f>
        <v/>
      </c>
      <c r="AG196" s="50" t="str">
        <f t="shared" si="21"/>
        <v/>
      </c>
      <c r="AH196" s="50" t="b">
        <f t="shared" si="22"/>
        <v>0</v>
      </c>
    </row>
    <row r="197" spans="1:34">
      <c r="A197" s="49">
        <f t="shared" si="19"/>
        <v>184</v>
      </c>
      <c r="B197" s="48" t="b">
        <f>NOT(IFERROR('Upload Data'!A184 = "ERROR", TRUE))</f>
        <v>1</v>
      </c>
      <c r="C197" s="48">
        <f t="shared" si="20"/>
        <v>184</v>
      </c>
      <c r="D197" s="50" t="b">
        <f>IF(B197, ('Upload Data'!A184 &amp; 'Upload Data'!B184 &amp; 'Upload Data'!C184 &amp; 'Upload Data'!D184 &amp; 'Upload Data'!E184 &amp; 'Upload Data'!F184 &amp; 'Upload Data'!G184 &amp; 'Upload Data'!H184 &amp; 'Upload Data'!I184 &amp; 'Upload Data'!J184 &amp; 'Upload Data'!K184 &amp; 'Upload Data'!L184 &amp; 'Upload Data'!M184 &amp; 'Upload Data'!N184) &lt;&gt; "", FALSE)</f>
        <v>0</v>
      </c>
      <c r="E197" s="50" t="str">
        <f t="shared" si="23"/>
        <v/>
      </c>
      <c r="F197" s="50" t="str">
        <f t="shared" si="24"/>
        <v/>
      </c>
      <c r="G197" s="50" t="b">
        <f t="shared" si="18"/>
        <v>1</v>
      </c>
      <c r="H197" s="50" t="b">
        <f>IFERROR(OR(AND(NOT(D197), 'Upload Data'!$A184 = ""), AND(AG197 &gt; -1, OR(AND(AH197, LEN(AD197) = 7), IFERROR(MATCH(AD197, listCertificateTypes, 0), FALSE)))), FALSE)</f>
        <v>1</v>
      </c>
      <c r="I197" s="50" t="b">
        <f>IFERROR(OR(NOT($D197), 'Upload Data'!B184 &lt;&gt; ""), FALSE)</f>
        <v>1</v>
      </c>
      <c r="J197" s="50" t="b">
        <f>IFERROR(OR(AND(NOT($D197), 'Upload Data'!C184 = ""), ISNUMBER('Upload Data'!C184), IFERROR(DATEVALUE('Upload Data'!C184) &gt; 0, FALSE)), FALSE)</f>
        <v>1</v>
      </c>
      <c r="K197" s="50" t="b">
        <f>IFERROR(OR(NOT($D197), 'Upload Data'!D184 &lt;&gt; ""), FALSE)</f>
        <v>1</v>
      </c>
      <c r="L197" s="51" t="s">
        <v>116</v>
      </c>
      <c r="M197" s="50" t="b">
        <f>IFERROR(OR(AND(NOT($D197), 'Upload Data'!F184 = ""), IFERROR(_xlfn.NUMBERVALUE('Upload Data'!F184) &gt; 0, FALSE)), FALSE)</f>
        <v>1</v>
      </c>
      <c r="N197" s="50" t="b">
        <f>IFERROR(OR('Upload Data'!G184 = "", IFERROR(_xlfn.NUMBERVALUE('Upload Data'!G184) &gt; 0, FALSE)), FALSE)</f>
        <v>1</v>
      </c>
      <c r="O197" s="50" t="b">
        <f>IFERROR(OR('Upload Data'!G184 = "", IFERROR(MATCH('Upload Data'!H184, listVolumeUnits, 0), FALSE)), FALSE)</f>
        <v>1</v>
      </c>
      <c r="P197" s="50" t="b">
        <f>IFERROR(OR('Upload Data'!I184 = "", IFERROR(_xlfn.NUMBERVALUE('Upload Data'!I184) &gt; 0, FALSE)), FALSE)</f>
        <v>1</v>
      </c>
      <c r="Q197" s="50" t="b">
        <f>IFERROR(OR('Upload Data'!I184 = "", IFERROR(MATCH('Upload Data'!J184, listWeightUnits, 0), FALSE)), FALSE)</f>
        <v>1</v>
      </c>
      <c r="R197" s="50" t="b">
        <f>IFERROR(OR(AND(NOT(D197), 'Upload Data'!K184 = ""), IFERROR(MATCH('Upload Data'!K184, listFscClaimTypes, 0), FALSE)), FALSE)</f>
        <v>1</v>
      </c>
      <c r="S197" s="50" t="b">
        <f>IFERROR(OR(AND('Upload Data'!K184 = refClaimFsc100, OR('Upload Data'!L184 = "", 'Upload Data'!L184 = 100)), AND('Upload Data'!K184 = refClaimFscCW, OR('Upload Data'!L184 = "", 'Upload Data'!L184 = 0)), AND('Upload Data'!K184 = refClaimFscMix, 'Upload Data'!L184 &lt;&gt; "", _xlfn.NUMBERVALUE('Upload Data'!L184) &gt;= 0, _xlfn.NUMBERVALUE('Upload Data'!L184) &lt;= 100), AND('Upload Data'!K184 = refClaimFscMixCredit, OR('Upload Data'!L184 = "", 'Upload Data'!L184 = 100)), AND('Upload Data'!K184 = refClaimFscRecycled, 'Upload Data'!K184 =""), 'Upload Data'!K184 = ""), FALSE)</f>
        <v>1</v>
      </c>
      <c r="T197" s="50" t="b">
        <f>IFERROR(OR('Upload Data'!M184 = "", ISNUMBER('Upload Data'!M184), IFERROR(DATEVALUE('Upload Data'!M184) &gt; 0, FALSE)), FALSE)</f>
        <v>1</v>
      </c>
      <c r="U197" s="50" t="b">
        <f>IFERROR(OR('Upload Data'!N184 = "", ISNUMBER('Upload Data'!N184), IFERROR(DATEVALUE('Upload Data'!N184) &gt; 0, FALSE)), FALSE)</f>
        <v>1</v>
      </c>
      <c r="V197" s="51" t="s">
        <v>116</v>
      </c>
      <c r="W197" s="50"/>
      <c r="X197" s="50"/>
      <c r="Y197" s="50"/>
      <c r="Z197" s="50">
        <f>IFERROR(FIND("-", 'Upload Data'!$A184, 1), 1000)</f>
        <v>1000</v>
      </c>
      <c r="AA197" s="50">
        <f>IFERROR(FIND("-", 'Upload Data'!$A184, Z197 + 1), 1000)</f>
        <v>1000</v>
      </c>
      <c r="AB197" s="50">
        <f>IFERROR(FIND("-", 'Upload Data'!$A184, AA197 + 1), 1000)</f>
        <v>1000</v>
      </c>
      <c r="AC197" s="50" t="str">
        <f>IFERROR(LEFT('Upload Data'!$A184, Z197 - 1), "")</f>
        <v/>
      </c>
      <c r="AD197" s="50" t="str">
        <f>IFERROR(MID('Upload Data'!$A184, Z197 + 1, AA197 - Z197 - 1), "")</f>
        <v/>
      </c>
      <c r="AE197" s="50" t="str">
        <f>IFERROR(MID('Upload Data'!$A184, AA197 + 1, AB197 - AA197 - 1), "")</f>
        <v/>
      </c>
      <c r="AF197" s="50" t="str">
        <f>IFERROR(MID('Upload Data'!$A184, AB197 + 1, 1000), "")</f>
        <v/>
      </c>
      <c r="AG197" s="50" t="str">
        <f t="shared" si="21"/>
        <v/>
      </c>
      <c r="AH197" s="50" t="b">
        <f t="shared" si="22"/>
        <v>0</v>
      </c>
    </row>
    <row r="198" spans="1:34">
      <c r="A198" s="49">
        <f t="shared" si="19"/>
        <v>185</v>
      </c>
      <c r="B198" s="48" t="b">
        <f>NOT(IFERROR('Upload Data'!A185 = "ERROR", TRUE))</f>
        <v>1</v>
      </c>
      <c r="C198" s="48">
        <f t="shared" si="20"/>
        <v>185</v>
      </c>
      <c r="D198" s="50" t="b">
        <f>IF(B198, ('Upload Data'!A185 &amp; 'Upload Data'!B185 &amp; 'Upload Data'!C185 &amp; 'Upload Data'!D185 &amp; 'Upload Data'!E185 &amp; 'Upload Data'!F185 &amp; 'Upload Data'!G185 &amp; 'Upload Data'!H185 &amp; 'Upload Data'!I185 &amp; 'Upload Data'!J185 &amp; 'Upload Data'!K185 &amp; 'Upload Data'!L185 &amp; 'Upload Data'!M185 &amp; 'Upload Data'!N185) &lt;&gt; "", FALSE)</f>
        <v>0</v>
      </c>
      <c r="E198" s="50" t="str">
        <f t="shared" si="23"/>
        <v/>
      </c>
      <c r="F198" s="50" t="str">
        <f t="shared" si="24"/>
        <v/>
      </c>
      <c r="G198" s="50" t="b">
        <f t="shared" si="18"/>
        <v>1</v>
      </c>
      <c r="H198" s="50" t="b">
        <f>IFERROR(OR(AND(NOT(D198), 'Upload Data'!$A185 = ""), AND(AG198 &gt; -1, OR(AND(AH198, LEN(AD198) = 7), IFERROR(MATCH(AD198, listCertificateTypes, 0), FALSE)))), FALSE)</f>
        <v>1</v>
      </c>
      <c r="I198" s="50" t="b">
        <f>IFERROR(OR(NOT($D198), 'Upload Data'!B185 &lt;&gt; ""), FALSE)</f>
        <v>1</v>
      </c>
      <c r="J198" s="50" t="b">
        <f>IFERROR(OR(AND(NOT($D198), 'Upload Data'!C185 = ""), ISNUMBER('Upload Data'!C185), IFERROR(DATEVALUE('Upload Data'!C185) &gt; 0, FALSE)), FALSE)</f>
        <v>1</v>
      </c>
      <c r="K198" s="50" t="b">
        <f>IFERROR(OR(NOT($D198), 'Upload Data'!D185 &lt;&gt; ""), FALSE)</f>
        <v>1</v>
      </c>
      <c r="L198" s="51" t="s">
        <v>116</v>
      </c>
      <c r="M198" s="50" t="b">
        <f>IFERROR(OR(AND(NOT($D198), 'Upload Data'!F185 = ""), IFERROR(_xlfn.NUMBERVALUE('Upload Data'!F185) &gt; 0, FALSE)), FALSE)</f>
        <v>1</v>
      </c>
      <c r="N198" s="50" t="b">
        <f>IFERROR(OR('Upload Data'!G185 = "", IFERROR(_xlfn.NUMBERVALUE('Upload Data'!G185) &gt; 0, FALSE)), FALSE)</f>
        <v>1</v>
      </c>
      <c r="O198" s="50" t="b">
        <f>IFERROR(OR('Upload Data'!G185 = "", IFERROR(MATCH('Upload Data'!H185, listVolumeUnits, 0), FALSE)), FALSE)</f>
        <v>1</v>
      </c>
      <c r="P198" s="50" t="b">
        <f>IFERROR(OR('Upload Data'!I185 = "", IFERROR(_xlfn.NUMBERVALUE('Upload Data'!I185) &gt; 0, FALSE)), FALSE)</f>
        <v>1</v>
      </c>
      <c r="Q198" s="50" t="b">
        <f>IFERROR(OR('Upload Data'!I185 = "", IFERROR(MATCH('Upload Data'!J185, listWeightUnits, 0), FALSE)), FALSE)</f>
        <v>1</v>
      </c>
      <c r="R198" s="50" t="b">
        <f>IFERROR(OR(AND(NOT(D198), 'Upload Data'!K185 = ""), IFERROR(MATCH('Upload Data'!K185, listFscClaimTypes, 0), FALSE)), FALSE)</f>
        <v>1</v>
      </c>
      <c r="S198" s="50" t="b">
        <f>IFERROR(OR(AND('Upload Data'!K185 = refClaimFsc100, OR('Upload Data'!L185 = "", 'Upload Data'!L185 = 100)), AND('Upload Data'!K185 = refClaimFscCW, OR('Upload Data'!L185 = "", 'Upload Data'!L185 = 0)), AND('Upload Data'!K185 = refClaimFscMix, 'Upload Data'!L185 &lt;&gt; "", _xlfn.NUMBERVALUE('Upload Data'!L185) &gt;= 0, _xlfn.NUMBERVALUE('Upload Data'!L185) &lt;= 100), AND('Upload Data'!K185 = refClaimFscMixCredit, OR('Upload Data'!L185 = "", 'Upload Data'!L185 = 100)), AND('Upload Data'!K185 = refClaimFscRecycled, 'Upload Data'!K185 =""), 'Upload Data'!K185 = ""), FALSE)</f>
        <v>1</v>
      </c>
      <c r="T198" s="50" t="b">
        <f>IFERROR(OR('Upload Data'!M185 = "", ISNUMBER('Upload Data'!M185), IFERROR(DATEVALUE('Upload Data'!M185) &gt; 0, FALSE)), FALSE)</f>
        <v>1</v>
      </c>
      <c r="U198" s="50" t="b">
        <f>IFERROR(OR('Upload Data'!N185 = "", ISNUMBER('Upload Data'!N185), IFERROR(DATEVALUE('Upload Data'!N185) &gt; 0, FALSE)), FALSE)</f>
        <v>1</v>
      </c>
      <c r="V198" s="51" t="s">
        <v>116</v>
      </c>
      <c r="W198" s="50"/>
      <c r="X198" s="50"/>
      <c r="Y198" s="50"/>
      <c r="Z198" s="50">
        <f>IFERROR(FIND("-", 'Upload Data'!$A185, 1), 1000)</f>
        <v>1000</v>
      </c>
      <c r="AA198" s="50">
        <f>IFERROR(FIND("-", 'Upload Data'!$A185, Z198 + 1), 1000)</f>
        <v>1000</v>
      </c>
      <c r="AB198" s="50">
        <f>IFERROR(FIND("-", 'Upload Data'!$A185, AA198 + 1), 1000)</f>
        <v>1000</v>
      </c>
      <c r="AC198" s="50" t="str">
        <f>IFERROR(LEFT('Upload Data'!$A185, Z198 - 1), "")</f>
        <v/>
      </c>
      <c r="AD198" s="50" t="str">
        <f>IFERROR(MID('Upload Data'!$A185, Z198 + 1, AA198 - Z198 - 1), "")</f>
        <v/>
      </c>
      <c r="AE198" s="50" t="str">
        <f>IFERROR(MID('Upload Data'!$A185, AA198 + 1, AB198 - AA198 - 1), "")</f>
        <v/>
      </c>
      <c r="AF198" s="50" t="str">
        <f>IFERROR(MID('Upload Data'!$A185, AB198 + 1, 1000), "")</f>
        <v/>
      </c>
      <c r="AG198" s="50" t="str">
        <f t="shared" si="21"/>
        <v/>
      </c>
      <c r="AH198" s="50" t="b">
        <f t="shared" si="22"/>
        <v>0</v>
      </c>
    </row>
    <row r="199" spans="1:34">
      <c r="A199" s="49">
        <f t="shared" si="19"/>
        <v>186</v>
      </c>
      <c r="B199" s="48" t="b">
        <f>NOT(IFERROR('Upload Data'!A186 = "ERROR", TRUE))</f>
        <v>1</v>
      </c>
      <c r="C199" s="48">
        <f t="shared" si="20"/>
        <v>186</v>
      </c>
      <c r="D199" s="50" t="b">
        <f>IF(B199, ('Upload Data'!A186 &amp; 'Upload Data'!B186 &amp; 'Upload Data'!C186 &amp; 'Upload Data'!D186 &amp; 'Upload Data'!E186 &amp; 'Upload Data'!F186 &amp; 'Upload Data'!G186 &amp; 'Upload Data'!H186 &amp; 'Upload Data'!I186 &amp; 'Upload Data'!J186 &amp; 'Upload Data'!K186 &amp; 'Upload Data'!L186 &amp; 'Upload Data'!M186 &amp; 'Upload Data'!N186) &lt;&gt; "", FALSE)</f>
        <v>0</v>
      </c>
      <c r="E199" s="50" t="str">
        <f t="shared" si="23"/>
        <v/>
      </c>
      <c r="F199" s="50" t="str">
        <f t="shared" si="24"/>
        <v/>
      </c>
      <c r="G199" s="50" t="b">
        <f t="shared" si="18"/>
        <v>1</v>
      </c>
      <c r="H199" s="50" t="b">
        <f>IFERROR(OR(AND(NOT(D199), 'Upload Data'!$A186 = ""), AND(AG199 &gt; -1, OR(AND(AH199, LEN(AD199) = 7), IFERROR(MATCH(AD199, listCertificateTypes, 0), FALSE)))), FALSE)</f>
        <v>1</v>
      </c>
      <c r="I199" s="50" t="b">
        <f>IFERROR(OR(NOT($D199), 'Upload Data'!B186 &lt;&gt; ""), FALSE)</f>
        <v>1</v>
      </c>
      <c r="J199" s="50" t="b">
        <f>IFERROR(OR(AND(NOT($D199), 'Upload Data'!C186 = ""), ISNUMBER('Upload Data'!C186), IFERROR(DATEVALUE('Upload Data'!C186) &gt; 0, FALSE)), FALSE)</f>
        <v>1</v>
      </c>
      <c r="K199" s="50" t="b">
        <f>IFERROR(OR(NOT($D199), 'Upload Data'!D186 &lt;&gt; ""), FALSE)</f>
        <v>1</v>
      </c>
      <c r="L199" s="51" t="s">
        <v>116</v>
      </c>
      <c r="M199" s="50" t="b">
        <f>IFERROR(OR(AND(NOT($D199), 'Upload Data'!F186 = ""), IFERROR(_xlfn.NUMBERVALUE('Upload Data'!F186) &gt; 0, FALSE)), FALSE)</f>
        <v>1</v>
      </c>
      <c r="N199" s="50" t="b">
        <f>IFERROR(OR('Upload Data'!G186 = "", IFERROR(_xlfn.NUMBERVALUE('Upload Data'!G186) &gt; 0, FALSE)), FALSE)</f>
        <v>1</v>
      </c>
      <c r="O199" s="50" t="b">
        <f>IFERROR(OR('Upload Data'!G186 = "", IFERROR(MATCH('Upload Data'!H186, listVolumeUnits, 0), FALSE)), FALSE)</f>
        <v>1</v>
      </c>
      <c r="P199" s="50" t="b">
        <f>IFERROR(OR('Upload Data'!I186 = "", IFERROR(_xlfn.NUMBERVALUE('Upload Data'!I186) &gt; 0, FALSE)), FALSE)</f>
        <v>1</v>
      </c>
      <c r="Q199" s="50" t="b">
        <f>IFERROR(OR('Upload Data'!I186 = "", IFERROR(MATCH('Upload Data'!J186, listWeightUnits, 0), FALSE)), FALSE)</f>
        <v>1</v>
      </c>
      <c r="R199" s="50" t="b">
        <f>IFERROR(OR(AND(NOT(D199), 'Upload Data'!K186 = ""), IFERROR(MATCH('Upload Data'!K186, listFscClaimTypes, 0), FALSE)), FALSE)</f>
        <v>1</v>
      </c>
      <c r="S199" s="50" t="b">
        <f>IFERROR(OR(AND('Upload Data'!K186 = refClaimFsc100, OR('Upload Data'!L186 = "", 'Upload Data'!L186 = 100)), AND('Upload Data'!K186 = refClaimFscCW, OR('Upload Data'!L186 = "", 'Upload Data'!L186 = 0)), AND('Upload Data'!K186 = refClaimFscMix, 'Upload Data'!L186 &lt;&gt; "", _xlfn.NUMBERVALUE('Upload Data'!L186) &gt;= 0, _xlfn.NUMBERVALUE('Upload Data'!L186) &lt;= 100), AND('Upload Data'!K186 = refClaimFscMixCredit, OR('Upload Data'!L186 = "", 'Upload Data'!L186 = 100)), AND('Upload Data'!K186 = refClaimFscRecycled, 'Upload Data'!K186 =""), 'Upload Data'!K186 = ""), FALSE)</f>
        <v>1</v>
      </c>
      <c r="T199" s="50" t="b">
        <f>IFERROR(OR('Upload Data'!M186 = "", ISNUMBER('Upload Data'!M186), IFERROR(DATEVALUE('Upload Data'!M186) &gt; 0, FALSE)), FALSE)</f>
        <v>1</v>
      </c>
      <c r="U199" s="50" t="b">
        <f>IFERROR(OR('Upload Data'!N186 = "", ISNUMBER('Upload Data'!N186), IFERROR(DATEVALUE('Upload Data'!N186) &gt; 0, FALSE)), FALSE)</f>
        <v>1</v>
      </c>
      <c r="V199" s="51" t="s">
        <v>116</v>
      </c>
      <c r="W199" s="50"/>
      <c r="X199" s="50"/>
      <c r="Y199" s="50"/>
      <c r="Z199" s="50">
        <f>IFERROR(FIND("-", 'Upload Data'!$A186, 1), 1000)</f>
        <v>1000</v>
      </c>
      <c r="AA199" s="50">
        <f>IFERROR(FIND("-", 'Upload Data'!$A186, Z199 + 1), 1000)</f>
        <v>1000</v>
      </c>
      <c r="AB199" s="50">
        <f>IFERROR(FIND("-", 'Upload Data'!$A186, AA199 + 1), 1000)</f>
        <v>1000</v>
      </c>
      <c r="AC199" s="50" t="str">
        <f>IFERROR(LEFT('Upload Data'!$A186, Z199 - 1), "")</f>
        <v/>
      </c>
      <c r="AD199" s="50" t="str">
        <f>IFERROR(MID('Upload Data'!$A186, Z199 + 1, AA199 - Z199 - 1), "")</f>
        <v/>
      </c>
      <c r="AE199" s="50" t="str">
        <f>IFERROR(MID('Upload Data'!$A186, AA199 + 1, AB199 - AA199 - 1), "")</f>
        <v/>
      </c>
      <c r="AF199" s="50" t="str">
        <f>IFERROR(MID('Upload Data'!$A186, AB199 + 1, 1000), "")</f>
        <v/>
      </c>
      <c r="AG199" s="50" t="str">
        <f t="shared" si="21"/>
        <v/>
      </c>
      <c r="AH199" s="50" t="b">
        <f t="shared" si="22"/>
        <v>0</v>
      </c>
    </row>
    <row r="200" spans="1:34">
      <c r="A200" s="49">
        <f t="shared" si="19"/>
        <v>187</v>
      </c>
      <c r="B200" s="48" t="b">
        <f>NOT(IFERROR('Upload Data'!A187 = "ERROR", TRUE))</f>
        <v>1</v>
      </c>
      <c r="C200" s="48">
        <f t="shared" si="20"/>
        <v>187</v>
      </c>
      <c r="D200" s="50" t="b">
        <f>IF(B200, ('Upload Data'!A187 &amp; 'Upload Data'!B187 &amp; 'Upload Data'!C187 &amp; 'Upload Data'!D187 &amp; 'Upload Data'!E187 &amp; 'Upload Data'!F187 &amp; 'Upload Data'!G187 &amp; 'Upload Data'!H187 &amp; 'Upload Data'!I187 &amp; 'Upload Data'!J187 &amp; 'Upload Data'!K187 &amp; 'Upload Data'!L187 &amp; 'Upload Data'!M187 &amp; 'Upload Data'!N187) &lt;&gt; "", FALSE)</f>
        <v>0</v>
      </c>
      <c r="E200" s="50" t="str">
        <f t="shared" si="23"/>
        <v/>
      </c>
      <c r="F200" s="50" t="str">
        <f t="shared" si="24"/>
        <v/>
      </c>
      <c r="G200" s="50" t="b">
        <f t="shared" si="18"/>
        <v>1</v>
      </c>
      <c r="H200" s="50" t="b">
        <f>IFERROR(OR(AND(NOT(D200), 'Upload Data'!$A187 = ""), AND(AG200 &gt; -1, OR(AND(AH200, LEN(AD200) = 7), IFERROR(MATCH(AD200, listCertificateTypes, 0), FALSE)))), FALSE)</f>
        <v>1</v>
      </c>
      <c r="I200" s="50" t="b">
        <f>IFERROR(OR(NOT($D200), 'Upload Data'!B187 &lt;&gt; ""), FALSE)</f>
        <v>1</v>
      </c>
      <c r="J200" s="50" t="b">
        <f>IFERROR(OR(AND(NOT($D200), 'Upload Data'!C187 = ""), ISNUMBER('Upload Data'!C187), IFERROR(DATEVALUE('Upload Data'!C187) &gt; 0, FALSE)), FALSE)</f>
        <v>1</v>
      </c>
      <c r="K200" s="50" t="b">
        <f>IFERROR(OR(NOT($D200), 'Upload Data'!D187 &lt;&gt; ""), FALSE)</f>
        <v>1</v>
      </c>
      <c r="L200" s="51" t="s">
        <v>116</v>
      </c>
      <c r="M200" s="50" t="b">
        <f>IFERROR(OR(AND(NOT($D200), 'Upload Data'!F187 = ""), IFERROR(_xlfn.NUMBERVALUE('Upload Data'!F187) &gt; 0, FALSE)), FALSE)</f>
        <v>1</v>
      </c>
      <c r="N200" s="50" t="b">
        <f>IFERROR(OR('Upload Data'!G187 = "", IFERROR(_xlfn.NUMBERVALUE('Upload Data'!G187) &gt; 0, FALSE)), FALSE)</f>
        <v>1</v>
      </c>
      <c r="O200" s="50" t="b">
        <f>IFERROR(OR('Upload Data'!G187 = "", IFERROR(MATCH('Upload Data'!H187, listVolumeUnits, 0), FALSE)), FALSE)</f>
        <v>1</v>
      </c>
      <c r="P200" s="50" t="b">
        <f>IFERROR(OR('Upload Data'!I187 = "", IFERROR(_xlfn.NUMBERVALUE('Upload Data'!I187) &gt; 0, FALSE)), FALSE)</f>
        <v>1</v>
      </c>
      <c r="Q200" s="50" t="b">
        <f>IFERROR(OR('Upload Data'!I187 = "", IFERROR(MATCH('Upload Data'!J187, listWeightUnits, 0), FALSE)), FALSE)</f>
        <v>1</v>
      </c>
      <c r="R200" s="50" t="b">
        <f>IFERROR(OR(AND(NOT(D200), 'Upload Data'!K187 = ""), IFERROR(MATCH('Upload Data'!K187, listFscClaimTypes, 0), FALSE)), FALSE)</f>
        <v>1</v>
      </c>
      <c r="S200" s="50" t="b">
        <f>IFERROR(OR(AND('Upload Data'!K187 = refClaimFsc100, OR('Upload Data'!L187 = "", 'Upload Data'!L187 = 100)), AND('Upload Data'!K187 = refClaimFscCW, OR('Upload Data'!L187 = "", 'Upload Data'!L187 = 0)), AND('Upload Data'!K187 = refClaimFscMix, 'Upload Data'!L187 &lt;&gt; "", _xlfn.NUMBERVALUE('Upload Data'!L187) &gt;= 0, _xlfn.NUMBERVALUE('Upload Data'!L187) &lt;= 100), AND('Upload Data'!K187 = refClaimFscMixCredit, OR('Upload Data'!L187 = "", 'Upload Data'!L187 = 100)), AND('Upload Data'!K187 = refClaimFscRecycled, 'Upload Data'!K187 =""), 'Upload Data'!K187 = ""), FALSE)</f>
        <v>1</v>
      </c>
      <c r="T200" s="50" t="b">
        <f>IFERROR(OR('Upload Data'!M187 = "", ISNUMBER('Upload Data'!M187), IFERROR(DATEVALUE('Upload Data'!M187) &gt; 0, FALSE)), FALSE)</f>
        <v>1</v>
      </c>
      <c r="U200" s="50" t="b">
        <f>IFERROR(OR('Upload Data'!N187 = "", ISNUMBER('Upload Data'!N187), IFERROR(DATEVALUE('Upload Data'!N187) &gt; 0, FALSE)), FALSE)</f>
        <v>1</v>
      </c>
      <c r="V200" s="51" t="s">
        <v>116</v>
      </c>
      <c r="W200" s="50"/>
      <c r="X200" s="50"/>
      <c r="Y200" s="50"/>
      <c r="Z200" s="50">
        <f>IFERROR(FIND("-", 'Upload Data'!$A187, 1), 1000)</f>
        <v>1000</v>
      </c>
      <c r="AA200" s="50">
        <f>IFERROR(FIND("-", 'Upload Data'!$A187, Z200 + 1), 1000)</f>
        <v>1000</v>
      </c>
      <c r="AB200" s="50">
        <f>IFERROR(FIND("-", 'Upload Data'!$A187, AA200 + 1), 1000)</f>
        <v>1000</v>
      </c>
      <c r="AC200" s="50" t="str">
        <f>IFERROR(LEFT('Upload Data'!$A187, Z200 - 1), "")</f>
        <v/>
      </c>
      <c r="AD200" s="50" t="str">
        <f>IFERROR(MID('Upload Data'!$A187, Z200 + 1, AA200 - Z200 - 1), "")</f>
        <v/>
      </c>
      <c r="AE200" s="50" t="str">
        <f>IFERROR(MID('Upload Data'!$A187, AA200 + 1, AB200 - AA200 - 1), "")</f>
        <v/>
      </c>
      <c r="AF200" s="50" t="str">
        <f>IFERROR(MID('Upload Data'!$A187, AB200 + 1, 1000), "")</f>
        <v/>
      </c>
      <c r="AG200" s="50" t="str">
        <f t="shared" si="21"/>
        <v/>
      </c>
      <c r="AH200" s="50" t="b">
        <f t="shared" si="22"/>
        <v>0</v>
      </c>
    </row>
    <row r="201" spans="1:34">
      <c r="A201" s="49">
        <f t="shared" si="19"/>
        <v>188</v>
      </c>
      <c r="B201" s="48" t="b">
        <f>NOT(IFERROR('Upload Data'!A188 = "ERROR", TRUE))</f>
        <v>1</v>
      </c>
      <c r="C201" s="48">
        <f t="shared" si="20"/>
        <v>188</v>
      </c>
      <c r="D201" s="50" t="b">
        <f>IF(B201, ('Upload Data'!A188 &amp; 'Upload Data'!B188 &amp; 'Upload Data'!C188 &amp; 'Upload Data'!D188 &amp; 'Upload Data'!E188 &amp; 'Upload Data'!F188 &amp; 'Upload Data'!G188 &amp; 'Upload Data'!H188 &amp; 'Upload Data'!I188 &amp; 'Upload Data'!J188 &amp; 'Upload Data'!K188 &amp; 'Upload Data'!L188 &amp; 'Upload Data'!M188 &amp; 'Upload Data'!N188) &lt;&gt; "", FALSE)</f>
        <v>0</v>
      </c>
      <c r="E201" s="50" t="str">
        <f t="shared" si="23"/>
        <v/>
      </c>
      <c r="F201" s="50" t="str">
        <f t="shared" si="24"/>
        <v/>
      </c>
      <c r="G201" s="50" t="b">
        <f t="shared" si="18"/>
        <v>1</v>
      </c>
      <c r="H201" s="50" t="b">
        <f>IFERROR(OR(AND(NOT(D201), 'Upload Data'!$A188 = ""), AND(AG201 &gt; -1, OR(AND(AH201, LEN(AD201) = 7), IFERROR(MATCH(AD201, listCertificateTypes, 0), FALSE)))), FALSE)</f>
        <v>1</v>
      </c>
      <c r="I201" s="50" t="b">
        <f>IFERROR(OR(NOT($D201), 'Upload Data'!B188 &lt;&gt; ""), FALSE)</f>
        <v>1</v>
      </c>
      <c r="J201" s="50" t="b">
        <f>IFERROR(OR(AND(NOT($D201), 'Upload Data'!C188 = ""), ISNUMBER('Upload Data'!C188), IFERROR(DATEVALUE('Upload Data'!C188) &gt; 0, FALSE)), FALSE)</f>
        <v>1</v>
      </c>
      <c r="K201" s="50" t="b">
        <f>IFERROR(OR(NOT($D201), 'Upload Data'!D188 &lt;&gt; ""), FALSE)</f>
        <v>1</v>
      </c>
      <c r="L201" s="51" t="s">
        <v>116</v>
      </c>
      <c r="M201" s="50" t="b">
        <f>IFERROR(OR(AND(NOT($D201), 'Upload Data'!F188 = ""), IFERROR(_xlfn.NUMBERVALUE('Upload Data'!F188) &gt; 0, FALSE)), FALSE)</f>
        <v>1</v>
      </c>
      <c r="N201" s="50" t="b">
        <f>IFERROR(OR('Upload Data'!G188 = "", IFERROR(_xlfn.NUMBERVALUE('Upload Data'!G188) &gt; 0, FALSE)), FALSE)</f>
        <v>1</v>
      </c>
      <c r="O201" s="50" t="b">
        <f>IFERROR(OR('Upload Data'!G188 = "", IFERROR(MATCH('Upload Data'!H188, listVolumeUnits, 0), FALSE)), FALSE)</f>
        <v>1</v>
      </c>
      <c r="P201" s="50" t="b">
        <f>IFERROR(OR('Upload Data'!I188 = "", IFERROR(_xlfn.NUMBERVALUE('Upload Data'!I188) &gt; 0, FALSE)), FALSE)</f>
        <v>1</v>
      </c>
      <c r="Q201" s="50" t="b">
        <f>IFERROR(OR('Upload Data'!I188 = "", IFERROR(MATCH('Upload Data'!J188, listWeightUnits, 0), FALSE)), FALSE)</f>
        <v>1</v>
      </c>
      <c r="R201" s="50" t="b">
        <f>IFERROR(OR(AND(NOT(D201), 'Upload Data'!K188 = ""), IFERROR(MATCH('Upload Data'!K188, listFscClaimTypes, 0), FALSE)), FALSE)</f>
        <v>1</v>
      </c>
      <c r="S201" s="50" t="b">
        <f>IFERROR(OR(AND('Upload Data'!K188 = refClaimFsc100, OR('Upload Data'!L188 = "", 'Upload Data'!L188 = 100)), AND('Upload Data'!K188 = refClaimFscCW, OR('Upload Data'!L188 = "", 'Upload Data'!L188 = 0)), AND('Upload Data'!K188 = refClaimFscMix, 'Upload Data'!L188 &lt;&gt; "", _xlfn.NUMBERVALUE('Upload Data'!L188) &gt;= 0, _xlfn.NUMBERVALUE('Upload Data'!L188) &lt;= 100), AND('Upload Data'!K188 = refClaimFscMixCredit, OR('Upload Data'!L188 = "", 'Upload Data'!L188 = 100)), AND('Upload Data'!K188 = refClaimFscRecycled, 'Upload Data'!K188 =""), 'Upload Data'!K188 = ""), FALSE)</f>
        <v>1</v>
      </c>
      <c r="T201" s="50" t="b">
        <f>IFERROR(OR('Upload Data'!M188 = "", ISNUMBER('Upload Data'!M188), IFERROR(DATEVALUE('Upload Data'!M188) &gt; 0, FALSE)), FALSE)</f>
        <v>1</v>
      </c>
      <c r="U201" s="50" t="b">
        <f>IFERROR(OR('Upload Data'!N188 = "", ISNUMBER('Upload Data'!N188), IFERROR(DATEVALUE('Upload Data'!N188) &gt; 0, FALSE)), FALSE)</f>
        <v>1</v>
      </c>
      <c r="V201" s="51" t="s">
        <v>116</v>
      </c>
      <c r="W201" s="50"/>
      <c r="X201" s="50"/>
      <c r="Y201" s="50"/>
      <c r="Z201" s="50">
        <f>IFERROR(FIND("-", 'Upload Data'!$A188, 1), 1000)</f>
        <v>1000</v>
      </c>
      <c r="AA201" s="50">
        <f>IFERROR(FIND("-", 'Upload Data'!$A188, Z201 + 1), 1000)</f>
        <v>1000</v>
      </c>
      <c r="AB201" s="50">
        <f>IFERROR(FIND("-", 'Upload Data'!$A188, AA201 + 1), 1000)</f>
        <v>1000</v>
      </c>
      <c r="AC201" s="50" t="str">
        <f>IFERROR(LEFT('Upload Data'!$A188, Z201 - 1), "")</f>
        <v/>
      </c>
      <c r="AD201" s="50" t="str">
        <f>IFERROR(MID('Upload Data'!$A188, Z201 + 1, AA201 - Z201 - 1), "")</f>
        <v/>
      </c>
      <c r="AE201" s="50" t="str">
        <f>IFERROR(MID('Upload Data'!$A188, AA201 + 1, AB201 - AA201 - 1), "")</f>
        <v/>
      </c>
      <c r="AF201" s="50" t="str">
        <f>IFERROR(MID('Upload Data'!$A188, AB201 + 1, 1000), "")</f>
        <v/>
      </c>
      <c r="AG201" s="50" t="str">
        <f t="shared" si="21"/>
        <v/>
      </c>
      <c r="AH201" s="50" t="b">
        <f t="shared" si="22"/>
        <v>0</v>
      </c>
    </row>
    <row r="202" spans="1:34">
      <c r="A202" s="49">
        <f t="shared" si="19"/>
        <v>189</v>
      </c>
      <c r="B202" s="48" t="b">
        <f>NOT(IFERROR('Upload Data'!A189 = "ERROR", TRUE))</f>
        <v>1</v>
      </c>
      <c r="C202" s="48">
        <f t="shared" si="20"/>
        <v>189</v>
      </c>
      <c r="D202" s="50" t="b">
        <f>IF(B202, ('Upload Data'!A189 &amp; 'Upload Data'!B189 &amp; 'Upload Data'!C189 &amp; 'Upload Data'!D189 &amp; 'Upload Data'!E189 &amp; 'Upload Data'!F189 &amp; 'Upload Data'!G189 &amp; 'Upload Data'!H189 &amp; 'Upload Data'!I189 &amp; 'Upload Data'!J189 &amp; 'Upload Data'!K189 &amp; 'Upload Data'!L189 &amp; 'Upload Data'!M189 &amp; 'Upload Data'!N189) &lt;&gt; "", FALSE)</f>
        <v>0</v>
      </c>
      <c r="E202" s="50" t="str">
        <f t="shared" si="23"/>
        <v/>
      </c>
      <c r="F202" s="50" t="str">
        <f t="shared" si="24"/>
        <v/>
      </c>
      <c r="G202" s="50" t="b">
        <f t="shared" si="18"/>
        <v>1</v>
      </c>
      <c r="H202" s="50" t="b">
        <f>IFERROR(OR(AND(NOT(D202), 'Upload Data'!$A189 = ""), AND(AG202 &gt; -1, OR(AND(AH202, LEN(AD202) = 7), IFERROR(MATCH(AD202, listCertificateTypes, 0), FALSE)))), FALSE)</f>
        <v>1</v>
      </c>
      <c r="I202" s="50" t="b">
        <f>IFERROR(OR(NOT($D202), 'Upload Data'!B189 &lt;&gt; ""), FALSE)</f>
        <v>1</v>
      </c>
      <c r="J202" s="50" t="b">
        <f>IFERROR(OR(AND(NOT($D202), 'Upload Data'!C189 = ""), ISNUMBER('Upload Data'!C189), IFERROR(DATEVALUE('Upload Data'!C189) &gt; 0, FALSE)), FALSE)</f>
        <v>1</v>
      </c>
      <c r="K202" s="50" t="b">
        <f>IFERROR(OR(NOT($D202), 'Upload Data'!D189 &lt;&gt; ""), FALSE)</f>
        <v>1</v>
      </c>
      <c r="L202" s="51" t="s">
        <v>116</v>
      </c>
      <c r="M202" s="50" t="b">
        <f>IFERROR(OR(AND(NOT($D202), 'Upload Data'!F189 = ""), IFERROR(_xlfn.NUMBERVALUE('Upload Data'!F189) &gt; 0, FALSE)), FALSE)</f>
        <v>1</v>
      </c>
      <c r="N202" s="50" t="b">
        <f>IFERROR(OR('Upload Data'!G189 = "", IFERROR(_xlfn.NUMBERVALUE('Upload Data'!G189) &gt; 0, FALSE)), FALSE)</f>
        <v>1</v>
      </c>
      <c r="O202" s="50" t="b">
        <f>IFERROR(OR('Upload Data'!G189 = "", IFERROR(MATCH('Upload Data'!H189, listVolumeUnits, 0), FALSE)), FALSE)</f>
        <v>1</v>
      </c>
      <c r="P202" s="50" t="b">
        <f>IFERROR(OR('Upload Data'!I189 = "", IFERROR(_xlfn.NUMBERVALUE('Upload Data'!I189) &gt; 0, FALSE)), FALSE)</f>
        <v>1</v>
      </c>
      <c r="Q202" s="50" t="b">
        <f>IFERROR(OR('Upload Data'!I189 = "", IFERROR(MATCH('Upload Data'!J189, listWeightUnits, 0), FALSE)), FALSE)</f>
        <v>1</v>
      </c>
      <c r="R202" s="50" t="b">
        <f>IFERROR(OR(AND(NOT(D202), 'Upload Data'!K189 = ""), IFERROR(MATCH('Upload Data'!K189, listFscClaimTypes, 0), FALSE)), FALSE)</f>
        <v>1</v>
      </c>
      <c r="S202" s="50" t="b">
        <f>IFERROR(OR(AND('Upload Data'!K189 = refClaimFsc100, OR('Upload Data'!L189 = "", 'Upload Data'!L189 = 100)), AND('Upload Data'!K189 = refClaimFscCW, OR('Upload Data'!L189 = "", 'Upload Data'!L189 = 0)), AND('Upload Data'!K189 = refClaimFscMix, 'Upload Data'!L189 &lt;&gt; "", _xlfn.NUMBERVALUE('Upload Data'!L189) &gt;= 0, _xlfn.NUMBERVALUE('Upload Data'!L189) &lt;= 100), AND('Upload Data'!K189 = refClaimFscMixCredit, OR('Upload Data'!L189 = "", 'Upload Data'!L189 = 100)), AND('Upload Data'!K189 = refClaimFscRecycled, 'Upload Data'!K189 =""), 'Upload Data'!K189 = ""), FALSE)</f>
        <v>1</v>
      </c>
      <c r="T202" s="50" t="b">
        <f>IFERROR(OR('Upload Data'!M189 = "", ISNUMBER('Upload Data'!M189), IFERROR(DATEVALUE('Upload Data'!M189) &gt; 0, FALSE)), FALSE)</f>
        <v>1</v>
      </c>
      <c r="U202" s="50" t="b">
        <f>IFERROR(OR('Upload Data'!N189 = "", ISNUMBER('Upload Data'!N189), IFERROR(DATEVALUE('Upload Data'!N189) &gt; 0, FALSE)), FALSE)</f>
        <v>1</v>
      </c>
      <c r="V202" s="51" t="s">
        <v>116</v>
      </c>
      <c r="W202" s="50"/>
      <c r="X202" s="50"/>
      <c r="Y202" s="50"/>
      <c r="Z202" s="50">
        <f>IFERROR(FIND("-", 'Upload Data'!$A189, 1), 1000)</f>
        <v>1000</v>
      </c>
      <c r="AA202" s="50">
        <f>IFERROR(FIND("-", 'Upload Data'!$A189, Z202 + 1), 1000)</f>
        <v>1000</v>
      </c>
      <c r="AB202" s="50">
        <f>IFERROR(FIND("-", 'Upload Data'!$A189, AA202 + 1), 1000)</f>
        <v>1000</v>
      </c>
      <c r="AC202" s="50" t="str">
        <f>IFERROR(LEFT('Upload Data'!$A189, Z202 - 1), "")</f>
        <v/>
      </c>
      <c r="AD202" s="50" t="str">
        <f>IFERROR(MID('Upload Data'!$A189, Z202 + 1, AA202 - Z202 - 1), "")</f>
        <v/>
      </c>
      <c r="AE202" s="50" t="str">
        <f>IFERROR(MID('Upload Data'!$A189, AA202 + 1, AB202 - AA202 - 1), "")</f>
        <v/>
      </c>
      <c r="AF202" s="50" t="str">
        <f>IFERROR(MID('Upload Data'!$A189, AB202 + 1, 1000), "")</f>
        <v/>
      </c>
      <c r="AG202" s="50" t="str">
        <f t="shared" si="21"/>
        <v/>
      </c>
      <c r="AH202" s="50" t="b">
        <f t="shared" si="22"/>
        <v>0</v>
      </c>
    </row>
    <row r="203" spans="1:34">
      <c r="A203" s="49">
        <f t="shared" si="19"/>
        <v>190</v>
      </c>
      <c r="B203" s="48" t="b">
        <f>NOT(IFERROR('Upload Data'!A190 = "ERROR", TRUE))</f>
        <v>1</v>
      </c>
      <c r="C203" s="48">
        <f t="shared" si="20"/>
        <v>190</v>
      </c>
      <c r="D203" s="50" t="b">
        <f>IF(B203, ('Upload Data'!A190 &amp; 'Upload Data'!B190 &amp; 'Upload Data'!C190 &amp; 'Upload Data'!D190 &amp; 'Upload Data'!E190 &amp; 'Upload Data'!F190 &amp; 'Upload Data'!G190 &amp; 'Upload Data'!H190 &amp; 'Upload Data'!I190 &amp; 'Upload Data'!J190 &amp; 'Upload Data'!K190 &amp; 'Upload Data'!L190 &amp; 'Upload Data'!M190 &amp; 'Upload Data'!N190) &lt;&gt; "", FALSE)</f>
        <v>0</v>
      </c>
      <c r="E203" s="50" t="str">
        <f t="shared" si="23"/>
        <v/>
      </c>
      <c r="F203" s="50" t="str">
        <f t="shared" si="24"/>
        <v/>
      </c>
      <c r="G203" s="50" t="b">
        <f t="shared" si="18"/>
        <v>1</v>
      </c>
      <c r="H203" s="50" t="b">
        <f>IFERROR(OR(AND(NOT(D203), 'Upload Data'!$A190 = ""), AND(AG203 &gt; -1, OR(AND(AH203, LEN(AD203) = 7), IFERROR(MATCH(AD203, listCertificateTypes, 0), FALSE)))), FALSE)</f>
        <v>1</v>
      </c>
      <c r="I203" s="50" t="b">
        <f>IFERROR(OR(NOT($D203), 'Upload Data'!B190 &lt;&gt; ""), FALSE)</f>
        <v>1</v>
      </c>
      <c r="J203" s="50" t="b">
        <f>IFERROR(OR(AND(NOT($D203), 'Upload Data'!C190 = ""), ISNUMBER('Upload Data'!C190), IFERROR(DATEVALUE('Upload Data'!C190) &gt; 0, FALSE)), FALSE)</f>
        <v>1</v>
      </c>
      <c r="K203" s="50" t="b">
        <f>IFERROR(OR(NOT($D203), 'Upload Data'!D190 &lt;&gt; ""), FALSE)</f>
        <v>1</v>
      </c>
      <c r="L203" s="51" t="s">
        <v>116</v>
      </c>
      <c r="M203" s="50" t="b">
        <f>IFERROR(OR(AND(NOT($D203), 'Upload Data'!F190 = ""), IFERROR(_xlfn.NUMBERVALUE('Upload Data'!F190) &gt; 0, FALSE)), FALSE)</f>
        <v>1</v>
      </c>
      <c r="N203" s="50" t="b">
        <f>IFERROR(OR('Upload Data'!G190 = "", IFERROR(_xlfn.NUMBERVALUE('Upload Data'!G190) &gt; 0, FALSE)), FALSE)</f>
        <v>1</v>
      </c>
      <c r="O203" s="50" t="b">
        <f>IFERROR(OR('Upload Data'!G190 = "", IFERROR(MATCH('Upload Data'!H190, listVolumeUnits, 0), FALSE)), FALSE)</f>
        <v>1</v>
      </c>
      <c r="P203" s="50" t="b">
        <f>IFERROR(OR('Upload Data'!I190 = "", IFERROR(_xlfn.NUMBERVALUE('Upload Data'!I190) &gt; 0, FALSE)), FALSE)</f>
        <v>1</v>
      </c>
      <c r="Q203" s="50" t="b">
        <f>IFERROR(OR('Upload Data'!I190 = "", IFERROR(MATCH('Upload Data'!J190, listWeightUnits, 0), FALSE)), FALSE)</f>
        <v>1</v>
      </c>
      <c r="R203" s="50" t="b">
        <f>IFERROR(OR(AND(NOT(D203), 'Upload Data'!K190 = ""), IFERROR(MATCH('Upload Data'!K190, listFscClaimTypes, 0), FALSE)), FALSE)</f>
        <v>1</v>
      </c>
      <c r="S203" s="50" t="b">
        <f>IFERROR(OR(AND('Upload Data'!K190 = refClaimFsc100, OR('Upload Data'!L190 = "", 'Upload Data'!L190 = 100)), AND('Upload Data'!K190 = refClaimFscCW, OR('Upload Data'!L190 = "", 'Upload Data'!L190 = 0)), AND('Upload Data'!K190 = refClaimFscMix, 'Upload Data'!L190 &lt;&gt; "", _xlfn.NUMBERVALUE('Upload Data'!L190) &gt;= 0, _xlfn.NUMBERVALUE('Upload Data'!L190) &lt;= 100), AND('Upload Data'!K190 = refClaimFscMixCredit, OR('Upload Data'!L190 = "", 'Upload Data'!L190 = 100)), AND('Upload Data'!K190 = refClaimFscRecycled, 'Upload Data'!K190 =""), 'Upload Data'!K190 = ""), FALSE)</f>
        <v>1</v>
      </c>
      <c r="T203" s="50" t="b">
        <f>IFERROR(OR('Upload Data'!M190 = "", ISNUMBER('Upload Data'!M190), IFERROR(DATEVALUE('Upload Data'!M190) &gt; 0, FALSE)), FALSE)</f>
        <v>1</v>
      </c>
      <c r="U203" s="50" t="b">
        <f>IFERROR(OR('Upload Data'!N190 = "", ISNUMBER('Upload Data'!N190), IFERROR(DATEVALUE('Upload Data'!N190) &gt; 0, FALSE)), FALSE)</f>
        <v>1</v>
      </c>
      <c r="V203" s="51" t="s">
        <v>116</v>
      </c>
      <c r="W203" s="50"/>
      <c r="X203" s="50"/>
      <c r="Y203" s="50"/>
      <c r="Z203" s="50">
        <f>IFERROR(FIND("-", 'Upload Data'!$A190, 1), 1000)</f>
        <v>1000</v>
      </c>
      <c r="AA203" s="50">
        <f>IFERROR(FIND("-", 'Upload Data'!$A190, Z203 + 1), 1000)</f>
        <v>1000</v>
      </c>
      <c r="AB203" s="50">
        <f>IFERROR(FIND("-", 'Upload Data'!$A190, AA203 + 1), 1000)</f>
        <v>1000</v>
      </c>
      <c r="AC203" s="50" t="str">
        <f>IFERROR(LEFT('Upload Data'!$A190, Z203 - 1), "")</f>
        <v/>
      </c>
      <c r="AD203" s="50" t="str">
        <f>IFERROR(MID('Upload Data'!$A190, Z203 + 1, AA203 - Z203 - 1), "")</f>
        <v/>
      </c>
      <c r="AE203" s="50" t="str">
        <f>IFERROR(MID('Upload Data'!$A190, AA203 + 1, AB203 - AA203 - 1), "")</f>
        <v/>
      </c>
      <c r="AF203" s="50" t="str">
        <f>IFERROR(MID('Upload Data'!$A190, AB203 + 1, 1000), "")</f>
        <v/>
      </c>
      <c r="AG203" s="50" t="str">
        <f t="shared" si="21"/>
        <v/>
      </c>
      <c r="AH203" s="50" t="b">
        <f t="shared" si="22"/>
        <v>0</v>
      </c>
    </row>
    <row r="204" spans="1:34">
      <c r="A204" s="49">
        <f t="shared" si="19"/>
        <v>191</v>
      </c>
      <c r="B204" s="48" t="b">
        <f>NOT(IFERROR('Upload Data'!A191 = "ERROR", TRUE))</f>
        <v>1</v>
      </c>
      <c r="C204" s="48">
        <f t="shared" si="20"/>
        <v>191</v>
      </c>
      <c r="D204" s="50" t="b">
        <f>IF(B204, ('Upload Data'!A191 &amp; 'Upload Data'!B191 &amp; 'Upload Data'!C191 &amp; 'Upload Data'!D191 &amp; 'Upload Data'!E191 &amp; 'Upload Data'!F191 &amp; 'Upload Data'!G191 &amp; 'Upload Data'!H191 &amp; 'Upload Data'!I191 &amp; 'Upload Data'!J191 &amp; 'Upload Data'!K191 &amp; 'Upload Data'!L191 &amp; 'Upload Data'!M191 &amp; 'Upload Data'!N191) &lt;&gt; "", FALSE)</f>
        <v>0</v>
      </c>
      <c r="E204" s="50" t="str">
        <f t="shared" si="23"/>
        <v/>
      </c>
      <c r="F204" s="50" t="str">
        <f t="shared" si="24"/>
        <v/>
      </c>
      <c r="G204" s="50" t="b">
        <f t="shared" si="18"/>
        <v>1</v>
      </c>
      <c r="H204" s="50" t="b">
        <f>IFERROR(OR(AND(NOT(D204), 'Upload Data'!$A191 = ""), AND(AG204 &gt; -1, OR(AND(AH204, LEN(AD204) = 7), IFERROR(MATCH(AD204, listCertificateTypes, 0), FALSE)))), FALSE)</f>
        <v>1</v>
      </c>
      <c r="I204" s="50" t="b">
        <f>IFERROR(OR(NOT($D204), 'Upload Data'!B191 &lt;&gt; ""), FALSE)</f>
        <v>1</v>
      </c>
      <c r="J204" s="50" t="b">
        <f>IFERROR(OR(AND(NOT($D204), 'Upload Data'!C191 = ""), ISNUMBER('Upload Data'!C191), IFERROR(DATEVALUE('Upload Data'!C191) &gt; 0, FALSE)), FALSE)</f>
        <v>1</v>
      </c>
      <c r="K204" s="50" t="b">
        <f>IFERROR(OR(NOT($D204), 'Upload Data'!D191 &lt;&gt; ""), FALSE)</f>
        <v>1</v>
      </c>
      <c r="L204" s="51" t="s">
        <v>116</v>
      </c>
      <c r="M204" s="50" t="b">
        <f>IFERROR(OR(AND(NOT($D204), 'Upload Data'!F191 = ""), IFERROR(_xlfn.NUMBERVALUE('Upload Data'!F191) &gt; 0, FALSE)), FALSE)</f>
        <v>1</v>
      </c>
      <c r="N204" s="50" t="b">
        <f>IFERROR(OR('Upload Data'!G191 = "", IFERROR(_xlfn.NUMBERVALUE('Upload Data'!G191) &gt; 0, FALSE)), FALSE)</f>
        <v>1</v>
      </c>
      <c r="O204" s="50" t="b">
        <f>IFERROR(OR('Upload Data'!G191 = "", IFERROR(MATCH('Upload Data'!H191, listVolumeUnits, 0), FALSE)), FALSE)</f>
        <v>1</v>
      </c>
      <c r="P204" s="50" t="b">
        <f>IFERROR(OR('Upload Data'!I191 = "", IFERROR(_xlfn.NUMBERVALUE('Upload Data'!I191) &gt; 0, FALSE)), FALSE)</f>
        <v>1</v>
      </c>
      <c r="Q204" s="50" t="b">
        <f>IFERROR(OR('Upload Data'!I191 = "", IFERROR(MATCH('Upload Data'!J191, listWeightUnits, 0), FALSE)), FALSE)</f>
        <v>1</v>
      </c>
      <c r="R204" s="50" t="b">
        <f>IFERROR(OR(AND(NOT(D204), 'Upload Data'!K191 = ""), IFERROR(MATCH('Upload Data'!K191, listFscClaimTypes, 0), FALSE)), FALSE)</f>
        <v>1</v>
      </c>
      <c r="S204" s="50" t="b">
        <f>IFERROR(OR(AND('Upload Data'!K191 = refClaimFsc100, OR('Upload Data'!L191 = "", 'Upload Data'!L191 = 100)), AND('Upload Data'!K191 = refClaimFscCW, OR('Upload Data'!L191 = "", 'Upload Data'!L191 = 0)), AND('Upload Data'!K191 = refClaimFscMix, 'Upload Data'!L191 &lt;&gt; "", _xlfn.NUMBERVALUE('Upload Data'!L191) &gt;= 0, _xlfn.NUMBERVALUE('Upload Data'!L191) &lt;= 100), AND('Upload Data'!K191 = refClaimFscMixCredit, OR('Upload Data'!L191 = "", 'Upload Data'!L191 = 100)), AND('Upload Data'!K191 = refClaimFscRecycled, 'Upload Data'!K191 =""), 'Upload Data'!K191 = ""), FALSE)</f>
        <v>1</v>
      </c>
      <c r="T204" s="50" t="b">
        <f>IFERROR(OR('Upload Data'!M191 = "", ISNUMBER('Upload Data'!M191), IFERROR(DATEVALUE('Upload Data'!M191) &gt; 0, FALSE)), FALSE)</f>
        <v>1</v>
      </c>
      <c r="U204" s="50" t="b">
        <f>IFERROR(OR('Upload Data'!N191 = "", ISNUMBER('Upload Data'!N191), IFERROR(DATEVALUE('Upload Data'!N191) &gt; 0, FALSE)), FALSE)</f>
        <v>1</v>
      </c>
      <c r="V204" s="51" t="s">
        <v>116</v>
      </c>
      <c r="W204" s="50"/>
      <c r="X204" s="50"/>
      <c r="Y204" s="50"/>
      <c r="Z204" s="50">
        <f>IFERROR(FIND("-", 'Upload Data'!$A191, 1), 1000)</f>
        <v>1000</v>
      </c>
      <c r="AA204" s="50">
        <f>IFERROR(FIND("-", 'Upload Data'!$A191, Z204 + 1), 1000)</f>
        <v>1000</v>
      </c>
      <c r="AB204" s="50">
        <f>IFERROR(FIND("-", 'Upload Data'!$A191, AA204 + 1), 1000)</f>
        <v>1000</v>
      </c>
      <c r="AC204" s="50" t="str">
        <f>IFERROR(LEFT('Upload Data'!$A191, Z204 - 1), "")</f>
        <v/>
      </c>
      <c r="AD204" s="50" t="str">
        <f>IFERROR(MID('Upload Data'!$A191, Z204 + 1, AA204 - Z204 - 1), "")</f>
        <v/>
      </c>
      <c r="AE204" s="50" t="str">
        <f>IFERROR(MID('Upload Data'!$A191, AA204 + 1, AB204 - AA204 - 1), "")</f>
        <v/>
      </c>
      <c r="AF204" s="50" t="str">
        <f>IFERROR(MID('Upload Data'!$A191, AB204 + 1, 1000), "")</f>
        <v/>
      </c>
      <c r="AG204" s="50" t="str">
        <f t="shared" si="21"/>
        <v/>
      </c>
      <c r="AH204" s="50" t="b">
        <f t="shared" si="22"/>
        <v>0</v>
      </c>
    </row>
    <row r="205" spans="1:34">
      <c r="A205" s="49">
        <f t="shared" si="19"/>
        <v>192</v>
      </c>
      <c r="B205" s="48" t="b">
        <f>NOT(IFERROR('Upload Data'!A192 = "ERROR", TRUE))</f>
        <v>1</v>
      </c>
      <c r="C205" s="48">
        <f t="shared" si="20"/>
        <v>192</v>
      </c>
      <c r="D205" s="50" t="b">
        <f>IF(B205, ('Upload Data'!A192 &amp; 'Upload Data'!B192 &amp; 'Upload Data'!C192 &amp; 'Upload Data'!D192 &amp; 'Upload Data'!E192 &amp; 'Upload Data'!F192 &amp; 'Upload Data'!G192 &amp; 'Upload Data'!H192 &amp; 'Upload Data'!I192 &amp; 'Upload Data'!J192 &amp; 'Upload Data'!K192 &amp; 'Upload Data'!L192 &amp; 'Upload Data'!M192 &amp; 'Upload Data'!N192) &lt;&gt; "", FALSE)</f>
        <v>0</v>
      </c>
      <c r="E205" s="50" t="str">
        <f t="shared" si="23"/>
        <v/>
      </c>
      <c r="F205" s="50" t="str">
        <f t="shared" si="24"/>
        <v/>
      </c>
      <c r="G205" s="50" t="b">
        <f t="shared" si="18"/>
        <v>1</v>
      </c>
      <c r="H205" s="50" t="b">
        <f>IFERROR(OR(AND(NOT(D205), 'Upload Data'!$A192 = ""), AND(AG205 &gt; -1, OR(AND(AH205, LEN(AD205) = 7), IFERROR(MATCH(AD205, listCertificateTypes, 0), FALSE)))), FALSE)</f>
        <v>1</v>
      </c>
      <c r="I205" s="50" t="b">
        <f>IFERROR(OR(NOT($D205), 'Upload Data'!B192 &lt;&gt; ""), FALSE)</f>
        <v>1</v>
      </c>
      <c r="J205" s="50" t="b">
        <f>IFERROR(OR(AND(NOT($D205), 'Upload Data'!C192 = ""), ISNUMBER('Upload Data'!C192), IFERROR(DATEVALUE('Upload Data'!C192) &gt; 0, FALSE)), FALSE)</f>
        <v>1</v>
      </c>
      <c r="K205" s="50" t="b">
        <f>IFERROR(OR(NOT($D205), 'Upload Data'!D192 &lt;&gt; ""), FALSE)</f>
        <v>1</v>
      </c>
      <c r="L205" s="51" t="s">
        <v>116</v>
      </c>
      <c r="M205" s="50" t="b">
        <f>IFERROR(OR(AND(NOT($D205), 'Upload Data'!F192 = ""), IFERROR(_xlfn.NUMBERVALUE('Upload Data'!F192) &gt; 0, FALSE)), FALSE)</f>
        <v>1</v>
      </c>
      <c r="N205" s="50" t="b">
        <f>IFERROR(OR('Upload Data'!G192 = "", IFERROR(_xlfn.NUMBERVALUE('Upload Data'!G192) &gt; 0, FALSE)), FALSE)</f>
        <v>1</v>
      </c>
      <c r="O205" s="50" t="b">
        <f>IFERROR(OR('Upload Data'!G192 = "", IFERROR(MATCH('Upload Data'!H192, listVolumeUnits, 0), FALSE)), FALSE)</f>
        <v>1</v>
      </c>
      <c r="P205" s="50" t="b">
        <f>IFERROR(OR('Upload Data'!I192 = "", IFERROR(_xlfn.NUMBERVALUE('Upload Data'!I192) &gt; 0, FALSE)), FALSE)</f>
        <v>1</v>
      </c>
      <c r="Q205" s="50" t="b">
        <f>IFERROR(OR('Upload Data'!I192 = "", IFERROR(MATCH('Upload Data'!J192, listWeightUnits, 0), FALSE)), FALSE)</f>
        <v>1</v>
      </c>
      <c r="R205" s="50" t="b">
        <f>IFERROR(OR(AND(NOT(D205), 'Upload Data'!K192 = ""), IFERROR(MATCH('Upload Data'!K192, listFscClaimTypes, 0), FALSE)), FALSE)</f>
        <v>1</v>
      </c>
      <c r="S205" s="50" t="b">
        <f>IFERROR(OR(AND('Upload Data'!K192 = refClaimFsc100, OR('Upload Data'!L192 = "", 'Upload Data'!L192 = 100)), AND('Upload Data'!K192 = refClaimFscCW, OR('Upload Data'!L192 = "", 'Upload Data'!L192 = 0)), AND('Upload Data'!K192 = refClaimFscMix, 'Upload Data'!L192 &lt;&gt; "", _xlfn.NUMBERVALUE('Upload Data'!L192) &gt;= 0, _xlfn.NUMBERVALUE('Upload Data'!L192) &lt;= 100), AND('Upload Data'!K192 = refClaimFscMixCredit, OR('Upload Data'!L192 = "", 'Upload Data'!L192 = 100)), AND('Upload Data'!K192 = refClaimFscRecycled, 'Upload Data'!K192 =""), 'Upload Data'!K192 = ""), FALSE)</f>
        <v>1</v>
      </c>
      <c r="T205" s="50" t="b">
        <f>IFERROR(OR('Upload Data'!M192 = "", ISNUMBER('Upload Data'!M192), IFERROR(DATEVALUE('Upload Data'!M192) &gt; 0, FALSE)), FALSE)</f>
        <v>1</v>
      </c>
      <c r="U205" s="50" t="b">
        <f>IFERROR(OR('Upload Data'!N192 = "", ISNUMBER('Upload Data'!N192), IFERROR(DATEVALUE('Upload Data'!N192) &gt; 0, FALSE)), FALSE)</f>
        <v>1</v>
      </c>
      <c r="V205" s="51" t="s">
        <v>116</v>
      </c>
      <c r="W205" s="50"/>
      <c r="X205" s="50"/>
      <c r="Y205" s="50"/>
      <c r="Z205" s="50">
        <f>IFERROR(FIND("-", 'Upload Data'!$A192, 1), 1000)</f>
        <v>1000</v>
      </c>
      <c r="AA205" s="50">
        <f>IFERROR(FIND("-", 'Upload Data'!$A192, Z205 + 1), 1000)</f>
        <v>1000</v>
      </c>
      <c r="AB205" s="50">
        <f>IFERROR(FIND("-", 'Upload Data'!$A192, AA205 + 1), 1000)</f>
        <v>1000</v>
      </c>
      <c r="AC205" s="50" t="str">
        <f>IFERROR(LEFT('Upload Data'!$A192, Z205 - 1), "")</f>
        <v/>
      </c>
      <c r="AD205" s="50" t="str">
        <f>IFERROR(MID('Upload Data'!$A192, Z205 + 1, AA205 - Z205 - 1), "")</f>
        <v/>
      </c>
      <c r="AE205" s="50" t="str">
        <f>IFERROR(MID('Upload Data'!$A192, AA205 + 1, AB205 - AA205 - 1), "")</f>
        <v/>
      </c>
      <c r="AF205" s="50" t="str">
        <f>IFERROR(MID('Upload Data'!$A192, AB205 + 1, 1000), "")</f>
        <v/>
      </c>
      <c r="AG205" s="50" t="str">
        <f t="shared" si="21"/>
        <v/>
      </c>
      <c r="AH205" s="50" t="b">
        <f t="shared" si="22"/>
        <v>0</v>
      </c>
    </row>
    <row r="206" spans="1:34">
      <c r="A206" s="49">
        <f t="shared" si="19"/>
        <v>193</v>
      </c>
      <c r="B206" s="48" t="b">
        <f>NOT(IFERROR('Upload Data'!A193 = "ERROR", TRUE))</f>
        <v>1</v>
      </c>
      <c r="C206" s="48">
        <f t="shared" si="20"/>
        <v>193</v>
      </c>
      <c r="D206" s="50" t="b">
        <f>IF(B206, ('Upload Data'!A193 &amp; 'Upload Data'!B193 &amp; 'Upload Data'!C193 &amp; 'Upload Data'!D193 &amp; 'Upload Data'!E193 &amp; 'Upload Data'!F193 &amp; 'Upload Data'!G193 &amp; 'Upload Data'!H193 &amp; 'Upload Data'!I193 &amp; 'Upload Data'!J193 &amp; 'Upload Data'!K193 &amp; 'Upload Data'!L193 &amp; 'Upload Data'!M193 &amp; 'Upload Data'!N193) &lt;&gt; "", FALSE)</f>
        <v>0</v>
      </c>
      <c r="E206" s="50" t="str">
        <f t="shared" si="23"/>
        <v/>
      </c>
      <c r="F206" s="50" t="str">
        <f t="shared" si="24"/>
        <v/>
      </c>
      <c r="G206" s="50" t="b">
        <f t="shared" si="18"/>
        <v>1</v>
      </c>
      <c r="H206" s="50" t="b">
        <f>IFERROR(OR(AND(NOT(D206), 'Upload Data'!$A193 = ""), AND(AG206 &gt; -1, OR(AND(AH206, LEN(AD206) = 7), IFERROR(MATCH(AD206, listCertificateTypes, 0), FALSE)))), FALSE)</f>
        <v>1</v>
      </c>
      <c r="I206" s="50" t="b">
        <f>IFERROR(OR(NOT($D206), 'Upload Data'!B193 &lt;&gt; ""), FALSE)</f>
        <v>1</v>
      </c>
      <c r="J206" s="50" t="b">
        <f>IFERROR(OR(AND(NOT($D206), 'Upload Data'!C193 = ""), ISNUMBER('Upload Data'!C193), IFERROR(DATEVALUE('Upload Data'!C193) &gt; 0, FALSE)), FALSE)</f>
        <v>1</v>
      </c>
      <c r="K206" s="50" t="b">
        <f>IFERROR(OR(NOT($D206), 'Upload Data'!D193 &lt;&gt; ""), FALSE)</f>
        <v>1</v>
      </c>
      <c r="L206" s="51" t="s">
        <v>116</v>
      </c>
      <c r="M206" s="50" t="b">
        <f>IFERROR(OR(AND(NOT($D206), 'Upload Data'!F193 = ""), IFERROR(_xlfn.NUMBERVALUE('Upload Data'!F193) &gt; 0, FALSE)), FALSE)</f>
        <v>1</v>
      </c>
      <c r="N206" s="50" t="b">
        <f>IFERROR(OR('Upload Data'!G193 = "", IFERROR(_xlfn.NUMBERVALUE('Upload Data'!G193) &gt; 0, FALSE)), FALSE)</f>
        <v>1</v>
      </c>
      <c r="O206" s="50" t="b">
        <f>IFERROR(OR('Upload Data'!G193 = "", IFERROR(MATCH('Upload Data'!H193, listVolumeUnits, 0), FALSE)), FALSE)</f>
        <v>1</v>
      </c>
      <c r="P206" s="50" t="b">
        <f>IFERROR(OR('Upload Data'!I193 = "", IFERROR(_xlfn.NUMBERVALUE('Upload Data'!I193) &gt; 0, FALSE)), FALSE)</f>
        <v>1</v>
      </c>
      <c r="Q206" s="50" t="b">
        <f>IFERROR(OR('Upload Data'!I193 = "", IFERROR(MATCH('Upload Data'!J193, listWeightUnits, 0), FALSE)), FALSE)</f>
        <v>1</v>
      </c>
      <c r="R206" s="50" t="b">
        <f>IFERROR(OR(AND(NOT(D206), 'Upload Data'!K193 = ""), IFERROR(MATCH('Upload Data'!K193, listFscClaimTypes, 0), FALSE)), FALSE)</f>
        <v>1</v>
      </c>
      <c r="S206" s="50" t="b">
        <f>IFERROR(OR(AND('Upload Data'!K193 = refClaimFsc100, OR('Upload Data'!L193 = "", 'Upload Data'!L193 = 100)), AND('Upload Data'!K193 = refClaimFscCW, OR('Upload Data'!L193 = "", 'Upload Data'!L193 = 0)), AND('Upload Data'!K193 = refClaimFscMix, 'Upload Data'!L193 &lt;&gt; "", _xlfn.NUMBERVALUE('Upload Data'!L193) &gt;= 0, _xlfn.NUMBERVALUE('Upload Data'!L193) &lt;= 100), AND('Upload Data'!K193 = refClaimFscMixCredit, OR('Upload Data'!L193 = "", 'Upload Data'!L193 = 100)), AND('Upload Data'!K193 = refClaimFscRecycled, 'Upload Data'!K193 =""), 'Upload Data'!K193 = ""), FALSE)</f>
        <v>1</v>
      </c>
      <c r="T206" s="50" t="b">
        <f>IFERROR(OR('Upload Data'!M193 = "", ISNUMBER('Upload Data'!M193), IFERROR(DATEVALUE('Upload Data'!M193) &gt; 0, FALSE)), FALSE)</f>
        <v>1</v>
      </c>
      <c r="U206" s="50" t="b">
        <f>IFERROR(OR('Upload Data'!N193 = "", ISNUMBER('Upload Data'!N193), IFERROR(DATEVALUE('Upload Data'!N193) &gt; 0, FALSE)), FALSE)</f>
        <v>1</v>
      </c>
      <c r="V206" s="51" t="s">
        <v>116</v>
      </c>
      <c r="W206" s="50"/>
      <c r="X206" s="50"/>
      <c r="Y206" s="50"/>
      <c r="Z206" s="50">
        <f>IFERROR(FIND("-", 'Upload Data'!$A193, 1), 1000)</f>
        <v>1000</v>
      </c>
      <c r="AA206" s="50">
        <f>IFERROR(FIND("-", 'Upload Data'!$A193, Z206 + 1), 1000)</f>
        <v>1000</v>
      </c>
      <c r="AB206" s="50">
        <f>IFERROR(FIND("-", 'Upload Data'!$A193, AA206 + 1), 1000)</f>
        <v>1000</v>
      </c>
      <c r="AC206" s="50" t="str">
        <f>IFERROR(LEFT('Upload Data'!$A193, Z206 - 1), "")</f>
        <v/>
      </c>
      <c r="AD206" s="50" t="str">
        <f>IFERROR(MID('Upload Data'!$A193, Z206 + 1, AA206 - Z206 - 1), "")</f>
        <v/>
      </c>
      <c r="AE206" s="50" t="str">
        <f>IFERROR(MID('Upload Data'!$A193, AA206 + 1, AB206 - AA206 - 1), "")</f>
        <v/>
      </c>
      <c r="AF206" s="50" t="str">
        <f>IFERROR(MID('Upload Data'!$A193, AB206 + 1, 1000), "")</f>
        <v/>
      </c>
      <c r="AG206" s="50" t="str">
        <f t="shared" si="21"/>
        <v/>
      </c>
      <c r="AH206" s="50" t="b">
        <f t="shared" si="22"/>
        <v>0</v>
      </c>
    </row>
    <row r="207" spans="1:34">
      <c r="A207" s="49">
        <f t="shared" si="19"/>
        <v>194</v>
      </c>
      <c r="B207" s="48" t="b">
        <f>NOT(IFERROR('Upload Data'!A194 = "ERROR", TRUE))</f>
        <v>1</v>
      </c>
      <c r="C207" s="48">
        <f t="shared" si="20"/>
        <v>194</v>
      </c>
      <c r="D207" s="50" t="b">
        <f>IF(B207, ('Upload Data'!A194 &amp; 'Upload Data'!B194 &amp; 'Upload Data'!C194 &amp; 'Upload Data'!D194 &amp; 'Upload Data'!E194 &amp; 'Upload Data'!F194 &amp; 'Upload Data'!G194 &amp; 'Upload Data'!H194 &amp; 'Upload Data'!I194 &amp; 'Upload Data'!J194 &amp; 'Upload Data'!K194 &amp; 'Upload Data'!L194 &amp; 'Upload Data'!M194 &amp; 'Upload Data'!N194) &lt;&gt; "", FALSE)</f>
        <v>0</v>
      </c>
      <c r="E207" s="50" t="str">
        <f t="shared" si="23"/>
        <v/>
      </c>
      <c r="F207" s="50" t="str">
        <f t="shared" si="24"/>
        <v/>
      </c>
      <c r="G207" s="50" t="b">
        <f t="shared" ref="G207:G270" si="25">AND(H207:V207)</f>
        <v>1</v>
      </c>
      <c r="H207" s="50" t="b">
        <f>IFERROR(OR(AND(NOT(D207), 'Upload Data'!$A194 = ""), AND(AG207 &gt; -1, OR(AND(AH207, LEN(AD207) = 7), IFERROR(MATCH(AD207, listCertificateTypes, 0), FALSE)))), FALSE)</f>
        <v>1</v>
      </c>
      <c r="I207" s="50" t="b">
        <f>IFERROR(OR(NOT($D207), 'Upload Data'!B194 &lt;&gt; ""), FALSE)</f>
        <v>1</v>
      </c>
      <c r="J207" s="50" t="b">
        <f>IFERROR(OR(AND(NOT($D207), 'Upload Data'!C194 = ""), ISNUMBER('Upload Data'!C194), IFERROR(DATEVALUE('Upload Data'!C194) &gt; 0, FALSE)), FALSE)</f>
        <v>1</v>
      </c>
      <c r="K207" s="50" t="b">
        <f>IFERROR(OR(NOT($D207), 'Upload Data'!D194 &lt;&gt; ""), FALSE)</f>
        <v>1</v>
      </c>
      <c r="L207" s="51" t="s">
        <v>116</v>
      </c>
      <c r="M207" s="50" t="b">
        <f>IFERROR(OR(AND(NOT($D207), 'Upload Data'!F194 = ""), IFERROR(_xlfn.NUMBERVALUE('Upload Data'!F194) &gt; 0, FALSE)), FALSE)</f>
        <v>1</v>
      </c>
      <c r="N207" s="50" t="b">
        <f>IFERROR(OR('Upload Data'!G194 = "", IFERROR(_xlfn.NUMBERVALUE('Upload Data'!G194) &gt; 0, FALSE)), FALSE)</f>
        <v>1</v>
      </c>
      <c r="O207" s="50" t="b">
        <f>IFERROR(OR('Upload Data'!G194 = "", IFERROR(MATCH('Upload Data'!H194, listVolumeUnits, 0), FALSE)), FALSE)</f>
        <v>1</v>
      </c>
      <c r="P207" s="50" t="b">
        <f>IFERROR(OR('Upload Data'!I194 = "", IFERROR(_xlfn.NUMBERVALUE('Upload Data'!I194) &gt; 0, FALSE)), FALSE)</f>
        <v>1</v>
      </c>
      <c r="Q207" s="50" t="b">
        <f>IFERROR(OR('Upload Data'!I194 = "", IFERROR(MATCH('Upload Data'!J194, listWeightUnits, 0), FALSE)), FALSE)</f>
        <v>1</v>
      </c>
      <c r="R207" s="50" t="b">
        <f>IFERROR(OR(AND(NOT(D207), 'Upload Data'!K194 = ""), IFERROR(MATCH('Upload Data'!K194, listFscClaimTypes, 0), FALSE)), FALSE)</f>
        <v>1</v>
      </c>
      <c r="S207" s="50" t="b">
        <f>IFERROR(OR(AND('Upload Data'!K194 = refClaimFsc100, OR('Upload Data'!L194 = "", 'Upload Data'!L194 = 100)), AND('Upload Data'!K194 = refClaimFscCW, OR('Upload Data'!L194 = "", 'Upload Data'!L194 = 0)), AND('Upload Data'!K194 = refClaimFscMix, 'Upload Data'!L194 &lt;&gt; "", _xlfn.NUMBERVALUE('Upload Data'!L194) &gt;= 0, _xlfn.NUMBERVALUE('Upload Data'!L194) &lt;= 100), AND('Upload Data'!K194 = refClaimFscMixCredit, OR('Upload Data'!L194 = "", 'Upload Data'!L194 = 100)), AND('Upload Data'!K194 = refClaimFscRecycled, 'Upload Data'!K194 =""), 'Upload Data'!K194 = ""), FALSE)</f>
        <v>1</v>
      </c>
      <c r="T207" s="50" t="b">
        <f>IFERROR(OR('Upload Data'!M194 = "", ISNUMBER('Upload Data'!M194), IFERROR(DATEVALUE('Upload Data'!M194) &gt; 0, FALSE)), FALSE)</f>
        <v>1</v>
      </c>
      <c r="U207" s="50" t="b">
        <f>IFERROR(OR('Upload Data'!N194 = "", ISNUMBER('Upload Data'!N194), IFERROR(DATEVALUE('Upload Data'!N194) &gt; 0, FALSE)), FALSE)</f>
        <v>1</v>
      </c>
      <c r="V207" s="51" t="s">
        <v>116</v>
      </c>
      <c r="W207" s="50"/>
      <c r="X207" s="50"/>
      <c r="Y207" s="50"/>
      <c r="Z207" s="50">
        <f>IFERROR(FIND("-", 'Upload Data'!$A194, 1), 1000)</f>
        <v>1000</v>
      </c>
      <c r="AA207" s="50">
        <f>IFERROR(FIND("-", 'Upload Data'!$A194, Z207 + 1), 1000)</f>
        <v>1000</v>
      </c>
      <c r="AB207" s="50">
        <f>IFERROR(FIND("-", 'Upload Data'!$A194, AA207 + 1), 1000)</f>
        <v>1000</v>
      </c>
      <c r="AC207" s="50" t="str">
        <f>IFERROR(LEFT('Upload Data'!$A194, Z207 - 1), "")</f>
        <v/>
      </c>
      <c r="AD207" s="50" t="str">
        <f>IFERROR(MID('Upload Data'!$A194, Z207 + 1, AA207 - Z207 - 1), "")</f>
        <v/>
      </c>
      <c r="AE207" s="50" t="str">
        <f>IFERROR(MID('Upload Data'!$A194, AA207 + 1, AB207 - AA207 - 1), "")</f>
        <v/>
      </c>
      <c r="AF207" s="50" t="str">
        <f>IFERROR(MID('Upload Data'!$A194, AB207 + 1, 1000), "")</f>
        <v/>
      </c>
      <c r="AG207" s="50" t="str">
        <f t="shared" si="21"/>
        <v/>
      </c>
      <c r="AH207" s="50" t="b">
        <f t="shared" si="22"/>
        <v>0</v>
      </c>
    </row>
    <row r="208" spans="1:34">
      <c r="A208" s="49">
        <f t="shared" ref="A208:A271" si="26">IF(B208, C208, 0)</f>
        <v>195</v>
      </c>
      <c r="B208" s="48" t="b">
        <f>NOT(IFERROR('Upload Data'!A195 = "ERROR", TRUE))</f>
        <v>1</v>
      </c>
      <c r="C208" s="48">
        <f t="shared" ref="C208:C271" si="27">IF(B208, C207 + 1, C207)</f>
        <v>195</v>
      </c>
      <c r="D208" s="50" t="b">
        <f>IF(B208, ('Upload Data'!A195 &amp; 'Upload Data'!B195 &amp; 'Upload Data'!C195 &amp; 'Upload Data'!D195 &amp; 'Upload Data'!E195 &amp; 'Upload Data'!F195 &amp; 'Upload Data'!G195 &amp; 'Upload Data'!H195 &amp; 'Upload Data'!I195 &amp; 'Upload Data'!J195 &amp; 'Upload Data'!K195 &amp; 'Upload Data'!L195 &amp; 'Upload Data'!M195 &amp; 'Upload Data'!N195) &lt;&gt; "", FALSE)</f>
        <v>0</v>
      </c>
      <c r="E208" s="50" t="str">
        <f t="shared" si="23"/>
        <v/>
      </c>
      <c r="F208" s="50" t="str">
        <f t="shared" si="24"/>
        <v/>
      </c>
      <c r="G208" s="50" t="b">
        <f t="shared" si="25"/>
        <v>1</v>
      </c>
      <c r="H208" s="50" t="b">
        <f>IFERROR(OR(AND(NOT(D208), 'Upload Data'!$A195 = ""), AND(AG208 &gt; -1, OR(AND(AH208, LEN(AD208) = 7), IFERROR(MATCH(AD208, listCertificateTypes, 0), FALSE)))), FALSE)</f>
        <v>1</v>
      </c>
      <c r="I208" s="50" t="b">
        <f>IFERROR(OR(NOT($D208), 'Upload Data'!B195 &lt;&gt; ""), FALSE)</f>
        <v>1</v>
      </c>
      <c r="J208" s="50" t="b">
        <f>IFERROR(OR(AND(NOT($D208), 'Upload Data'!C195 = ""), ISNUMBER('Upload Data'!C195), IFERROR(DATEVALUE('Upload Data'!C195) &gt; 0, FALSE)), FALSE)</f>
        <v>1</v>
      </c>
      <c r="K208" s="50" t="b">
        <f>IFERROR(OR(NOT($D208), 'Upload Data'!D195 &lt;&gt; ""), FALSE)</f>
        <v>1</v>
      </c>
      <c r="L208" s="51" t="s">
        <v>116</v>
      </c>
      <c r="M208" s="50" t="b">
        <f>IFERROR(OR(AND(NOT($D208), 'Upload Data'!F195 = ""), IFERROR(_xlfn.NUMBERVALUE('Upload Data'!F195) &gt; 0, FALSE)), FALSE)</f>
        <v>1</v>
      </c>
      <c r="N208" s="50" t="b">
        <f>IFERROR(OR('Upload Data'!G195 = "", IFERROR(_xlfn.NUMBERVALUE('Upload Data'!G195) &gt; 0, FALSE)), FALSE)</f>
        <v>1</v>
      </c>
      <c r="O208" s="50" t="b">
        <f>IFERROR(OR('Upload Data'!G195 = "", IFERROR(MATCH('Upload Data'!H195, listVolumeUnits, 0), FALSE)), FALSE)</f>
        <v>1</v>
      </c>
      <c r="P208" s="50" t="b">
        <f>IFERROR(OR('Upload Data'!I195 = "", IFERROR(_xlfn.NUMBERVALUE('Upload Data'!I195) &gt; 0, FALSE)), FALSE)</f>
        <v>1</v>
      </c>
      <c r="Q208" s="50" t="b">
        <f>IFERROR(OR('Upload Data'!I195 = "", IFERROR(MATCH('Upload Data'!J195, listWeightUnits, 0), FALSE)), FALSE)</f>
        <v>1</v>
      </c>
      <c r="R208" s="50" t="b">
        <f>IFERROR(OR(AND(NOT(D208), 'Upload Data'!K195 = ""), IFERROR(MATCH('Upload Data'!K195, listFscClaimTypes, 0), FALSE)), FALSE)</f>
        <v>1</v>
      </c>
      <c r="S208" s="50" t="b">
        <f>IFERROR(OR(AND('Upload Data'!K195 = refClaimFsc100, OR('Upload Data'!L195 = "", 'Upload Data'!L195 = 100)), AND('Upload Data'!K195 = refClaimFscCW, OR('Upload Data'!L195 = "", 'Upload Data'!L195 = 0)), AND('Upload Data'!K195 = refClaimFscMix, 'Upload Data'!L195 &lt;&gt; "", _xlfn.NUMBERVALUE('Upload Data'!L195) &gt;= 0, _xlfn.NUMBERVALUE('Upload Data'!L195) &lt;= 100), AND('Upload Data'!K195 = refClaimFscMixCredit, OR('Upload Data'!L195 = "", 'Upload Data'!L195 = 100)), AND('Upload Data'!K195 = refClaimFscRecycled, 'Upload Data'!K195 =""), 'Upload Data'!K195 = ""), FALSE)</f>
        <v>1</v>
      </c>
      <c r="T208" s="50" t="b">
        <f>IFERROR(OR('Upload Data'!M195 = "", ISNUMBER('Upload Data'!M195), IFERROR(DATEVALUE('Upload Data'!M195) &gt; 0, FALSE)), FALSE)</f>
        <v>1</v>
      </c>
      <c r="U208" s="50" t="b">
        <f>IFERROR(OR('Upload Data'!N195 = "", ISNUMBER('Upload Data'!N195), IFERROR(DATEVALUE('Upload Data'!N195) &gt; 0, FALSE)), FALSE)</f>
        <v>1</v>
      </c>
      <c r="V208" s="51" t="s">
        <v>116</v>
      </c>
      <c r="W208" s="50"/>
      <c r="X208" s="50"/>
      <c r="Y208" s="50"/>
      <c r="Z208" s="50">
        <f>IFERROR(FIND("-", 'Upload Data'!$A195, 1), 1000)</f>
        <v>1000</v>
      </c>
      <c r="AA208" s="50">
        <f>IFERROR(FIND("-", 'Upload Data'!$A195, Z208 + 1), 1000)</f>
        <v>1000</v>
      </c>
      <c r="AB208" s="50">
        <f>IFERROR(FIND("-", 'Upload Data'!$A195, AA208 + 1), 1000)</f>
        <v>1000</v>
      </c>
      <c r="AC208" s="50" t="str">
        <f>IFERROR(LEFT('Upload Data'!$A195, Z208 - 1), "")</f>
        <v/>
      </c>
      <c r="AD208" s="50" t="str">
        <f>IFERROR(MID('Upload Data'!$A195, Z208 + 1, AA208 - Z208 - 1), "")</f>
        <v/>
      </c>
      <c r="AE208" s="50" t="str">
        <f>IFERROR(MID('Upload Data'!$A195, AA208 + 1, AB208 - AA208 - 1), "")</f>
        <v/>
      </c>
      <c r="AF208" s="50" t="str">
        <f>IFERROR(MID('Upload Data'!$A195, AB208 + 1, 1000), "")</f>
        <v/>
      </c>
      <c r="AG208" s="50" t="str">
        <f t="shared" ref="AG208:AG271" si="28">IFERROR(IF(AH208, MID(AD208, 2, 10), AE208), -1)</f>
        <v/>
      </c>
      <c r="AH208" s="50" t="b">
        <f t="shared" ref="AH208:AH271" si="29">(AC208 = "FSC")</f>
        <v>0</v>
      </c>
    </row>
    <row r="209" spans="1:34">
      <c r="A209" s="49">
        <f t="shared" si="26"/>
        <v>196</v>
      </c>
      <c r="B209" s="48" t="b">
        <f>NOT(IFERROR('Upload Data'!A196 = "ERROR", TRUE))</f>
        <v>1</v>
      </c>
      <c r="C209" s="48">
        <f t="shared" si="27"/>
        <v>196</v>
      </c>
      <c r="D209" s="50" t="b">
        <f>IF(B209, ('Upload Data'!A196 &amp; 'Upload Data'!B196 &amp; 'Upload Data'!C196 &amp; 'Upload Data'!D196 &amp; 'Upload Data'!E196 &amp; 'Upload Data'!F196 &amp; 'Upload Data'!G196 &amp; 'Upload Data'!H196 &amp; 'Upload Data'!I196 &amp; 'Upload Data'!J196 &amp; 'Upload Data'!K196 &amp; 'Upload Data'!L196 &amp; 'Upload Data'!M196 &amp; 'Upload Data'!N196) &lt;&gt; "", FALSE)</f>
        <v>0</v>
      </c>
      <c r="E209" s="50" t="str">
        <f t="shared" si="23"/>
        <v/>
      </c>
      <c r="F209" s="50" t="str">
        <f t="shared" si="24"/>
        <v/>
      </c>
      <c r="G209" s="50" t="b">
        <f t="shared" si="25"/>
        <v>1</v>
      </c>
      <c r="H209" s="50" t="b">
        <f>IFERROR(OR(AND(NOT(D209), 'Upload Data'!$A196 = ""), AND(AG209 &gt; -1, OR(AND(AH209, LEN(AD209) = 7), IFERROR(MATCH(AD209, listCertificateTypes, 0), FALSE)))), FALSE)</f>
        <v>1</v>
      </c>
      <c r="I209" s="50" t="b">
        <f>IFERROR(OR(NOT($D209), 'Upload Data'!B196 &lt;&gt; ""), FALSE)</f>
        <v>1</v>
      </c>
      <c r="J209" s="50" t="b">
        <f>IFERROR(OR(AND(NOT($D209), 'Upload Data'!C196 = ""), ISNUMBER('Upload Data'!C196), IFERROR(DATEVALUE('Upload Data'!C196) &gt; 0, FALSE)), FALSE)</f>
        <v>1</v>
      </c>
      <c r="K209" s="50" t="b">
        <f>IFERROR(OR(NOT($D209), 'Upload Data'!D196 &lt;&gt; ""), FALSE)</f>
        <v>1</v>
      </c>
      <c r="L209" s="51" t="s">
        <v>116</v>
      </c>
      <c r="M209" s="50" t="b">
        <f>IFERROR(OR(AND(NOT($D209), 'Upload Data'!F196 = ""), IFERROR(_xlfn.NUMBERVALUE('Upload Data'!F196) &gt; 0, FALSE)), FALSE)</f>
        <v>1</v>
      </c>
      <c r="N209" s="50" t="b">
        <f>IFERROR(OR('Upload Data'!G196 = "", IFERROR(_xlfn.NUMBERVALUE('Upload Data'!G196) &gt; 0, FALSE)), FALSE)</f>
        <v>1</v>
      </c>
      <c r="O209" s="50" t="b">
        <f>IFERROR(OR('Upload Data'!G196 = "", IFERROR(MATCH('Upload Data'!H196, listVolumeUnits, 0), FALSE)), FALSE)</f>
        <v>1</v>
      </c>
      <c r="P209" s="50" t="b">
        <f>IFERROR(OR('Upload Data'!I196 = "", IFERROR(_xlfn.NUMBERVALUE('Upload Data'!I196) &gt; 0, FALSE)), FALSE)</f>
        <v>1</v>
      </c>
      <c r="Q209" s="50" t="b">
        <f>IFERROR(OR('Upload Data'!I196 = "", IFERROR(MATCH('Upload Data'!J196, listWeightUnits, 0), FALSE)), FALSE)</f>
        <v>1</v>
      </c>
      <c r="R209" s="50" t="b">
        <f>IFERROR(OR(AND(NOT(D209), 'Upload Data'!K196 = ""), IFERROR(MATCH('Upload Data'!K196, listFscClaimTypes, 0), FALSE)), FALSE)</f>
        <v>1</v>
      </c>
      <c r="S209" s="50" t="b">
        <f>IFERROR(OR(AND('Upload Data'!K196 = refClaimFsc100, OR('Upload Data'!L196 = "", 'Upload Data'!L196 = 100)), AND('Upload Data'!K196 = refClaimFscCW, OR('Upload Data'!L196 = "", 'Upload Data'!L196 = 0)), AND('Upload Data'!K196 = refClaimFscMix, 'Upload Data'!L196 &lt;&gt; "", _xlfn.NUMBERVALUE('Upload Data'!L196) &gt;= 0, _xlfn.NUMBERVALUE('Upload Data'!L196) &lt;= 100), AND('Upload Data'!K196 = refClaimFscMixCredit, OR('Upload Data'!L196 = "", 'Upload Data'!L196 = 100)), AND('Upload Data'!K196 = refClaimFscRecycled, 'Upload Data'!K196 =""), 'Upload Data'!K196 = ""), FALSE)</f>
        <v>1</v>
      </c>
      <c r="T209" s="50" t="b">
        <f>IFERROR(OR('Upload Data'!M196 = "", ISNUMBER('Upload Data'!M196), IFERROR(DATEVALUE('Upload Data'!M196) &gt; 0, FALSE)), FALSE)</f>
        <v>1</v>
      </c>
      <c r="U209" s="50" t="b">
        <f>IFERROR(OR('Upload Data'!N196 = "", ISNUMBER('Upload Data'!N196), IFERROR(DATEVALUE('Upload Data'!N196) &gt; 0, FALSE)), FALSE)</f>
        <v>1</v>
      </c>
      <c r="V209" s="51" t="s">
        <v>116</v>
      </c>
      <c r="W209" s="50"/>
      <c r="X209" s="50"/>
      <c r="Y209" s="50"/>
      <c r="Z209" s="50">
        <f>IFERROR(FIND("-", 'Upload Data'!$A196, 1), 1000)</f>
        <v>1000</v>
      </c>
      <c r="AA209" s="50">
        <f>IFERROR(FIND("-", 'Upload Data'!$A196, Z209 + 1), 1000)</f>
        <v>1000</v>
      </c>
      <c r="AB209" s="50">
        <f>IFERROR(FIND("-", 'Upload Data'!$A196, AA209 + 1), 1000)</f>
        <v>1000</v>
      </c>
      <c r="AC209" s="50" t="str">
        <f>IFERROR(LEFT('Upload Data'!$A196, Z209 - 1), "")</f>
        <v/>
      </c>
      <c r="AD209" s="50" t="str">
        <f>IFERROR(MID('Upload Data'!$A196, Z209 + 1, AA209 - Z209 - 1), "")</f>
        <v/>
      </c>
      <c r="AE209" s="50" t="str">
        <f>IFERROR(MID('Upload Data'!$A196, AA209 + 1, AB209 - AA209 - 1), "")</f>
        <v/>
      </c>
      <c r="AF209" s="50" t="str">
        <f>IFERROR(MID('Upload Data'!$A196, AB209 + 1, 1000), "")</f>
        <v/>
      </c>
      <c r="AG209" s="50" t="str">
        <f t="shared" si="28"/>
        <v/>
      </c>
      <c r="AH209" s="50" t="b">
        <f t="shared" si="29"/>
        <v>0</v>
      </c>
    </row>
    <row r="210" spans="1:34">
      <c r="A210" s="49">
        <f t="shared" si="26"/>
        <v>197</v>
      </c>
      <c r="B210" s="48" t="b">
        <f>NOT(IFERROR('Upload Data'!A197 = "ERROR", TRUE))</f>
        <v>1</v>
      </c>
      <c r="C210" s="48">
        <f t="shared" si="27"/>
        <v>197</v>
      </c>
      <c r="D210" s="50" t="b">
        <f>IF(B210, ('Upload Data'!A197 &amp; 'Upload Data'!B197 &amp; 'Upload Data'!C197 &amp; 'Upload Data'!D197 &amp; 'Upload Data'!E197 &amp; 'Upload Data'!F197 &amp; 'Upload Data'!G197 &amp; 'Upload Data'!H197 &amp; 'Upload Data'!I197 &amp; 'Upload Data'!J197 &amp; 'Upload Data'!K197 &amp; 'Upload Data'!L197 &amp; 'Upload Data'!M197 &amp; 'Upload Data'!N197) &lt;&gt; "", FALSE)</f>
        <v>0</v>
      </c>
      <c r="E210" s="50" t="str">
        <f t="shared" si="23"/>
        <v/>
      </c>
      <c r="F210" s="50" t="str">
        <f t="shared" si="24"/>
        <v/>
      </c>
      <c r="G210" s="50" t="b">
        <f t="shared" si="25"/>
        <v>1</v>
      </c>
      <c r="H210" s="50" t="b">
        <f>IFERROR(OR(AND(NOT(D210), 'Upload Data'!$A197 = ""), AND(AG210 &gt; -1, OR(AND(AH210, LEN(AD210) = 7), IFERROR(MATCH(AD210, listCertificateTypes, 0), FALSE)))), FALSE)</f>
        <v>1</v>
      </c>
      <c r="I210" s="50" t="b">
        <f>IFERROR(OR(NOT($D210), 'Upload Data'!B197 &lt;&gt; ""), FALSE)</f>
        <v>1</v>
      </c>
      <c r="J210" s="50" t="b">
        <f>IFERROR(OR(AND(NOT($D210), 'Upload Data'!C197 = ""), ISNUMBER('Upload Data'!C197), IFERROR(DATEVALUE('Upload Data'!C197) &gt; 0, FALSE)), FALSE)</f>
        <v>1</v>
      </c>
      <c r="K210" s="50" t="b">
        <f>IFERROR(OR(NOT($D210), 'Upload Data'!D197 &lt;&gt; ""), FALSE)</f>
        <v>1</v>
      </c>
      <c r="L210" s="51" t="s">
        <v>116</v>
      </c>
      <c r="M210" s="50" t="b">
        <f>IFERROR(OR(AND(NOT($D210), 'Upload Data'!F197 = ""), IFERROR(_xlfn.NUMBERVALUE('Upload Data'!F197) &gt; 0, FALSE)), FALSE)</f>
        <v>1</v>
      </c>
      <c r="N210" s="50" t="b">
        <f>IFERROR(OR('Upload Data'!G197 = "", IFERROR(_xlfn.NUMBERVALUE('Upload Data'!G197) &gt; 0, FALSE)), FALSE)</f>
        <v>1</v>
      </c>
      <c r="O210" s="50" t="b">
        <f>IFERROR(OR('Upload Data'!G197 = "", IFERROR(MATCH('Upload Data'!H197, listVolumeUnits, 0), FALSE)), FALSE)</f>
        <v>1</v>
      </c>
      <c r="P210" s="50" t="b">
        <f>IFERROR(OR('Upload Data'!I197 = "", IFERROR(_xlfn.NUMBERVALUE('Upload Data'!I197) &gt; 0, FALSE)), FALSE)</f>
        <v>1</v>
      </c>
      <c r="Q210" s="50" t="b">
        <f>IFERROR(OR('Upload Data'!I197 = "", IFERROR(MATCH('Upload Data'!J197, listWeightUnits, 0), FALSE)), FALSE)</f>
        <v>1</v>
      </c>
      <c r="R210" s="50" t="b">
        <f>IFERROR(OR(AND(NOT(D210), 'Upload Data'!K197 = ""), IFERROR(MATCH('Upload Data'!K197, listFscClaimTypes, 0), FALSE)), FALSE)</f>
        <v>1</v>
      </c>
      <c r="S210" s="50" t="b">
        <f>IFERROR(OR(AND('Upload Data'!K197 = refClaimFsc100, OR('Upload Data'!L197 = "", 'Upload Data'!L197 = 100)), AND('Upload Data'!K197 = refClaimFscCW, OR('Upload Data'!L197 = "", 'Upload Data'!L197 = 0)), AND('Upload Data'!K197 = refClaimFscMix, 'Upload Data'!L197 &lt;&gt; "", _xlfn.NUMBERVALUE('Upload Data'!L197) &gt;= 0, _xlfn.NUMBERVALUE('Upload Data'!L197) &lt;= 100), AND('Upload Data'!K197 = refClaimFscMixCredit, OR('Upload Data'!L197 = "", 'Upload Data'!L197 = 100)), AND('Upload Data'!K197 = refClaimFscRecycled, 'Upload Data'!K197 =""), 'Upload Data'!K197 = ""), FALSE)</f>
        <v>1</v>
      </c>
      <c r="T210" s="50" t="b">
        <f>IFERROR(OR('Upload Data'!M197 = "", ISNUMBER('Upload Data'!M197), IFERROR(DATEVALUE('Upload Data'!M197) &gt; 0, FALSE)), FALSE)</f>
        <v>1</v>
      </c>
      <c r="U210" s="50" t="b">
        <f>IFERROR(OR('Upload Data'!N197 = "", ISNUMBER('Upload Data'!N197), IFERROR(DATEVALUE('Upload Data'!N197) &gt; 0, FALSE)), FALSE)</f>
        <v>1</v>
      </c>
      <c r="V210" s="51" t="s">
        <v>116</v>
      </c>
      <c r="W210" s="50"/>
      <c r="X210" s="50"/>
      <c r="Y210" s="50"/>
      <c r="Z210" s="50">
        <f>IFERROR(FIND("-", 'Upload Data'!$A197, 1), 1000)</f>
        <v>1000</v>
      </c>
      <c r="AA210" s="50">
        <f>IFERROR(FIND("-", 'Upload Data'!$A197, Z210 + 1), 1000)</f>
        <v>1000</v>
      </c>
      <c r="AB210" s="50">
        <f>IFERROR(FIND("-", 'Upload Data'!$A197, AA210 + 1), 1000)</f>
        <v>1000</v>
      </c>
      <c r="AC210" s="50" t="str">
        <f>IFERROR(LEFT('Upload Data'!$A197, Z210 - 1), "")</f>
        <v/>
      </c>
      <c r="AD210" s="50" t="str">
        <f>IFERROR(MID('Upload Data'!$A197, Z210 + 1, AA210 - Z210 - 1), "")</f>
        <v/>
      </c>
      <c r="AE210" s="50" t="str">
        <f>IFERROR(MID('Upload Data'!$A197, AA210 + 1, AB210 - AA210 - 1), "")</f>
        <v/>
      </c>
      <c r="AF210" s="50" t="str">
        <f>IFERROR(MID('Upload Data'!$A197, AB210 + 1, 1000), "")</f>
        <v/>
      </c>
      <c r="AG210" s="50" t="str">
        <f t="shared" si="28"/>
        <v/>
      </c>
      <c r="AH210" s="50" t="b">
        <f t="shared" si="29"/>
        <v>0</v>
      </c>
    </row>
    <row r="211" spans="1:34">
      <c r="A211" s="49">
        <f t="shared" si="26"/>
        <v>198</v>
      </c>
      <c r="B211" s="48" t="b">
        <f>NOT(IFERROR('Upload Data'!A198 = "ERROR", TRUE))</f>
        <v>1</v>
      </c>
      <c r="C211" s="48">
        <f t="shared" si="27"/>
        <v>198</v>
      </c>
      <c r="D211" s="50" t="b">
        <f>IF(B211, ('Upload Data'!A198 &amp; 'Upload Data'!B198 &amp; 'Upload Data'!C198 &amp; 'Upload Data'!D198 &amp; 'Upload Data'!E198 &amp; 'Upload Data'!F198 &amp; 'Upload Data'!G198 &amp; 'Upload Data'!H198 &amp; 'Upload Data'!I198 &amp; 'Upload Data'!J198 &amp; 'Upload Data'!K198 &amp; 'Upload Data'!L198 &amp; 'Upload Data'!M198 &amp; 'Upload Data'!N198) &lt;&gt; "", FALSE)</f>
        <v>0</v>
      </c>
      <c r="E211" s="50" t="str">
        <f t="shared" si="23"/>
        <v/>
      </c>
      <c r="F211" s="50" t="str">
        <f t="shared" si="24"/>
        <v/>
      </c>
      <c r="G211" s="50" t="b">
        <f t="shared" si="25"/>
        <v>1</v>
      </c>
      <c r="H211" s="50" t="b">
        <f>IFERROR(OR(AND(NOT(D211), 'Upload Data'!$A198 = ""), AND(AG211 &gt; -1, OR(AND(AH211, LEN(AD211) = 7), IFERROR(MATCH(AD211, listCertificateTypes, 0), FALSE)))), FALSE)</f>
        <v>1</v>
      </c>
      <c r="I211" s="50" t="b">
        <f>IFERROR(OR(NOT($D211), 'Upload Data'!B198 &lt;&gt; ""), FALSE)</f>
        <v>1</v>
      </c>
      <c r="J211" s="50" t="b">
        <f>IFERROR(OR(AND(NOT($D211), 'Upload Data'!C198 = ""), ISNUMBER('Upload Data'!C198), IFERROR(DATEVALUE('Upload Data'!C198) &gt; 0, FALSE)), FALSE)</f>
        <v>1</v>
      </c>
      <c r="K211" s="50" t="b">
        <f>IFERROR(OR(NOT($D211), 'Upload Data'!D198 &lt;&gt; ""), FALSE)</f>
        <v>1</v>
      </c>
      <c r="L211" s="51" t="s">
        <v>116</v>
      </c>
      <c r="M211" s="50" t="b">
        <f>IFERROR(OR(AND(NOT($D211), 'Upload Data'!F198 = ""), IFERROR(_xlfn.NUMBERVALUE('Upload Data'!F198) &gt; 0, FALSE)), FALSE)</f>
        <v>1</v>
      </c>
      <c r="N211" s="50" t="b">
        <f>IFERROR(OR('Upload Data'!G198 = "", IFERROR(_xlfn.NUMBERVALUE('Upload Data'!G198) &gt; 0, FALSE)), FALSE)</f>
        <v>1</v>
      </c>
      <c r="O211" s="50" t="b">
        <f>IFERROR(OR('Upload Data'!G198 = "", IFERROR(MATCH('Upload Data'!H198, listVolumeUnits, 0), FALSE)), FALSE)</f>
        <v>1</v>
      </c>
      <c r="P211" s="50" t="b">
        <f>IFERROR(OR('Upload Data'!I198 = "", IFERROR(_xlfn.NUMBERVALUE('Upload Data'!I198) &gt; 0, FALSE)), FALSE)</f>
        <v>1</v>
      </c>
      <c r="Q211" s="50" t="b">
        <f>IFERROR(OR('Upload Data'!I198 = "", IFERROR(MATCH('Upload Data'!J198, listWeightUnits, 0), FALSE)), FALSE)</f>
        <v>1</v>
      </c>
      <c r="R211" s="50" t="b">
        <f>IFERROR(OR(AND(NOT(D211), 'Upload Data'!K198 = ""), IFERROR(MATCH('Upload Data'!K198, listFscClaimTypes, 0), FALSE)), FALSE)</f>
        <v>1</v>
      </c>
      <c r="S211" s="50" t="b">
        <f>IFERROR(OR(AND('Upload Data'!K198 = refClaimFsc100, OR('Upload Data'!L198 = "", 'Upload Data'!L198 = 100)), AND('Upload Data'!K198 = refClaimFscCW, OR('Upload Data'!L198 = "", 'Upload Data'!L198 = 0)), AND('Upload Data'!K198 = refClaimFscMix, 'Upload Data'!L198 &lt;&gt; "", _xlfn.NUMBERVALUE('Upload Data'!L198) &gt;= 0, _xlfn.NUMBERVALUE('Upload Data'!L198) &lt;= 100), AND('Upload Data'!K198 = refClaimFscMixCredit, OR('Upload Data'!L198 = "", 'Upload Data'!L198 = 100)), AND('Upload Data'!K198 = refClaimFscRecycled, 'Upload Data'!K198 =""), 'Upload Data'!K198 = ""), FALSE)</f>
        <v>1</v>
      </c>
      <c r="T211" s="50" t="b">
        <f>IFERROR(OR('Upload Data'!M198 = "", ISNUMBER('Upload Data'!M198), IFERROR(DATEVALUE('Upload Data'!M198) &gt; 0, FALSE)), FALSE)</f>
        <v>1</v>
      </c>
      <c r="U211" s="50" t="b">
        <f>IFERROR(OR('Upload Data'!N198 = "", ISNUMBER('Upload Data'!N198), IFERROR(DATEVALUE('Upload Data'!N198) &gt; 0, FALSE)), FALSE)</f>
        <v>1</v>
      </c>
      <c r="V211" s="51" t="s">
        <v>116</v>
      </c>
      <c r="W211" s="50"/>
      <c r="X211" s="50"/>
      <c r="Y211" s="50"/>
      <c r="Z211" s="50">
        <f>IFERROR(FIND("-", 'Upload Data'!$A198, 1), 1000)</f>
        <v>1000</v>
      </c>
      <c r="AA211" s="50">
        <f>IFERROR(FIND("-", 'Upload Data'!$A198, Z211 + 1), 1000)</f>
        <v>1000</v>
      </c>
      <c r="AB211" s="50">
        <f>IFERROR(FIND("-", 'Upload Data'!$A198, AA211 + 1), 1000)</f>
        <v>1000</v>
      </c>
      <c r="AC211" s="50" t="str">
        <f>IFERROR(LEFT('Upload Data'!$A198, Z211 - 1), "")</f>
        <v/>
      </c>
      <c r="AD211" s="50" t="str">
        <f>IFERROR(MID('Upload Data'!$A198, Z211 + 1, AA211 - Z211 - 1), "")</f>
        <v/>
      </c>
      <c r="AE211" s="50" t="str">
        <f>IFERROR(MID('Upload Data'!$A198, AA211 + 1, AB211 - AA211 - 1), "")</f>
        <v/>
      </c>
      <c r="AF211" s="50" t="str">
        <f>IFERROR(MID('Upload Data'!$A198, AB211 + 1, 1000), "")</f>
        <v/>
      </c>
      <c r="AG211" s="50" t="str">
        <f t="shared" si="28"/>
        <v/>
      </c>
      <c r="AH211" s="50" t="b">
        <f t="shared" si="29"/>
        <v>0</v>
      </c>
    </row>
    <row r="212" spans="1:34">
      <c r="A212" s="49">
        <f t="shared" si="26"/>
        <v>199</v>
      </c>
      <c r="B212" s="48" t="b">
        <f>NOT(IFERROR('Upload Data'!A199 = "ERROR", TRUE))</f>
        <v>1</v>
      </c>
      <c r="C212" s="48">
        <f t="shared" si="27"/>
        <v>199</v>
      </c>
      <c r="D212" s="50" t="b">
        <f>IF(B212, ('Upload Data'!A199 &amp; 'Upload Data'!B199 &amp; 'Upload Data'!C199 &amp; 'Upload Data'!D199 &amp; 'Upload Data'!E199 &amp; 'Upload Data'!F199 &amp; 'Upload Data'!G199 &amp; 'Upload Data'!H199 &amp; 'Upload Data'!I199 &amp; 'Upload Data'!J199 &amp; 'Upload Data'!K199 &amp; 'Upload Data'!L199 &amp; 'Upload Data'!M199 &amp; 'Upload Data'!N199) &lt;&gt; "", FALSE)</f>
        <v>0</v>
      </c>
      <c r="E212" s="50" t="str">
        <f t="shared" si="23"/>
        <v/>
      </c>
      <c r="F212" s="50" t="str">
        <f t="shared" si="24"/>
        <v/>
      </c>
      <c r="G212" s="50" t="b">
        <f t="shared" si="25"/>
        <v>1</v>
      </c>
      <c r="H212" s="50" t="b">
        <f>IFERROR(OR(AND(NOT(D212), 'Upload Data'!$A199 = ""), AND(AG212 &gt; -1, OR(AND(AH212, LEN(AD212) = 7), IFERROR(MATCH(AD212, listCertificateTypes, 0), FALSE)))), FALSE)</f>
        <v>1</v>
      </c>
      <c r="I212" s="50" t="b">
        <f>IFERROR(OR(NOT($D212), 'Upload Data'!B199 &lt;&gt; ""), FALSE)</f>
        <v>1</v>
      </c>
      <c r="J212" s="50" t="b">
        <f>IFERROR(OR(AND(NOT($D212), 'Upload Data'!C199 = ""), ISNUMBER('Upload Data'!C199), IFERROR(DATEVALUE('Upload Data'!C199) &gt; 0, FALSE)), FALSE)</f>
        <v>1</v>
      </c>
      <c r="K212" s="50" t="b">
        <f>IFERROR(OR(NOT($D212), 'Upload Data'!D199 &lt;&gt; ""), FALSE)</f>
        <v>1</v>
      </c>
      <c r="L212" s="51" t="s">
        <v>116</v>
      </c>
      <c r="M212" s="50" t="b">
        <f>IFERROR(OR(AND(NOT($D212), 'Upload Data'!F199 = ""), IFERROR(_xlfn.NUMBERVALUE('Upload Data'!F199) &gt; 0, FALSE)), FALSE)</f>
        <v>1</v>
      </c>
      <c r="N212" s="50" t="b">
        <f>IFERROR(OR('Upload Data'!G199 = "", IFERROR(_xlfn.NUMBERVALUE('Upload Data'!G199) &gt; 0, FALSE)), FALSE)</f>
        <v>1</v>
      </c>
      <c r="O212" s="50" t="b">
        <f>IFERROR(OR('Upload Data'!G199 = "", IFERROR(MATCH('Upload Data'!H199, listVolumeUnits, 0), FALSE)), FALSE)</f>
        <v>1</v>
      </c>
      <c r="P212" s="50" t="b">
        <f>IFERROR(OR('Upload Data'!I199 = "", IFERROR(_xlfn.NUMBERVALUE('Upload Data'!I199) &gt; 0, FALSE)), FALSE)</f>
        <v>1</v>
      </c>
      <c r="Q212" s="50" t="b">
        <f>IFERROR(OR('Upload Data'!I199 = "", IFERROR(MATCH('Upload Data'!J199, listWeightUnits, 0), FALSE)), FALSE)</f>
        <v>1</v>
      </c>
      <c r="R212" s="50" t="b">
        <f>IFERROR(OR(AND(NOT(D212), 'Upload Data'!K199 = ""), IFERROR(MATCH('Upload Data'!K199, listFscClaimTypes, 0), FALSE)), FALSE)</f>
        <v>1</v>
      </c>
      <c r="S212" s="50" t="b">
        <f>IFERROR(OR(AND('Upload Data'!K199 = refClaimFsc100, OR('Upload Data'!L199 = "", 'Upload Data'!L199 = 100)), AND('Upload Data'!K199 = refClaimFscCW, OR('Upload Data'!L199 = "", 'Upload Data'!L199 = 0)), AND('Upload Data'!K199 = refClaimFscMix, 'Upload Data'!L199 &lt;&gt; "", _xlfn.NUMBERVALUE('Upload Data'!L199) &gt;= 0, _xlfn.NUMBERVALUE('Upload Data'!L199) &lt;= 100), AND('Upload Data'!K199 = refClaimFscMixCredit, OR('Upload Data'!L199 = "", 'Upload Data'!L199 = 100)), AND('Upload Data'!K199 = refClaimFscRecycled, 'Upload Data'!K199 =""), 'Upload Data'!K199 = ""), FALSE)</f>
        <v>1</v>
      </c>
      <c r="T212" s="50" t="b">
        <f>IFERROR(OR('Upload Data'!M199 = "", ISNUMBER('Upload Data'!M199), IFERROR(DATEVALUE('Upload Data'!M199) &gt; 0, FALSE)), FALSE)</f>
        <v>1</v>
      </c>
      <c r="U212" s="50" t="b">
        <f>IFERROR(OR('Upload Data'!N199 = "", ISNUMBER('Upload Data'!N199), IFERROR(DATEVALUE('Upload Data'!N199) &gt; 0, FALSE)), FALSE)</f>
        <v>1</v>
      </c>
      <c r="V212" s="51" t="s">
        <v>116</v>
      </c>
      <c r="W212" s="50"/>
      <c r="X212" s="50"/>
      <c r="Y212" s="50"/>
      <c r="Z212" s="50">
        <f>IFERROR(FIND("-", 'Upload Data'!$A199, 1), 1000)</f>
        <v>1000</v>
      </c>
      <c r="AA212" s="50">
        <f>IFERROR(FIND("-", 'Upload Data'!$A199, Z212 + 1), 1000)</f>
        <v>1000</v>
      </c>
      <c r="AB212" s="50">
        <f>IFERROR(FIND("-", 'Upload Data'!$A199, AA212 + 1), 1000)</f>
        <v>1000</v>
      </c>
      <c r="AC212" s="50" t="str">
        <f>IFERROR(LEFT('Upload Data'!$A199, Z212 - 1), "")</f>
        <v/>
      </c>
      <c r="AD212" s="50" t="str">
        <f>IFERROR(MID('Upload Data'!$A199, Z212 + 1, AA212 - Z212 - 1), "")</f>
        <v/>
      </c>
      <c r="AE212" s="50" t="str">
        <f>IFERROR(MID('Upload Data'!$A199, AA212 + 1, AB212 - AA212 - 1), "")</f>
        <v/>
      </c>
      <c r="AF212" s="50" t="str">
        <f>IFERROR(MID('Upload Data'!$A199, AB212 + 1, 1000), "")</f>
        <v/>
      </c>
      <c r="AG212" s="50" t="str">
        <f t="shared" si="28"/>
        <v/>
      </c>
      <c r="AH212" s="50" t="b">
        <f t="shared" si="29"/>
        <v>0</v>
      </c>
    </row>
    <row r="213" spans="1:34">
      <c r="A213" s="49">
        <f t="shared" si="26"/>
        <v>200</v>
      </c>
      <c r="B213" s="48" t="b">
        <f>NOT(IFERROR('Upload Data'!A200 = "ERROR", TRUE))</f>
        <v>1</v>
      </c>
      <c r="C213" s="48">
        <f t="shared" si="27"/>
        <v>200</v>
      </c>
      <c r="D213" s="50" t="b">
        <f>IF(B213, ('Upload Data'!A200 &amp; 'Upload Data'!B200 &amp; 'Upload Data'!C200 &amp; 'Upload Data'!D200 &amp; 'Upload Data'!E200 &amp; 'Upload Data'!F200 &amp; 'Upload Data'!G200 &amp; 'Upload Data'!H200 &amp; 'Upload Data'!I200 &amp; 'Upload Data'!J200 &amp; 'Upload Data'!K200 &amp; 'Upload Data'!L200 &amp; 'Upload Data'!M200 &amp; 'Upload Data'!N200) &lt;&gt; "", FALSE)</f>
        <v>0</v>
      </c>
      <c r="E213" s="50" t="str">
        <f t="shared" si="23"/>
        <v/>
      </c>
      <c r="F213" s="50" t="str">
        <f t="shared" si="24"/>
        <v/>
      </c>
      <c r="G213" s="50" t="b">
        <f t="shared" si="25"/>
        <v>1</v>
      </c>
      <c r="H213" s="50" t="b">
        <f>IFERROR(OR(AND(NOT(D213), 'Upload Data'!$A200 = ""), AND(AG213 &gt; -1, OR(AND(AH213, LEN(AD213) = 7), IFERROR(MATCH(AD213, listCertificateTypes, 0), FALSE)))), FALSE)</f>
        <v>1</v>
      </c>
      <c r="I213" s="50" t="b">
        <f>IFERROR(OR(NOT($D213), 'Upload Data'!B200 &lt;&gt; ""), FALSE)</f>
        <v>1</v>
      </c>
      <c r="J213" s="50" t="b">
        <f>IFERROR(OR(AND(NOT($D213), 'Upload Data'!C200 = ""), ISNUMBER('Upload Data'!C200), IFERROR(DATEVALUE('Upload Data'!C200) &gt; 0, FALSE)), FALSE)</f>
        <v>1</v>
      </c>
      <c r="K213" s="50" t="b">
        <f>IFERROR(OR(NOT($D213), 'Upload Data'!D200 &lt;&gt; ""), FALSE)</f>
        <v>1</v>
      </c>
      <c r="L213" s="51" t="s">
        <v>116</v>
      </c>
      <c r="M213" s="50" t="b">
        <f>IFERROR(OR(AND(NOT($D213), 'Upload Data'!F200 = ""), IFERROR(_xlfn.NUMBERVALUE('Upload Data'!F200) &gt; 0, FALSE)), FALSE)</f>
        <v>1</v>
      </c>
      <c r="N213" s="50" t="b">
        <f>IFERROR(OR('Upload Data'!G200 = "", IFERROR(_xlfn.NUMBERVALUE('Upload Data'!G200) &gt; 0, FALSE)), FALSE)</f>
        <v>1</v>
      </c>
      <c r="O213" s="50" t="b">
        <f>IFERROR(OR('Upload Data'!G200 = "", IFERROR(MATCH('Upload Data'!H200, listVolumeUnits, 0), FALSE)), FALSE)</f>
        <v>1</v>
      </c>
      <c r="P213" s="50" t="b">
        <f>IFERROR(OR('Upload Data'!I200 = "", IFERROR(_xlfn.NUMBERVALUE('Upload Data'!I200) &gt; 0, FALSE)), FALSE)</f>
        <v>1</v>
      </c>
      <c r="Q213" s="50" t="b">
        <f>IFERROR(OR('Upload Data'!I200 = "", IFERROR(MATCH('Upload Data'!J200, listWeightUnits, 0), FALSE)), FALSE)</f>
        <v>1</v>
      </c>
      <c r="R213" s="50" t="b">
        <f>IFERROR(OR(AND(NOT(D213), 'Upload Data'!K200 = ""), IFERROR(MATCH('Upload Data'!K200, listFscClaimTypes, 0), FALSE)), FALSE)</f>
        <v>1</v>
      </c>
      <c r="S213" s="50" t="b">
        <f>IFERROR(OR(AND('Upload Data'!K200 = refClaimFsc100, OR('Upload Data'!L200 = "", 'Upload Data'!L200 = 100)), AND('Upload Data'!K200 = refClaimFscCW, OR('Upload Data'!L200 = "", 'Upload Data'!L200 = 0)), AND('Upload Data'!K200 = refClaimFscMix, 'Upload Data'!L200 &lt;&gt; "", _xlfn.NUMBERVALUE('Upload Data'!L200) &gt;= 0, _xlfn.NUMBERVALUE('Upload Data'!L200) &lt;= 100), AND('Upload Data'!K200 = refClaimFscMixCredit, OR('Upload Data'!L200 = "", 'Upload Data'!L200 = 100)), AND('Upload Data'!K200 = refClaimFscRecycled, 'Upload Data'!K200 =""), 'Upload Data'!K200 = ""), FALSE)</f>
        <v>1</v>
      </c>
      <c r="T213" s="50" t="b">
        <f>IFERROR(OR('Upload Data'!M200 = "", ISNUMBER('Upload Data'!M200), IFERROR(DATEVALUE('Upload Data'!M200) &gt; 0, FALSE)), FALSE)</f>
        <v>1</v>
      </c>
      <c r="U213" s="50" t="b">
        <f>IFERROR(OR('Upload Data'!N200 = "", ISNUMBER('Upload Data'!N200), IFERROR(DATEVALUE('Upload Data'!N200) &gt; 0, FALSE)), FALSE)</f>
        <v>1</v>
      </c>
      <c r="V213" s="51" t="s">
        <v>116</v>
      </c>
      <c r="W213" s="50"/>
      <c r="X213" s="50"/>
      <c r="Y213" s="50"/>
      <c r="Z213" s="50">
        <f>IFERROR(FIND("-", 'Upload Data'!$A200, 1), 1000)</f>
        <v>1000</v>
      </c>
      <c r="AA213" s="50">
        <f>IFERROR(FIND("-", 'Upload Data'!$A200, Z213 + 1), 1000)</f>
        <v>1000</v>
      </c>
      <c r="AB213" s="50">
        <f>IFERROR(FIND("-", 'Upload Data'!$A200, AA213 + 1), 1000)</f>
        <v>1000</v>
      </c>
      <c r="AC213" s="50" t="str">
        <f>IFERROR(LEFT('Upload Data'!$A200, Z213 - 1), "")</f>
        <v/>
      </c>
      <c r="AD213" s="50" t="str">
        <f>IFERROR(MID('Upload Data'!$A200, Z213 + 1, AA213 - Z213 - 1), "")</f>
        <v/>
      </c>
      <c r="AE213" s="50" t="str">
        <f>IFERROR(MID('Upload Data'!$A200, AA213 + 1, AB213 - AA213 - 1), "")</f>
        <v/>
      </c>
      <c r="AF213" s="50" t="str">
        <f>IFERROR(MID('Upload Data'!$A200, AB213 + 1, 1000), "")</f>
        <v/>
      </c>
      <c r="AG213" s="50" t="str">
        <f t="shared" si="28"/>
        <v/>
      </c>
      <c r="AH213" s="50" t="b">
        <f t="shared" si="29"/>
        <v>0</v>
      </c>
    </row>
    <row r="214" spans="1:34">
      <c r="A214" s="49">
        <f t="shared" si="26"/>
        <v>201</v>
      </c>
      <c r="B214" s="48" t="b">
        <f>NOT(IFERROR('Upload Data'!A201 = "ERROR", TRUE))</f>
        <v>1</v>
      </c>
      <c r="C214" s="48">
        <f t="shared" si="27"/>
        <v>201</v>
      </c>
      <c r="D214" s="50" t="b">
        <f>IF(B214, ('Upload Data'!A201 &amp; 'Upload Data'!B201 &amp; 'Upload Data'!C201 &amp; 'Upload Data'!D201 &amp; 'Upload Data'!E201 &amp; 'Upload Data'!F201 &amp; 'Upload Data'!G201 &amp; 'Upload Data'!H201 &amp; 'Upload Data'!I201 &amp; 'Upload Data'!J201 &amp; 'Upload Data'!K201 &amp; 'Upload Data'!L201 &amp; 'Upload Data'!M201 &amp; 'Upload Data'!N201) &lt;&gt; "", FALSE)</f>
        <v>0</v>
      </c>
      <c r="E214" s="50" t="str">
        <f t="shared" si="23"/>
        <v/>
      </c>
      <c r="F214" s="50" t="str">
        <f t="shared" si="24"/>
        <v/>
      </c>
      <c r="G214" s="50" t="b">
        <f t="shared" si="25"/>
        <v>1</v>
      </c>
      <c r="H214" s="50" t="b">
        <f>IFERROR(OR(AND(NOT(D214), 'Upload Data'!$A201 = ""), AND(AG214 &gt; -1, OR(AND(AH214, LEN(AD214) = 7), IFERROR(MATCH(AD214, listCertificateTypes, 0), FALSE)))), FALSE)</f>
        <v>1</v>
      </c>
      <c r="I214" s="50" t="b">
        <f>IFERROR(OR(NOT($D214), 'Upload Data'!B201 &lt;&gt; ""), FALSE)</f>
        <v>1</v>
      </c>
      <c r="J214" s="50" t="b">
        <f>IFERROR(OR(AND(NOT($D214), 'Upload Data'!C201 = ""), ISNUMBER('Upload Data'!C201), IFERROR(DATEVALUE('Upload Data'!C201) &gt; 0, FALSE)), FALSE)</f>
        <v>1</v>
      </c>
      <c r="K214" s="50" t="b">
        <f>IFERROR(OR(NOT($D214), 'Upload Data'!D201 &lt;&gt; ""), FALSE)</f>
        <v>1</v>
      </c>
      <c r="L214" s="51" t="s">
        <v>116</v>
      </c>
      <c r="M214" s="50" t="b">
        <f>IFERROR(OR(AND(NOT($D214), 'Upload Data'!F201 = ""), IFERROR(_xlfn.NUMBERVALUE('Upload Data'!F201) &gt; 0, FALSE)), FALSE)</f>
        <v>1</v>
      </c>
      <c r="N214" s="50" t="b">
        <f>IFERROR(OR('Upload Data'!G201 = "", IFERROR(_xlfn.NUMBERVALUE('Upload Data'!G201) &gt; 0, FALSE)), FALSE)</f>
        <v>1</v>
      </c>
      <c r="O214" s="50" t="b">
        <f>IFERROR(OR('Upload Data'!G201 = "", IFERROR(MATCH('Upload Data'!H201, listVolumeUnits, 0), FALSE)), FALSE)</f>
        <v>1</v>
      </c>
      <c r="P214" s="50" t="b">
        <f>IFERROR(OR('Upload Data'!I201 = "", IFERROR(_xlfn.NUMBERVALUE('Upload Data'!I201) &gt; 0, FALSE)), FALSE)</f>
        <v>1</v>
      </c>
      <c r="Q214" s="50" t="b">
        <f>IFERROR(OR('Upload Data'!I201 = "", IFERROR(MATCH('Upload Data'!J201, listWeightUnits, 0), FALSE)), FALSE)</f>
        <v>1</v>
      </c>
      <c r="R214" s="50" t="b">
        <f>IFERROR(OR(AND(NOT(D214), 'Upload Data'!K201 = ""), IFERROR(MATCH('Upload Data'!K201, listFscClaimTypes, 0), FALSE)), FALSE)</f>
        <v>1</v>
      </c>
      <c r="S214" s="50" t="b">
        <f>IFERROR(OR(AND('Upload Data'!K201 = refClaimFsc100, OR('Upload Data'!L201 = "", 'Upload Data'!L201 = 100)), AND('Upload Data'!K201 = refClaimFscCW, OR('Upload Data'!L201 = "", 'Upload Data'!L201 = 0)), AND('Upload Data'!K201 = refClaimFscMix, 'Upload Data'!L201 &lt;&gt; "", _xlfn.NUMBERVALUE('Upload Data'!L201) &gt;= 0, _xlfn.NUMBERVALUE('Upload Data'!L201) &lt;= 100), AND('Upload Data'!K201 = refClaimFscMixCredit, OR('Upload Data'!L201 = "", 'Upload Data'!L201 = 100)), AND('Upload Data'!K201 = refClaimFscRecycled, 'Upload Data'!K201 =""), 'Upload Data'!K201 = ""), FALSE)</f>
        <v>1</v>
      </c>
      <c r="T214" s="50" t="b">
        <f>IFERROR(OR('Upload Data'!M201 = "", ISNUMBER('Upload Data'!M201), IFERROR(DATEVALUE('Upload Data'!M201) &gt; 0, FALSE)), FALSE)</f>
        <v>1</v>
      </c>
      <c r="U214" s="50" t="b">
        <f>IFERROR(OR('Upload Data'!N201 = "", ISNUMBER('Upload Data'!N201), IFERROR(DATEVALUE('Upload Data'!N201) &gt; 0, FALSE)), FALSE)</f>
        <v>1</v>
      </c>
      <c r="V214" s="51" t="s">
        <v>116</v>
      </c>
      <c r="W214" s="50"/>
      <c r="X214" s="50"/>
      <c r="Y214" s="50"/>
      <c r="Z214" s="50">
        <f>IFERROR(FIND("-", 'Upload Data'!$A201, 1), 1000)</f>
        <v>1000</v>
      </c>
      <c r="AA214" s="50">
        <f>IFERROR(FIND("-", 'Upload Data'!$A201, Z214 + 1), 1000)</f>
        <v>1000</v>
      </c>
      <c r="AB214" s="50">
        <f>IFERROR(FIND("-", 'Upload Data'!$A201, AA214 + 1), 1000)</f>
        <v>1000</v>
      </c>
      <c r="AC214" s="50" t="str">
        <f>IFERROR(LEFT('Upload Data'!$A201, Z214 - 1), "")</f>
        <v/>
      </c>
      <c r="AD214" s="50" t="str">
        <f>IFERROR(MID('Upload Data'!$A201, Z214 + 1, AA214 - Z214 - 1), "")</f>
        <v/>
      </c>
      <c r="AE214" s="50" t="str">
        <f>IFERROR(MID('Upload Data'!$A201, AA214 + 1, AB214 - AA214 - 1), "")</f>
        <v/>
      </c>
      <c r="AF214" s="50" t="str">
        <f>IFERROR(MID('Upload Data'!$A201, AB214 + 1, 1000), "")</f>
        <v/>
      </c>
      <c r="AG214" s="50" t="str">
        <f t="shared" si="28"/>
        <v/>
      </c>
      <c r="AH214" s="50" t="b">
        <f t="shared" si="29"/>
        <v>0</v>
      </c>
    </row>
    <row r="215" spans="1:34">
      <c r="A215" s="49">
        <f t="shared" si="26"/>
        <v>202</v>
      </c>
      <c r="B215" s="48" t="b">
        <f>NOT(IFERROR('Upload Data'!A202 = "ERROR", TRUE))</f>
        <v>1</v>
      </c>
      <c r="C215" s="48">
        <f t="shared" si="27"/>
        <v>202</v>
      </c>
      <c r="D215" s="50" t="b">
        <f>IF(B215, ('Upload Data'!A202 &amp; 'Upload Data'!B202 &amp; 'Upload Data'!C202 &amp; 'Upload Data'!D202 &amp; 'Upload Data'!E202 &amp; 'Upload Data'!F202 &amp; 'Upload Data'!G202 &amp; 'Upload Data'!H202 &amp; 'Upload Data'!I202 &amp; 'Upload Data'!J202 &amp; 'Upload Data'!K202 &amp; 'Upload Data'!L202 &amp; 'Upload Data'!M202 &amp; 'Upload Data'!N202) &lt;&gt; "", FALSE)</f>
        <v>0</v>
      </c>
      <c r="E215" s="50" t="str">
        <f t="shared" si="23"/>
        <v/>
      </c>
      <c r="F215" s="50" t="str">
        <f t="shared" si="24"/>
        <v/>
      </c>
      <c r="G215" s="50" t="b">
        <f t="shared" si="25"/>
        <v>1</v>
      </c>
      <c r="H215" s="50" t="b">
        <f>IFERROR(OR(AND(NOT(D215), 'Upload Data'!$A202 = ""), AND(AG215 &gt; -1, OR(AND(AH215, LEN(AD215) = 7), IFERROR(MATCH(AD215, listCertificateTypes, 0), FALSE)))), FALSE)</f>
        <v>1</v>
      </c>
      <c r="I215" s="50" t="b">
        <f>IFERROR(OR(NOT($D215), 'Upload Data'!B202 &lt;&gt; ""), FALSE)</f>
        <v>1</v>
      </c>
      <c r="J215" s="50" t="b">
        <f>IFERROR(OR(AND(NOT($D215), 'Upload Data'!C202 = ""), ISNUMBER('Upload Data'!C202), IFERROR(DATEVALUE('Upload Data'!C202) &gt; 0, FALSE)), FALSE)</f>
        <v>1</v>
      </c>
      <c r="K215" s="50" t="b">
        <f>IFERROR(OR(NOT($D215), 'Upload Data'!D202 &lt;&gt; ""), FALSE)</f>
        <v>1</v>
      </c>
      <c r="L215" s="51" t="s">
        <v>116</v>
      </c>
      <c r="M215" s="50" t="b">
        <f>IFERROR(OR(AND(NOT($D215), 'Upload Data'!F202 = ""), IFERROR(_xlfn.NUMBERVALUE('Upload Data'!F202) &gt; 0, FALSE)), FALSE)</f>
        <v>1</v>
      </c>
      <c r="N215" s="50" t="b">
        <f>IFERROR(OR('Upload Data'!G202 = "", IFERROR(_xlfn.NUMBERVALUE('Upload Data'!G202) &gt; 0, FALSE)), FALSE)</f>
        <v>1</v>
      </c>
      <c r="O215" s="50" t="b">
        <f>IFERROR(OR('Upload Data'!G202 = "", IFERROR(MATCH('Upload Data'!H202, listVolumeUnits, 0), FALSE)), FALSE)</f>
        <v>1</v>
      </c>
      <c r="P215" s="50" t="b">
        <f>IFERROR(OR('Upload Data'!I202 = "", IFERROR(_xlfn.NUMBERVALUE('Upload Data'!I202) &gt; 0, FALSE)), FALSE)</f>
        <v>1</v>
      </c>
      <c r="Q215" s="50" t="b">
        <f>IFERROR(OR('Upload Data'!I202 = "", IFERROR(MATCH('Upload Data'!J202, listWeightUnits, 0), FALSE)), FALSE)</f>
        <v>1</v>
      </c>
      <c r="R215" s="50" t="b">
        <f>IFERROR(OR(AND(NOT(D215), 'Upload Data'!K202 = ""), IFERROR(MATCH('Upload Data'!K202, listFscClaimTypes, 0), FALSE)), FALSE)</f>
        <v>1</v>
      </c>
      <c r="S215" s="50" t="b">
        <f>IFERROR(OR(AND('Upload Data'!K202 = refClaimFsc100, OR('Upload Data'!L202 = "", 'Upload Data'!L202 = 100)), AND('Upload Data'!K202 = refClaimFscCW, OR('Upload Data'!L202 = "", 'Upload Data'!L202 = 0)), AND('Upload Data'!K202 = refClaimFscMix, 'Upload Data'!L202 &lt;&gt; "", _xlfn.NUMBERVALUE('Upload Data'!L202) &gt;= 0, _xlfn.NUMBERVALUE('Upload Data'!L202) &lt;= 100), AND('Upload Data'!K202 = refClaimFscMixCredit, OR('Upload Data'!L202 = "", 'Upload Data'!L202 = 100)), AND('Upload Data'!K202 = refClaimFscRecycled, 'Upload Data'!K202 =""), 'Upload Data'!K202 = ""), FALSE)</f>
        <v>1</v>
      </c>
      <c r="T215" s="50" t="b">
        <f>IFERROR(OR('Upload Data'!M202 = "", ISNUMBER('Upload Data'!M202), IFERROR(DATEVALUE('Upload Data'!M202) &gt; 0, FALSE)), FALSE)</f>
        <v>1</v>
      </c>
      <c r="U215" s="50" t="b">
        <f>IFERROR(OR('Upload Data'!N202 = "", ISNUMBER('Upload Data'!N202), IFERROR(DATEVALUE('Upload Data'!N202) &gt; 0, FALSE)), FALSE)</f>
        <v>1</v>
      </c>
      <c r="V215" s="51" t="s">
        <v>116</v>
      </c>
      <c r="W215" s="50"/>
      <c r="X215" s="50"/>
      <c r="Y215" s="50"/>
      <c r="Z215" s="50">
        <f>IFERROR(FIND("-", 'Upload Data'!$A202, 1), 1000)</f>
        <v>1000</v>
      </c>
      <c r="AA215" s="50">
        <f>IFERROR(FIND("-", 'Upload Data'!$A202, Z215 + 1), 1000)</f>
        <v>1000</v>
      </c>
      <c r="AB215" s="50">
        <f>IFERROR(FIND("-", 'Upload Data'!$A202, AA215 + 1), 1000)</f>
        <v>1000</v>
      </c>
      <c r="AC215" s="50" t="str">
        <f>IFERROR(LEFT('Upload Data'!$A202, Z215 - 1), "")</f>
        <v/>
      </c>
      <c r="AD215" s="50" t="str">
        <f>IFERROR(MID('Upload Data'!$A202, Z215 + 1, AA215 - Z215 - 1), "")</f>
        <v/>
      </c>
      <c r="AE215" s="50" t="str">
        <f>IFERROR(MID('Upload Data'!$A202, AA215 + 1, AB215 - AA215 - 1), "")</f>
        <v/>
      </c>
      <c r="AF215" s="50" t="str">
        <f>IFERROR(MID('Upload Data'!$A202, AB215 + 1, 1000), "")</f>
        <v/>
      </c>
      <c r="AG215" s="50" t="str">
        <f t="shared" si="28"/>
        <v/>
      </c>
      <c r="AH215" s="50" t="b">
        <f t="shared" si="29"/>
        <v>0</v>
      </c>
    </row>
    <row r="216" spans="1:34">
      <c r="A216" s="49">
        <f t="shared" si="26"/>
        <v>203</v>
      </c>
      <c r="B216" s="48" t="b">
        <f>NOT(IFERROR('Upload Data'!A203 = "ERROR", TRUE))</f>
        <v>1</v>
      </c>
      <c r="C216" s="48">
        <f t="shared" si="27"/>
        <v>203</v>
      </c>
      <c r="D216" s="50" t="b">
        <f>IF(B216, ('Upload Data'!A203 &amp; 'Upload Data'!B203 &amp; 'Upload Data'!C203 &amp; 'Upload Data'!D203 &amp; 'Upload Data'!E203 &amp; 'Upload Data'!F203 &amp; 'Upload Data'!G203 &amp; 'Upload Data'!H203 &amp; 'Upload Data'!I203 &amp; 'Upload Data'!J203 &amp; 'Upload Data'!K203 &amp; 'Upload Data'!L203 &amp; 'Upload Data'!M203 &amp; 'Upload Data'!N203) &lt;&gt; "", FALSE)</f>
        <v>0</v>
      </c>
      <c r="E216" s="50" t="str">
        <f t="shared" si="23"/>
        <v/>
      </c>
      <c r="F216" s="50" t="str">
        <f t="shared" si="24"/>
        <v/>
      </c>
      <c r="G216" s="50" t="b">
        <f t="shared" si="25"/>
        <v>1</v>
      </c>
      <c r="H216" s="50" t="b">
        <f>IFERROR(OR(AND(NOT(D216), 'Upload Data'!$A203 = ""), AND(AG216 &gt; -1, OR(AND(AH216, LEN(AD216) = 7), IFERROR(MATCH(AD216, listCertificateTypes, 0), FALSE)))), FALSE)</f>
        <v>1</v>
      </c>
      <c r="I216" s="50" t="b">
        <f>IFERROR(OR(NOT($D216), 'Upload Data'!B203 &lt;&gt; ""), FALSE)</f>
        <v>1</v>
      </c>
      <c r="J216" s="50" t="b">
        <f>IFERROR(OR(AND(NOT($D216), 'Upload Data'!C203 = ""), ISNUMBER('Upload Data'!C203), IFERROR(DATEVALUE('Upload Data'!C203) &gt; 0, FALSE)), FALSE)</f>
        <v>1</v>
      </c>
      <c r="K216" s="50" t="b">
        <f>IFERROR(OR(NOT($D216), 'Upload Data'!D203 &lt;&gt; ""), FALSE)</f>
        <v>1</v>
      </c>
      <c r="L216" s="51" t="s">
        <v>116</v>
      </c>
      <c r="M216" s="50" t="b">
        <f>IFERROR(OR(AND(NOT($D216), 'Upload Data'!F203 = ""), IFERROR(_xlfn.NUMBERVALUE('Upload Data'!F203) &gt; 0, FALSE)), FALSE)</f>
        <v>1</v>
      </c>
      <c r="N216" s="50" t="b">
        <f>IFERROR(OR('Upload Data'!G203 = "", IFERROR(_xlfn.NUMBERVALUE('Upload Data'!G203) &gt; 0, FALSE)), FALSE)</f>
        <v>1</v>
      </c>
      <c r="O216" s="50" t="b">
        <f>IFERROR(OR('Upload Data'!G203 = "", IFERROR(MATCH('Upload Data'!H203, listVolumeUnits, 0), FALSE)), FALSE)</f>
        <v>1</v>
      </c>
      <c r="P216" s="50" t="b">
        <f>IFERROR(OR('Upload Data'!I203 = "", IFERROR(_xlfn.NUMBERVALUE('Upload Data'!I203) &gt; 0, FALSE)), FALSE)</f>
        <v>1</v>
      </c>
      <c r="Q216" s="50" t="b">
        <f>IFERROR(OR('Upload Data'!I203 = "", IFERROR(MATCH('Upload Data'!J203, listWeightUnits, 0), FALSE)), FALSE)</f>
        <v>1</v>
      </c>
      <c r="R216" s="50" t="b">
        <f>IFERROR(OR(AND(NOT(D216), 'Upload Data'!K203 = ""), IFERROR(MATCH('Upload Data'!K203, listFscClaimTypes, 0), FALSE)), FALSE)</f>
        <v>1</v>
      </c>
      <c r="S216" s="50" t="b">
        <f>IFERROR(OR(AND('Upload Data'!K203 = refClaimFsc100, OR('Upload Data'!L203 = "", 'Upload Data'!L203 = 100)), AND('Upload Data'!K203 = refClaimFscCW, OR('Upload Data'!L203 = "", 'Upload Data'!L203 = 0)), AND('Upload Data'!K203 = refClaimFscMix, 'Upload Data'!L203 &lt;&gt; "", _xlfn.NUMBERVALUE('Upload Data'!L203) &gt;= 0, _xlfn.NUMBERVALUE('Upload Data'!L203) &lt;= 100), AND('Upload Data'!K203 = refClaimFscMixCredit, OR('Upload Data'!L203 = "", 'Upload Data'!L203 = 100)), AND('Upload Data'!K203 = refClaimFscRecycled, 'Upload Data'!K203 =""), 'Upload Data'!K203 = ""), FALSE)</f>
        <v>1</v>
      </c>
      <c r="T216" s="50" t="b">
        <f>IFERROR(OR('Upload Data'!M203 = "", ISNUMBER('Upload Data'!M203), IFERROR(DATEVALUE('Upload Data'!M203) &gt; 0, FALSE)), FALSE)</f>
        <v>1</v>
      </c>
      <c r="U216" s="50" t="b">
        <f>IFERROR(OR('Upload Data'!N203 = "", ISNUMBER('Upload Data'!N203), IFERROR(DATEVALUE('Upload Data'!N203) &gt; 0, FALSE)), FALSE)</f>
        <v>1</v>
      </c>
      <c r="V216" s="51" t="s">
        <v>116</v>
      </c>
      <c r="W216" s="50"/>
      <c r="X216" s="50"/>
      <c r="Y216" s="50"/>
      <c r="Z216" s="50">
        <f>IFERROR(FIND("-", 'Upload Data'!$A203, 1), 1000)</f>
        <v>1000</v>
      </c>
      <c r="AA216" s="50">
        <f>IFERROR(FIND("-", 'Upload Data'!$A203, Z216 + 1), 1000)</f>
        <v>1000</v>
      </c>
      <c r="AB216" s="50">
        <f>IFERROR(FIND("-", 'Upload Data'!$A203, AA216 + 1), 1000)</f>
        <v>1000</v>
      </c>
      <c r="AC216" s="50" t="str">
        <f>IFERROR(LEFT('Upload Data'!$A203, Z216 - 1), "")</f>
        <v/>
      </c>
      <c r="AD216" s="50" t="str">
        <f>IFERROR(MID('Upload Data'!$A203, Z216 + 1, AA216 - Z216 - 1), "")</f>
        <v/>
      </c>
      <c r="AE216" s="50" t="str">
        <f>IFERROR(MID('Upload Data'!$A203, AA216 + 1, AB216 - AA216 - 1), "")</f>
        <v/>
      </c>
      <c r="AF216" s="50" t="str">
        <f>IFERROR(MID('Upload Data'!$A203, AB216 + 1, 1000), "")</f>
        <v/>
      </c>
      <c r="AG216" s="50" t="str">
        <f t="shared" si="28"/>
        <v/>
      </c>
      <c r="AH216" s="50" t="b">
        <f t="shared" si="29"/>
        <v>0</v>
      </c>
    </row>
    <row r="217" spans="1:34">
      <c r="A217" s="49">
        <f t="shared" si="26"/>
        <v>204</v>
      </c>
      <c r="B217" s="48" t="b">
        <f>NOT(IFERROR('Upload Data'!A204 = "ERROR", TRUE))</f>
        <v>1</v>
      </c>
      <c r="C217" s="48">
        <f t="shared" si="27"/>
        <v>204</v>
      </c>
      <c r="D217" s="50" t="b">
        <f>IF(B217, ('Upload Data'!A204 &amp; 'Upload Data'!B204 &amp; 'Upload Data'!C204 &amp; 'Upload Data'!D204 &amp; 'Upload Data'!E204 &amp; 'Upload Data'!F204 &amp; 'Upload Data'!G204 &amp; 'Upload Data'!H204 &amp; 'Upload Data'!I204 &amp; 'Upload Data'!J204 &amp; 'Upload Data'!K204 &amp; 'Upload Data'!L204 &amp; 'Upload Data'!M204 &amp; 'Upload Data'!N204) &lt;&gt; "", FALSE)</f>
        <v>0</v>
      </c>
      <c r="E217" s="50" t="str">
        <f t="shared" si="23"/>
        <v/>
      </c>
      <c r="F217" s="50" t="str">
        <f t="shared" si="24"/>
        <v/>
      </c>
      <c r="G217" s="50" t="b">
        <f t="shared" si="25"/>
        <v>1</v>
      </c>
      <c r="H217" s="50" t="b">
        <f>IFERROR(OR(AND(NOT(D217), 'Upload Data'!$A204 = ""), AND(AG217 &gt; -1, OR(AND(AH217, LEN(AD217) = 7), IFERROR(MATCH(AD217, listCertificateTypes, 0), FALSE)))), FALSE)</f>
        <v>1</v>
      </c>
      <c r="I217" s="50" t="b">
        <f>IFERROR(OR(NOT($D217), 'Upload Data'!B204 &lt;&gt; ""), FALSE)</f>
        <v>1</v>
      </c>
      <c r="J217" s="50" t="b">
        <f>IFERROR(OR(AND(NOT($D217), 'Upload Data'!C204 = ""), ISNUMBER('Upload Data'!C204), IFERROR(DATEVALUE('Upload Data'!C204) &gt; 0, FALSE)), FALSE)</f>
        <v>1</v>
      </c>
      <c r="K217" s="50" t="b">
        <f>IFERROR(OR(NOT($D217), 'Upload Data'!D204 &lt;&gt; ""), FALSE)</f>
        <v>1</v>
      </c>
      <c r="L217" s="51" t="s">
        <v>116</v>
      </c>
      <c r="M217" s="50" t="b">
        <f>IFERROR(OR(AND(NOT($D217), 'Upload Data'!F204 = ""), IFERROR(_xlfn.NUMBERVALUE('Upload Data'!F204) &gt; 0, FALSE)), FALSE)</f>
        <v>1</v>
      </c>
      <c r="N217" s="50" t="b">
        <f>IFERROR(OR('Upload Data'!G204 = "", IFERROR(_xlfn.NUMBERVALUE('Upload Data'!G204) &gt; 0, FALSE)), FALSE)</f>
        <v>1</v>
      </c>
      <c r="O217" s="50" t="b">
        <f>IFERROR(OR('Upload Data'!G204 = "", IFERROR(MATCH('Upload Data'!H204, listVolumeUnits, 0), FALSE)), FALSE)</f>
        <v>1</v>
      </c>
      <c r="P217" s="50" t="b">
        <f>IFERROR(OR('Upload Data'!I204 = "", IFERROR(_xlfn.NUMBERVALUE('Upload Data'!I204) &gt; 0, FALSE)), FALSE)</f>
        <v>1</v>
      </c>
      <c r="Q217" s="50" t="b">
        <f>IFERROR(OR('Upload Data'!I204 = "", IFERROR(MATCH('Upload Data'!J204, listWeightUnits, 0), FALSE)), FALSE)</f>
        <v>1</v>
      </c>
      <c r="R217" s="50" t="b">
        <f>IFERROR(OR(AND(NOT(D217), 'Upload Data'!K204 = ""), IFERROR(MATCH('Upload Data'!K204, listFscClaimTypes, 0), FALSE)), FALSE)</f>
        <v>1</v>
      </c>
      <c r="S217" s="50" t="b">
        <f>IFERROR(OR(AND('Upload Data'!K204 = refClaimFsc100, OR('Upload Data'!L204 = "", 'Upload Data'!L204 = 100)), AND('Upload Data'!K204 = refClaimFscCW, OR('Upload Data'!L204 = "", 'Upload Data'!L204 = 0)), AND('Upload Data'!K204 = refClaimFscMix, 'Upload Data'!L204 &lt;&gt; "", _xlfn.NUMBERVALUE('Upload Data'!L204) &gt;= 0, _xlfn.NUMBERVALUE('Upload Data'!L204) &lt;= 100), AND('Upload Data'!K204 = refClaimFscMixCredit, OR('Upload Data'!L204 = "", 'Upload Data'!L204 = 100)), AND('Upload Data'!K204 = refClaimFscRecycled, 'Upload Data'!K204 =""), 'Upload Data'!K204 = ""), FALSE)</f>
        <v>1</v>
      </c>
      <c r="T217" s="50" t="b">
        <f>IFERROR(OR('Upload Data'!M204 = "", ISNUMBER('Upload Data'!M204), IFERROR(DATEVALUE('Upload Data'!M204) &gt; 0, FALSE)), FALSE)</f>
        <v>1</v>
      </c>
      <c r="U217" s="50" t="b">
        <f>IFERROR(OR('Upload Data'!N204 = "", ISNUMBER('Upload Data'!N204), IFERROR(DATEVALUE('Upload Data'!N204) &gt; 0, FALSE)), FALSE)</f>
        <v>1</v>
      </c>
      <c r="V217" s="51" t="s">
        <v>116</v>
      </c>
      <c r="W217" s="50"/>
      <c r="X217" s="50"/>
      <c r="Y217" s="50"/>
      <c r="Z217" s="50">
        <f>IFERROR(FIND("-", 'Upload Data'!$A204, 1), 1000)</f>
        <v>1000</v>
      </c>
      <c r="AA217" s="50">
        <f>IFERROR(FIND("-", 'Upload Data'!$A204, Z217 + 1), 1000)</f>
        <v>1000</v>
      </c>
      <c r="AB217" s="50">
        <f>IFERROR(FIND("-", 'Upload Data'!$A204, AA217 + 1), 1000)</f>
        <v>1000</v>
      </c>
      <c r="AC217" s="50" t="str">
        <f>IFERROR(LEFT('Upload Data'!$A204, Z217 - 1), "")</f>
        <v/>
      </c>
      <c r="AD217" s="50" t="str">
        <f>IFERROR(MID('Upload Data'!$A204, Z217 + 1, AA217 - Z217 - 1), "")</f>
        <v/>
      </c>
      <c r="AE217" s="50" t="str">
        <f>IFERROR(MID('Upload Data'!$A204, AA217 + 1, AB217 - AA217 - 1), "")</f>
        <v/>
      </c>
      <c r="AF217" s="50" t="str">
        <f>IFERROR(MID('Upload Data'!$A204, AB217 + 1, 1000), "")</f>
        <v/>
      </c>
      <c r="AG217" s="50" t="str">
        <f t="shared" si="28"/>
        <v/>
      </c>
      <c r="AH217" s="50" t="b">
        <f t="shared" si="29"/>
        <v>0</v>
      </c>
    </row>
    <row r="218" spans="1:34">
      <c r="A218" s="49">
        <f t="shared" si="26"/>
        <v>205</v>
      </c>
      <c r="B218" s="48" t="b">
        <f>NOT(IFERROR('Upload Data'!A205 = "ERROR", TRUE))</f>
        <v>1</v>
      </c>
      <c r="C218" s="48">
        <f t="shared" si="27"/>
        <v>205</v>
      </c>
      <c r="D218" s="50" t="b">
        <f>IF(B218, ('Upload Data'!A205 &amp; 'Upload Data'!B205 &amp; 'Upload Data'!C205 &amp; 'Upload Data'!D205 &amp; 'Upload Data'!E205 &amp; 'Upload Data'!F205 &amp; 'Upload Data'!G205 &amp; 'Upload Data'!H205 &amp; 'Upload Data'!I205 &amp; 'Upload Data'!J205 &amp; 'Upload Data'!K205 &amp; 'Upload Data'!L205 &amp; 'Upload Data'!M205 &amp; 'Upload Data'!N205) &lt;&gt; "", FALSE)</f>
        <v>0</v>
      </c>
      <c r="E218" s="50" t="str">
        <f t="shared" si="23"/>
        <v/>
      </c>
      <c r="F218" s="50" t="str">
        <f t="shared" si="24"/>
        <v/>
      </c>
      <c r="G218" s="50" t="b">
        <f t="shared" si="25"/>
        <v>1</v>
      </c>
      <c r="H218" s="50" t="b">
        <f>IFERROR(OR(AND(NOT(D218), 'Upload Data'!$A205 = ""), AND(AG218 &gt; -1, OR(AND(AH218, LEN(AD218) = 7), IFERROR(MATCH(AD218, listCertificateTypes, 0), FALSE)))), FALSE)</f>
        <v>1</v>
      </c>
      <c r="I218" s="50" t="b">
        <f>IFERROR(OR(NOT($D218), 'Upload Data'!B205 &lt;&gt; ""), FALSE)</f>
        <v>1</v>
      </c>
      <c r="J218" s="50" t="b">
        <f>IFERROR(OR(AND(NOT($D218), 'Upload Data'!C205 = ""), ISNUMBER('Upload Data'!C205), IFERROR(DATEVALUE('Upload Data'!C205) &gt; 0, FALSE)), FALSE)</f>
        <v>1</v>
      </c>
      <c r="K218" s="50" t="b">
        <f>IFERROR(OR(NOT($D218), 'Upload Data'!D205 &lt;&gt; ""), FALSE)</f>
        <v>1</v>
      </c>
      <c r="L218" s="51" t="s">
        <v>116</v>
      </c>
      <c r="M218" s="50" t="b">
        <f>IFERROR(OR(AND(NOT($D218), 'Upload Data'!F205 = ""), IFERROR(_xlfn.NUMBERVALUE('Upload Data'!F205) &gt; 0, FALSE)), FALSE)</f>
        <v>1</v>
      </c>
      <c r="N218" s="50" t="b">
        <f>IFERROR(OR('Upload Data'!G205 = "", IFERROR(_xlfn.NUMBERVALUE('Upload Data'!G205) &gt; 0, FALSE)), FALSE)</f>
        <v>1</v>
      </c>
      <c r="O218" s="50" t="b">
        <f>IFERROR(OR('Upload Data'!G205 = "", IFERROR(MATCH('Upload Data'!H205, listVolumeUnits, 0), FALSE)), FALSE)</f>
        <v>1</v>
      </c>
      <c r="P218" s="50" t="b">
        <f>IFERROR(OR('Upload Data'!I205 = "", IFERROR(_xlfn.NUMBERVALUE('Upload Data'!I205) &gt; 0, FALSE)), FALSE)</f>
        <v>1</v>
      </c>
      <c r="Q218" s="50" t="b">
        <f>IFERROR(OR('Upload Data'!I205 = "", IFERROR(MATCH('Upload Data'!J205, listWeightUnits, 0), FALSE)), FALSE)</f>
        <v>1</v>
      </c>
      <c r="R218" s="50" t="b">
        <f>IFERROR(OR(AND(NOT(D218), 'Upload Data'!K205 = ""), IFERROR(MATCH('Upload Data'!K205, listFscClaimTypes, 0), FALSE)), FALSE)</f>
        <v>1</v>
      </c>
      <c r="S218" s="50" t="b">
        <f>IFERROR(OR(AND('Upload Data'!K205 = refClaimFsc100, OR('Upload Data'!L205 = "", 'Upload Data'!L205 = 100)), AND('Upload Data'!K205 = refClaimFscCW, OR('Upload Data'!L205 = "", 'Upload Data'!L205 = 0)), AND('Upload Data'!K205 = refClaimFscMix, 'Upload Data'!L205 &lt;&gt; "", _xlfn.NUMBERVALUE('Upload Data'!L205) &gt;= 0, _xlfn.NUMBERVALUE('Upload Data'!L205) &lt;= 100), AND('Upload Data'!K205 = refClaimFscMixCredit, OR('Upload Data'!L205 = "", 'Upload Data'!L205 = 100)), AND('Upload Data'!K205 = refClaimFscRecycled, 'Upload Data'!K205 =""), 'Upload Data'!K205 = ""), FALSE)</f>
        <v>1</v>
      </c>
      <c r="T218" s="50" t="b">
        <f>IFERROR(OR('Upload Data'!M205 = "", ISNUMBER('Upload Data'!M205), IFERROR(DATEVALUE('Upload Data'!M205) &gt; 0, FALSE)), FALSE)</f>
        <v>1</v>
      </c>
      <c r="U218" s="50" t="b">
        <f>IFERROR(OR('Upload Data'!N205 = "", ISNUMBER('Upload Data'!N205), IFERROR(DATEVALUE('Upload Data'!N205) &gt; 0, FALSE)), FALSE)</f>
        <v>1</v>
      </c>
      <c r="V218" s="51" t="s">
        <v>116</v>
      </c>
      <c r="W218" s="50"/>
      <c r="X218" s="50"/>
      <c r="Y218" s="50"/>
      <c r="Z218" s="50">
        <f>IFERROR(FIND("-", 'Upload Data'!$A205, 1), 1000)</f>
        <v>1000</v>
      </c>
      <c r="AA218" s="50">
        <f>IFERROR(FIND("-", 'Upload Data'!$A205, Z218 + 1), 1000)</f>
        <v>1000</v>
      </c>
      <c r="AB218" s="50">
        <f>IFERROR(FIND("-", 'Upload Data'!$A205, AA218 + 1), 1000)</f>
        <v>1000</v>
      </c>
      <c r="AC218" s="50" t="str">
        <f>IFERROR(LEFT('Upload Data'!$A205, Z218 - 1), "")</f>
        <v/>
      </c>
      <c r="AD218" s="50" t="str">
        <f>IFERROR(MID('Upload Data'!$A205, Z218 + 1, AA218 - Z218 - 1), "")</f>
        <v/>
      </c>
      <c r="AE218" s="50" t="str">
        <f>IFERROR(MID('Upload Data'!$A205, AA218 + 1, AB218 - AA218 - 1), "")</f>
        <v/>
      </c>
      <c r="AF218" s="50" t="str">
        <f>IFERROR(MID('Upload Data'!$A205, AB218 + 1, 1000), "")</f>
        <v/>
      </c>
      <c r="AG218" s="50" t="str">
        <f t="shared" si="28"/>
        <v/>
      </c>
      <c r="AH218" s="50" t="b">
        <f t="shared" si="29"/>
        <v>0</v>
      </c>
    </row>
    <row r="219" spans="1:34">
      <c r="A219" s="49">
        <f t="shared" si="26"/>
        <v>206</v>
      </c>
      <c r="B219" s="48" t="b">
        <f>NOT(IFERROR('Upload Data'!A206 = "ERROR", TRUE))</f>
        <v>1</v>
      </c>
      <c r="C219" s="48">
        <f t="shared" si="27"/>
        <v>206</v>
      </c>
      <c r="D219" s="50" t="b">
        <f>IF(B219, ('Upload Data'!A206 &amp; 'Upload Data'!B206 &amp; 'Upload Data'!C206 &amp; 'Upload Data'!D206 &amp; 'Upload Data'!E206 &amp; 'Upload Data'!F206 &amp; 'Upload Data'!G206 &amp; 'Upload Data'!H206 &amp; 'Upload Data'!I206 &amp; 'Upload Data'!J206 &amp; 'Upload Data'!K206 &amp; 'Upload Data'!L206 &amp; 'Upload Data'!M206 &amp; 'Upload Data'!N206) &lt;&gt; "", FALSE)</f>
        <v>0</v>
      </c>
      <c r="E219" s="50" t="str">
        <f t="shared" si="23"/>
        <v/>
      </c>
      <c r="F219" s="50" t="str">
        <f t="shared" si="24"/>
        <v/>
      </c>
      <c r="G219" s="50" t="b">
        <f t="shared" si="25"/>
        <v>1</v>
      </c>
      <c r="H219" s="50" t="b">
        <f>IFERROR(OR(AND(NOT(D219), 'Upload Data'!$A206 = ""), AND(AG219 &gt; -1, OR(AND(AH219, LEN(AD219) = 7), IFERROR(MATCH(AD219, listCertificateTypes, 0), FALSE)))), FALSE)</f>
        <v>1</v>
      </c>
      <c r="I219" s="50" t="b">
        <f>IFERROR(OR(NOT($D219), 'Upload Data'!B206 &lt;&gt; ""), FALSE)</f>
        <v>1</v>
      </c>
      <c r="J219" s="50" t="b">
        <f>IFERROR(OR(AND(NOT($D219), 'Upload Data'!C206 = ""), ISNUMBER('Upload Data'!C206), IFERROR(DATEVALUE('Upload Data'!C206) &gt; 0, FALSE)), FALSE)</f>
        <v>1</v>
      </c>
      <c r="K219" s="50" t="b">
        <f>IFERROR(OR(NOT($D219), 'Upload Data'!D206 &lt;&gt; ""), FALSE)</f>
        <v>1</v>
      </c>
      <c r="L219" s="51" t="s">
        <v>116</v>
      </c>
      <c r="M219" s="50" t="b">
        <f>IFERROR(OR(AND(NOT($D219), 'Upload Data'!F206 = ""), IFERROR(_xlfn.NUMBERVALUE('Upload Data'!F206) &gt; 0, FALSE)), FALSE)</f>
        <v>1</v>
      </c>
      <c r="N219" s="50" t="b">
        <f>IFERROR(OR('Upload Data'!G206 = "", IFERROR(_xlfn.NUMBERVALUE('Upload Data'!G206) &gt; 0, FALSE)), FALSE)</f>
        <v>1</v>
      </c>
      <c r="O219" s="50" t="b">
        <f>IFERROR(OR('Upload Data'!G206 = "", IFERROR(MATCH('Upload Data'!H206, listVolumeUnits, 0), FALSE)), FALSE)</f>
        <v>1</v>
      </c>
      <c r="P219" s="50" t="b">
        <f>IFERROR(OR('Upload Data'!I206 = "", IFERROR(_xlfn.NUMBERVALUE('Upload Data'!I206) &gt; 0, FALSE)), FALSE)</f>
        <v>1</v>
      </c>
      <c r="Q219" s="50" t="b">
        <f>IFERROR(OR('Upload Data'!I206 = "", IFERROR(MATCH('Upload Data'!J206, listWeightUnits, 0), FALSE)), FALSE)</f>
        <v>1</v>
      </c>
      <c r="R219" s="50" t="b">
        <f>IFERROR(OR(AND(NOT(D219), 'Upload Data'!K206 = ""), IFERROR(MATCH('Upload Data'!K206, listFscClaimTypes, 0), FALSE)), FALSE)</f>
        <v>1</v>
      </c>
      <c r="S219" s="50" t="b">
        <f>IFERROR(OR(AND('Upload Data'!K206 = refClaimFsc100, OR('Upload Data'!L206 = "", 'Upload Data'!L206 = 100)), AND('Upload Data'!K206 = refClaimFscCW, OR('Upload Data'!L206 = "", 'Upload Data'!L206 = 0)), AND('Upload Data'!K206 = refClaimFscMix, 'Upload Data'!L206 &lt;&gt; "", _xlfn.NUMBERVALUE('Upload Data'!L206) &gt;= 0, _xlfn.NUMBERVALUE('Upload Data'!L206) &lt;= 100), AND('Upload Data'!K206 = refClaimFscMixCredit, OR('Upload Data'!L206 = "", 'Upload Data'!L206 = 100)), AND('Upload Data'!K206 = refClaimFscRecycled, 'Upload Data'!K206 =""), 'Upload Data'!K206 = ""), FALSE)</f>
        <v>1</v>
      </c>
      <c r="T219" s="50" t="b">
        <f>IFERROR(OR('Upload Data'!M206 = "", ISNUMBER('Upload Data'!M206), IFERROR(DATEVALUE('Upload Data'!M206) &gt; 0, FALSE)), FALSE)</f>
        <v>1</v>
      </c>
      <c r="U219" s="50" t="b">
        <f>IFERROR(OR('Upload Data'!N206 = "", ISNUMBER('Upload Data'!N206), IFERROR(DATEVALUE('Upload Data'!N206) &gt; 0, FALSE)), FALSE)</f>
        <v>1</v>
      </c>
      <c r="V219" s="51" t="s">
        <v>116</v>
      </c>
      <c r="W219" s="50"/>
      <c r="X219" s="50"/>
      <c r="Y219" s="50"/>
      <c r="Z219" s="50">
        <f>IFERROR(FIND("-", 'Upload Data'!$A206, 1), 1000)</f>
        <v>1000</v>
      </c>
      <c r="AA219" s="50">
        <f>IFERROR(FIND("-", 'Upload Data'!$A206, Z219 + 1), 1000)</f>
        <v>1000</v>
      </c>
      <c r="AB219" s="50">
        <f>IFERROR(FIND("-", 'Upload Data'!$A206, AA219 + 1), 1000)</f>
        <v>1000</v>
      </c>
      <c r="AC219" s="50" t="str">
        <f>IFERROR(LEFT('Upload Data'!$A206, Z219 - 1), "")</f>
        <v/>
      </c>
      <c r="AD219" s="50" t="str">
        <f>IFERROR(MID('Upload Data'!$A206, Z219 + 1, AA219 - Z219 - 1), "")</f>
        <v/>
      </c>
      <c r="AE219" s="50" t="str">
        <f>IFERROR(MID('Upload Data'!$A206, AA219 + 1, AB219 - AA219 - 1), "")</f>
        <v/>
      </c>
      <c r="AF219" s="50" t="str">
        <f>IFERROR(MID('Upload Data'!$A206, AB219 + 1, 1000), "")</f>
        <v/>
      </c>
      <c r="AG219" s="50" t="str">
        <f t="shared" si="28"/>
        <v/>
      </c>
      <c r="AH219" s="50" t="b">
        <f t="shared" si="29"/>
        <v>0</v>
      </c>
    </row>
    <row r="220" spans="1:34">
      <c r="A220" s="49">
        <f t="shared" si="26"/>
        <v>207</v>
      </c>
      <c r="B220" s="48" t="b">
        <f>NOT(IFERROR('Upload Data'!A207 = "ERROR", TRUE))</f>
        <v>1</v>
      </c>
      <c r="C220" s="48">
        <f t="shared" si="27"/>
        <v>207</v>
      </c>
      <c r="D220" s="50" t="b">
        <f>IF(B220, ('Upload Data'!A207 &amp; 'Upload Data'!B207 &amp; 'Upload Data'!C207 &amp; 'Upload Data'!D207 &amp; 'Upload Data'!E207 &amp; 'Upload Data'!F207 &amp; 'Upload Data'!G207 &amp; 'Upload Data'!H207 &amp; 'Upload Data'!I207 &amp; 'Upload Data'!J207 &amp; 'Upload Data'!K207 &amp; 'Upload Data'!L207 &amp; 'Upload Data'!M207 &amp; 'Upload Data'!N207) &lt;&gt; "", FALSE)</f>
        <v>0</v>
      </c>
      <c r="E220" s="50" t="str">
        <f t="shared" si="23"/>
        <v/>
      </c>
      <c r="F220" s="50" t="str">
        <f t="shared" si="24"/>
        <v/>
      </c>
      <c r="G220" s="50" t="b">
        <f t="shared" si="25"/>
        <v>1</v>
      </c>
      <c r="H220" s="50" t="b">
        <f>IFERROR(OR(AND(NOT(D220), 'Upload Data'!$A207 = ""), AND(AG220 &gt; -1, OR(AND(AH220, LEN(AD220) = 7), IFERROR(MATCH(AD220, listCertificateTypes, 0), FALSE)))), FALSE)</f>
        <v>1</v>
      </c>
      <c r="I220" s="50" t="b">
        <f>IFERROR(OR(NOT($D220), 'Upload Data'!B207 &lt;&gt; ""), FALSE)</f>
        <v>1</v>
      </c>
      <c r="J220" s="50" t="b">
        <f>IFERROR(OR(AND(NOT($D220), 'Upload Data'!C207 = ""), ISNUMBER('Upload Data'!C207), IFERROR(DATEVALUE('Upload Data'!C207) &gt; 0, FALSE)), FALSE)</f>
        <v>1</v>
      </c>
      <c r="K220" s="50" t="b">
        <f>IFERROR(OR(NOT($D220), 'Upload Data'!D207 &lt;&gt; ""), FALSE)</f>
        <v>1</v>
      </c>
      <c r="L220" s="51" t="s">
        <v>116</v>
      </c>
      <c r="M220" s="50" t="b">
        <f>IFERROR(OR(AND(NOT($D220), 'Upload Data'!F207 = ""), IFERROR(_xlfn.NUMBERVALUE('Upload Data'!F207) &gt; 0, FALSE)), FALSE)</f>
        <v>1</v>
      </c>
      <c r="N220" s="50" t="b">
        <f>IFERROR(OR('Upload Data'!G207 = "", IFERROR(_xlfn.NUMBERVALUE('Upload Data'!G207) &gt; 0, FALSE)), FALSE)</f>
        <v>1</v>
      </c>
      <c r="O220" s="50" t="b">
        <f>IFERROR(OR('Upload Data'!G207 = "", IFERROR(MATCH('Upload Data'!H207, listVolumeUnits, 0), FALSE)), FALSE)</f>
        <v>1</v>
      </c>
      <c r="P220" s="50" t="b">
        <f>IFERROR(OR('Upload Data'!I207 = "", IFERROR(_xlfn.NUMBERVALUE('Upload Data'!I207) &gt; 0, FALSE)), FALSE)</f>
        <v>1</v>
      </c>
      <c r="Q220" s="50" t="b">
        <f>IFERROR(OR('Upload Data'!I207 = "", IFERROR(MATCH('Upload Data'!J207, listWeightUnits, 0), FALSE)), FALSE)</f>
        <v>1</v>
      </c>
      <c r="R220" s="50" t="b">
        <f>IFERROR(OR(AND(NOT(D220), 'Upload Data'!K207 = ""), IFERROR(MATCH('Upload Data'!K207, listFscClaimTypes, 0), FALSE)), FALSE)</f>
        <v>1</v>
      </c>
      <c r="S220" s="50" t="b">
        <f>IFERROR(OR(AND('Upload Data'!K207 = refClaimFsc100, OR('Upload Data'!L207 = "", 'Upload Data'!L207 = 100)), AND('Upload Data'!K207 = refClaimFscCW, OR('Upload Data'!L207 = "", 'Upload Data'!L207 = 0)), AND('Upload Data'!K207 = refClaimFscMix, 'Upload Data'!L207 &lt;&gt; "", _xlfn.NUMBERVALUE('Upload Data'!L207) &gt;= 0, _xlfn.NUMBERVALUE('Upload Data'!L207) &lt;= 100), AND('Upload Data'!K207 = refClaimFscMixCredit, OR('Upload Data'!L207 = "", 'Upload Data'!L207 = 100)), AND('Upload Data'!K207 = refClaimFscRecycled, 'Upload Data'!K207 =""), 'Upload Data'!K207 = ""), FALSE)</f>
        <v>1</v>
      </c>
      <c r="T220" s="50" t="b">
        <f>IFERROR(OR('Upload Data'!M207 = "", ISNUMBER('Upload Data'!M207), IFERROR(DATEVALUE('Upload Data'!M207) &gt; 0, FALSE)), FALSE)</f>
        <v>1</v>
      </c>
      <c r="U220" s="50" t="b">
        <f>IFERROR(OR('Upload Data'!N207 = "", ISNUMBER('Upload Data'!N207), IFERROR(DATEVALUE('Upload Data'!N207) &gt; 0, FALSE)), FALSE)</f>
        <v>1</v>
      </c>
      <c r="V220" s="51" t="s">
        <v>116</v>
      </c>
      <c r="W220" s="50"/>
      <c r="X220" s="50"/>
      <c r="Y220" s="50"/>
      <c r="Z220" s="50">
        <f>IFERROR(FIND("-", 'Upload Data'!$A207, 1), 1000)</f>
        <v>1000</v>
      </c>
      <c r="AA220" s="50">
        <f>IFERROR(FIND("-", 'Upload Data'!$A207, Z220 + 1), 1000)</f>
        <v>1000</v>
      </c>
      <c r="AB220" s="50">
        <f>IFERROR(FIND("-", 'Upload Data'!$A207, AA220 + 1), 1000)</f>
        <v>1000</v>
      </c>
      <c r="AC220" s="50" t="str">
        <f>IFERROR(LEFT('Upload Data'!$A207, Z220 - 1), "")</f>
        <v/>
      </c>
      <c r="AD220" s="50" t="str">
        <f>IFERROR(MID('Upload Data'!$A207, Z220 + 1, AA220 - Z220 - 1), "")</f>
        <v/>
      </c>
      <c r="AE220" s="50" t="str">
        <f>IFERROR(MID('Upload Data'!$A207, AA220 + 1, AB220 - AA220 - 1), "")</f>
        <v/>
      </c>
      <c r="AF220" s="50" t="str">
        <f>IFERROR(MID('Upload Data'!$A207, AB220 + 1, 1000), "")</f>
        <v/>
      </c>
      <c r="AG220" s="50" t="str">
        <f t="shared" si="28"/>
        <v/>
      </c>
      <c r="AH220" s="50" t="b">
        <f t="shared" si="29"/>
        <v>0</v>
      </c>
    </row>
    <row r="221" spans="1:34">
      <c r="A221" s="49">
        <f t="shared" si="26"/>
        <v>208</v>
      </c>
      <c r="B221" s="48" t="b">
        <f>NOT(IFERROR('Upload Data'!A208 = "ERROR", TRUE))</f>
        <v>1</v>
      </c>
      <c r="C221" s="48">
        <f t="shared" si="27"/>
        <v>208</v>
      </c>
      <c r="D221" s="50" t="b">
        <f>IF(B221, ('Upload Data'!A208 &amp; 'Upload Data'!B208 &amp; 'Upload Data'!C208 &amp; 'Upload Data'!D208 &amp; 'Upload Data'!E208 &amp; 'Upload Data'!F208 &amp; 'Upload Data'!G208 &amp; 'Upload Data'!H208 &amp; 'Upload Data'!I208 &amp; 'Upload Data'!J208 &amp; 'Upload Data'!K208 &amp; 'Upload Data'!L208 &amp; 'Upload Data'!M208 &amp; 'Upload Data'!N208) &lt;&gt; "", FALSE)</f>
        <v>0</v>
      </c>
      <c r="E221" s="50" t="str">
        <f t="shared" si="23"/>
        <v/>
      </c>
      <c r="F221" s="50" t="str">
        <f t="shared" si="24"/>
        <v/>
      </c>
      <c r="G221" s="50" t="b">
        <f t="shared" si="25"/>
        <v>1</v>
      </c>
      <c r="H221" s="50" t="b">
        <f>IFERROR(OR(AND(NOT(D221), 'Upload Data'!$A208 = ""), AND(AG221 &gt; -1, OR(AND(AH221, LEN(AD221) = 7), IFERROR(MATCH(AD221, listCertificateTypes, 0), FALSE)))), FALSE)</f>
        <v>1</v>
      </c>
      <c r="I221" s="50" t="b">
        <f>IFERROR(OR(NOT($D221), 'Upload Data'!B208 &lt;&gt; ""), FALSE)</f>
        <v>1</v>
      </c>
      <c r="J221" s="50" t="b">
        <f>IFERROR(OR(AND(NOT($D221), 'Upload Data'!C208 = ""), ISNUMBER('Upload Data'!C208), IFERROR(DATEVALUE('Upload Data'!C208) &gt; 0, FALSE)), FALSE)</f>
        <v>1</v>
      </c>
      <c r="K221" s="50" t="b">
        <f>IFERROR(OR(NOT($D221), 'Upload Data'!D208 &lt;&gt; ""), FALSE)</f>
        <v>1</v>
      </c>
      <c r="L221" s="51" t="s">
        <v>116</v>
      </c>
      <c r="M221" s="50" t="b">
        <f>IFERROR(OR(AND(NOT($D221), 'Upload Data'!F208 = ""), IFERROR(_xlfn.NUMBERVALUE('Upload Data'!F208) &gt; 0, FALSE)), FALSE)</f>
        <v>1</v>
      </c>
      <c r="N221" s="50" t="b">
        <f>IFERROR(OR('Upload Data'!G208 = "", IFERROR(_xlfn.NUMBERVALUE('Upload Data'!G208) &gt; 0, FALSE)), FALSE)</f>
        <v>1</v>
      </c>
      <c r="O221" s="50" t="b">
        <f>IFERROR(OR('Upload Data'!G208 = "", IFERROR(MATCH('Upload Data'!H208, listVolumeUnits, 0), FALSE)), FALSE)</f>
        <v>1</v>
      </c>
      <c r="P221" s="50" t="b">
        <f>IFERROR(OR('Upload Data'!I208 = "", IFERROR(_xlfn.NUMBERVALUE('Upload Data'!I208) &gt; 0, FALSE)), FALSE)</f>
        <v>1</v>
      </c>
      <c r="Q221" s="50" t="b">
        <f>IFERROR(OR('Upload Data'!I208 = "", IFERROR(MATCH('Upload Data'!J208, listWeightUnits, 0), FALSE)), FALSE)</f>
        <v>1</v>
      </c>
      <c r="R221" s="50" t="b">
        <f>IFERROR(OR(AND(NOT(D221), 'Upload Data'!K208 = ""), IFERROR(MATCH('Upload Data'!K208, listFscClaimTypes, 0), FALSE)), FALSE)</f>
        <v>1</v>
      </c>
      <c r="S221" s="50" t="b">
        <f>IFERROR(OR(AND('Upload Data'!K208 = refClaimFsc100, OR('Upload Data'!L208 = "", 'Upload Data'!L208 = 100)), AND('Upload Data'!K208 = refClaimFscCW, OR('Upload Data'!L208 = "", 'Upload Data'!L208 = 0)), AND('Upload Data'!K208 = refClaimFscMix, 'Upload Data'!L208 &lt;&gt; "", _xlfn.NUMBERVALUE('Upload Data'!L208) &gt;= 0, _xlfn.NUMBERVALUE('Upload Data'!L208) &lt;= 100), AND('Upload Data'!K208 = refClaimFscMixCredit, OR('Upload Data'!L208 = "", 'Upload Data'!L208 = 100)), AND('Upload Data'!K208 = refClaimFscRecycled, 'Upload Data'!K208 =""), 'Upload Data'!K208 = ""), FALSE)</f>
        <v>1</v>
      </c>
      <c r="T221" s="50" t="b">
        <f>IFERROR(OR('Upload Data'!M208 = "", ISNUMBER('Upload Data'!M208), IFERROR(DATEVALUE('Upload Data'!M208) &gt; 0, FALSE)), FALSE)</f>
        <v>1</v>
      </c>
      <c r="U221" s="50" t="b">
        <f>IFERROR(OR('Upload Data'!N208 = "", ISNUMBER('Upload Data'!N208), IFERROR(DATEVALUE('Upload Data'!N208) &gt; 0, FALSE)), FALSE)</f>
        <v>1</v>
      </c>
      <c r="V221" s="51" t="s">
        <v>116</v>
      </c>
      <c r="W221" s="50"/>
      <c r="X221" s="50"/>
      <c r="Y221" s="50"/>
      <c r="Z221" s="50">
        <f>IFERROR(FIND("-", 'Upload Data'!$A208, 1), 1000)</f>
        <v>1000</v>
      </c>
      <c r="AA221" s="50">
        <f>IFERROR(FIND("-", 'Upload Data'!$A208, Z221 + 1), 1000)</f>
        <v>1000</v>
      </c>
      <c r="AB221" s="50">
        <f>IFERROR(FIND("-", 'Upload Data'!$A208, AA221 + 1), 1000)</f>
        <v>1000</v>
      </c>
      <c r="AC221" s="50" t="str">
        <f>IFERROR(LEFT('Upload Data'!$A208, Z221 - 1), "")</f>
        <v/>
      </c>
      <c r="AD221" s="50" t="str">
        <f>IFERROR(MID('Upload Data'!$A208, Z221 + 1, AA221 - Z221 - 1), "")</f>
        <v/>
      </c>
      <c r="AE221" s="50" t="str">
        <f>IFERROR(MID('Upload Data'!$A208, AA221 + 1, AB221 - AA221 - 1), "")</f>
        <v/>
      </c>
      <c r="AF221" s="50" t="str">
        <f>IFERROR(MID('Upload Data'!$A208, AB221 + 1, 1000), "")</f>
        <v/>
      </c>
      <c r="AG221" s="50" t="str">
        <f t="shared" si="28"/>
        <v/>
      </c>
      <c r="AH221" s="50" t="b">
        <f t="shared" si="29"/>
        <v>0</v>
      </c>
    </row>
    <row r="222" spans="1:34">
      <c r="A222" s="49">
        <f t="shared" si="26"/>
        <v>209</v>
      </c>
      <c r="B222" s="48" t="b">
        <f>NOT(IFERROR('Upload Data'!A209 = "ERROR", TRUE))</f>
        <v>1</v>
      </c>
      <c r="C222" s="48">
        <f t="shared" si="27"/>
        <v>209</v>
      </c>
      <c r="D222" s="50" t="b">
        <f>IF(B222, ('Upload Data'!A209 &amp; 'Upload Data'!B209 &amp; 'Upload Data'!C209 &amp; 'Upload Data'!D209 &amp; 'Upload Data'!E209 &amp; 'Upload Data'!F209 &amp; 'Upload Data'!G209 &amp; 'Upload Data'!H209 &amp; 'Upload Data'!I209 &amp; 'Upload Data'!J209 &amp; 'Upload Data'!K209 &amp; 'Upload Data'!L209 &amp; 'Upload Data'!M209 &amp; 'Upload Data'!N209) &lt;&gt; "", FALSE)</f>
        <v>0</v>
      </c>
      <c r="E222" s="50" t="str">
        <f t="shared" si="23"/>
        <v/>
      </c>
      <c r="F222" s="50" t="str">
        <f t="shared" si="24"/>
        <v/>
      </c>
      <c r="G222" s="50" t="b">
        <f t="shared" si="25"/>
        <v>1</v>
      </c>
      <c r="H222" s="50" t="b">
        <f>IFERROR(OR(AND(NOT(D222), 'Upload Data'!$A209 = ""), AND(AG222 &gt; -1, OR(AND(AH222, LEN(AD222) = 7), IFERROR(MATCH(AD222, listCertificateTypes, 0), FALSE)))), FALSE)</f>
        <v>1</v>
      </c>
      <c r="I222" s="50" t="b">
        <f>IFERROR(OR(NOT($D222), 'Upload Data'!B209 &lt;&gt; ""), FALSE)</f>
        <v>1</v>
      </c>
      <c r="J222" s="50" t="b">
        <f>IFERROR(OR(AND(NOT($D222), 'Upload Data'!C209 = ""), ISNUMBER('Upload Data'!C209), IFERROR(DATEVALUE('Upload Data'!C209) &gt; 0, FALSE)), FALSE)</f>
        <v>1</v>
      </c>
      <c r="K222" s="50" t="b">
        <f>IFERROR(OR(NOT($D222), 'Upload Data'!D209 &lt;&gt; ""), FALSE)</f>
        <v>1</v>
      </c>
      <c r="L222" s="51" t="s">
        <v>116</v>
      </c>
      <c r="M222" s="50" t="b">
        <f>IFERROR(OR(AND(NOT($D222), 'Upload Data'!F209 = ""), IFERROR(_xlfn.NUMBERVALUE('Upload Data'!F209) &gt; 0, FALSE)), FALSE)</f>
        <v>1</v>
      </c>
      <c r="N222" s="50" t="b">
        <f>IFERROR(OR('Upload Data'!G209 = "", IFERROR(_xlfn.NUMBERVALUE('Upload Data'!G209) &gt; 0, FALSE)), FALSE)</f>
        <v>1</v>
      </c>
      <c r="O222" s="50" t="b">
        <f>IFERROR(OR('Upload Data'!G209 = "", IFERROR(MATCH('Upload Data'!H209, listVolumeUnits, 0), FALSE)), FALSE)</f>
        <v>1</v>
      </c>
      <c r="P222" s="50" t="b">
        <f>IFERROR(OR('Upload Data'!I209 = "", IFERROR(_xlfn.NUMBERVALUE('Upload Data'!I209) &gt; 0, FALSE)), FALSE)</f>
        <v>1</v>
      </c>
      <c r="Q222" s="50" t="b">
        <f>IFERROR(OR('Upload Data'!I209 = "", IFERROR(MATCH('Upload Data'!J209, listWeightUnits, 0), FALSE)), FALSE)</f>
        <v>1</v>
      </c>
      <c r="R222" s="50" t="b">
        <f>IFERROR(OR(AND(NOT(D222), 'Upload Data'!K209 = ""), IFERROR(MATCH('Upload Data'!K209, listFscClaimTypes, 0), FALSE)), FALSE)</f>
        <v>1</v>
      </c>
      <c r="S222" s="50" t="b">
        <f>IFERROR(OR(AND('Upload Data'!K209 = refClaimFsc100, OR('Upload Data'!L209 = "", 'Upload Data'!L209 = 100)), AND('Upload Data'!K209 = refClaimFscCW, OR('Upload Data'!L209 = "", 'Upload Data'!L209 = 0)), AND('Upload Data'!K209 = refClaimFscMix, 'Upload Data'!L209 &lt;&gt; "", _xlfn.NUMBERVALUE('Upload Data'!L209) &gt;= 0, _xlfn.NUMBERVALUE('Upload Data'!L209) &lt;= 100), AND('Upload Data'!K209 = refClaimFscMixCredit, OR('Upload Data'!L209 = "", 'Upload Data'!L209 = 100)), AND('Upload Data'!K209 = refClaimFscRecycled, 'Upload Data'!K209 =""), 'Upload Data'!K209 = ""), FALSE)</f>
        <v>1</v>
      </c>
      <c r="T222" s="50" t="b">
        <f>IFERROR(OR('Upload Data'!M209 = "", ISNUMBER('Upload Data'!M209), IFERROR(DATEVALUE('Upload Data'!M209) &gt; 0, FALSE)), FALSE)</f>
        <v>1</v>
      </c>
      <c r="U222" s="50" t="b">
        <f>IFERROR(OR('Upload Data'!N209 = "", ISNUMBER('Upload Data'!N209), IFERROR(DATEVALUE('Upload Data'!N209) &gt; 0, FALSE)), FALSE)</f>
        <v>1</v>
      </c>
      <c r="V222" s="51" t="s">
        <v>116</v>
      </c>
      <c r="W222" s="50"/>
      <c r="X222" s="50"/>
      <c r="Y222" s="50"/>
      <c r="Z222" s="50">
        <f>IFERROR(FIND("-", 'Upload Data'!$A209, 1), 1000)</f>
        <v>1000</v>
      </c>
      <c r="AA222" s="50">
        <f>IFERROR(FIND("-", 'Upload Data'!$A209, Z222 + 1), 1000)</f>
        <v>1000</v>
      </c>
      <c r="AB222" s="50">
        <f>IFERROR(FIND("-", 'Upload Data'!$A209, AA222 + 1), 1000)</f>
        <v>1000</v>
      </c>
      <c r="AC222" s="50" t="str">
        <f>IFERROR(LEFT('Upload Data'!$A209, Z222 - 1), "")</f>
        <v/>
      </c>
      <c r="AD222" s="50" t="str">
        <f>IFERROR(MID('Upload Data'!$A209, Z222 + 1, AA222 - Z222 - 1), "")</f>
        <v/>
      </c>
      <c r="AE222" s="50" t="str">
        <f>IFERROR(MID('Upload Data'!$A209, AA222 + 1, AB222 - AA222 - 1), "")</f>
        <v/>
      </c>
      <c r="AF222" s="50" t="str">
        <f>IFERROR(MID('Upload Data'!$A209, AB222 + 1, 1000), "")</f>
        <v/>
      </c>
      <c r="AG222" s="50" t="str">
        <f t="shared" si="28"/>
        <v/>
      </c>
      <c r="AH222" s="50" t="b">
        <f t="shared" si="29"/>
        <v>0</v>
      </c>
    </row>
    <row r="223" spans="1:34">
      <c r="A223" s="49">
        <f t="shared" si="26"/>
        <v>210</v>
      </c>
      <c r="B223" s="48" t="b">
        <f>NOT(IFERROR('Upload Data'!A210 = "ERROR", TRUE))</f>
        <v>1</v>
      </c>
      <c r="C223" s="48">
        <f t="shared" si="27"/>
        <v>210</v>
      </c>
      <c r="D223" s="50" t="b">
        <f>IF(B223, ('Upload Data'!A210 &amp; 'Upload Data'!B210 &amp; 'Upload Data'!C210 &amp; 'Upload Data'!D210 &amp; 'Upload Data'!E210 &amp; 'Upload Data'!F210 &amp; 'Upload Data'!G210 &amp; 'Upload Data'!H210 &amp; 'Upload Data'!I210 &amp; 'Upload Data'!J210 &amp; 'Upload Data'!K210 &amp; 'Upload Data'!L210 &amp; 'Upload Data'!M210 &amp; 'Upload Data'!N210) &lt;&gt; "", FALSE)</f>
        <v>0</v>
      </c>
      <c r="E223" s="50" t="str">
        <f t="shared" si="23"/>
        <v/>
      </c>
      <c r="F223" s="50" t="str">
        <f t="shared" si="24"/>
        <v/>
      </c>
      <c r="G223" s="50" t="b">
        <f t="shared" si="25"/>
        <v>1</v>
      </c>
      <c r="H223" s="50" t="b">
        <f>IFERROR(OR(AND(NOT(D223), 'Upload Data'!$A210 = ""), AND(AG223 &gt; -1, OR(AND(AH223, LEN(AD223) = 7), IFERROR(MATCH(AD223, listCertificateTypes, 0), FALSE)))), FALSE)</f>
        <v>1</v>
      </c>
      <c r="I223" s="50" t="b">
        <f>IFERROR(OR(NOT($D223), 'Upload Data'!B210 &lt;&gt; ""), FALSE)</f>
        <v>1</v>
      </c>
      <c r="J223" s="50" t="b">
        <f>IFERROR(OR(AND(NOT($D223), 'Upload Data'!C210 = ""), ISNUMBER('Upload Data'!C210), IFERROR(DATEVALUE('Upload Data'!C210) &gt; 0, FALSE)), FALSE)</f>
        <v>1</v>
      </c>
      <c r="K223" s="50" t="b">
        <f>IFERROR(OR(NOT($D223), 'Upload Data'!D210 &lt;&gt; ""), FALSE)</f>
        <v>1</v>
      </c>
      <c r="L223" s="51" t="s">
        <v>116</v>
      </c>
      <c r="M223" s="50" t="b">
        <f>IFERROR(OR(AND(NOT($D223), 'Upload Data'!F210 = ""), IFERROR(_xlfn.NUMBERVALUE('Upload Data'!F210) &gt; 0, FALSE)), FALSE)</f>
        <v>1</v>
      </c>
      <c r="N223" s="50" t="b">
        <f>IFERROR(OR('Upload Data'!G210 = "", IFERROR(_xlfn.NUMBERVALUE('Upload Data'!G210) &gt; 0, FALSE)), FALSE)</f>
        <v>1</v>
      </c>
      <c r="O223" s="50" t="b">
        <f>IFERROR(OR('Upload Data'!G210 = "", IFERROR(MATCH('Upload Data'!H210, listVolumeUnits, 0), FALSE)), FALSE)</f>
        <v>1</v>
      </c>
      <c r="P223" s="50" t="b">
        <f>IFERROR(OR('Upload Data'!I210 = "", IFERROR(_xlfn.NUMBERVALUE('Upload Data'!I210) &gt; 0, FALSE)), FALSE)</f>
        <v>1</v>
      </c>
      <c r="Q223" s="50" t="b">
        <f>IFERROR(OR('Upload Data'!I210 = "", IFERROR(MATCH('Upload Data'!J210, listWeightUnits, 0), FALSE)), FALSE)</f>
        <v>1</v>
      </c>
      <c r="R223" s="50" t="b">
        <f>IFERROR(OR(AND(NOT(D223), 'Upload Data'!K210 = ""), IFERROR(MATCH('Upload Data'!K210, listFscClaimTypes, 0), FALSE)), FALSE)</f>
        <v>1</v>
      </c>
      <c r="S223" s="50" t="b">
        <f>IFERROR(OR(AND('Upload Data'!K210 = refClaimFsc100, OR('Upload Data'!L210 = "", 'Upload Data'!L210 = 100)), AND('Upload Data'!K210 = refClaimFscCW, OR('Upload Data'!L210 = "", 'Upload Data'!L210 = 0)), AND('Upload Data'!K210 = refClaimFscMix, 'Upload Data'!L210 &lt;&gt; "", _xlfn.NUMBERVALUE('Upload Data'!L210) &gt;= 0, _xlfn.NUMBERVALUE('Upload Data'!L210) &lt;= 100), AND('Upload Data'!K210 = refClaimFscMixCredit, OR('Upload Data'!L210 = "", 'Upload Data'!L210 = 100)), AND('Upload Data'!K210 = refClaimFscRecycled, 'Upload Data'!K210 =""), 'Upload Data'!K210 = ""), FALSE)</f>
        <v>1</v>
      </c>
      <c r="T223" s="50" t="b">
        <f>IFERROR(OR('Upload Data'!M210 = "", ISNUMBER('Upload Data'!M210), IFERROR(DATEVALUE('Upload Data'!M210) &gt; 0, FALSE)), FALSE)</f>
        <v>1</v>
      </c>
      <c r="U223" s="50" t="b">
        <f>IFERROR(OR('Upload Data'!N210 = "", ISNUMBER('Upload Data'!N210), IFERROR(DATEVALUE('Upload Data'!N210) &gt; 0, FALSE)), FALSE)</f>
        <v>1</v>
      </c>
      <c r="V223" s="51" t="s">
        <v>116</v>
      </c>
      <c r="W223" s="50"/>
      <c r="X223" s="50"/>
      <c r="Y223" s="50"/>
      <c r="Z223" s="50">
        <f>IFERROR(FIND("-", 'Upload Data'!$A210, 1), 1000)</f>
        <v>1000</v>
      </c>
      <c r="AA223" s="50">
        <f>IFERROR(FIND("-", 'Upload Data'!$A210, Z223 + 1), 1000)</f>
        <v>1000</v>
      </c>
      <c r="AB223" s="50">
        <f>IFERROR(FIND("-", 'Upload Data'!$A210, AA223 + 1), 1000)</f>
        <v>1000</v>
      </c>
      <c r="AC223" s="50" t="str">
        <f>IFERROR(LEFT('Upload Data'!$A210, Z223 - 1), "")</f>
        <v/>
      </c>
      <c r="AD223" s="50" t="str">
        <f>IFERROR(MID('Upload Data'!$A210, Z223 + 1, AA223 - Z223 - 1), "")</f>
        <v/>
      </c>
      <c r="AE223" s="50" t="str">
        <f>IFERROR(MID('Upload Data'!$A210, AA223 + 1, AB223 - AA223 - 1), "")</f>
        <v/>
      </c>
      <c r="AF223" s="50" t="str">
        <f>IFERROR(MID('Upload Data'!$A210, AB223 + 1, 1000), "")</f>
        <v/>
      </c>
      <c r="AG223" s="50" t="str">
        <f t="shared" si="28"/>
        <v/>
      </c>
      <c r="AH223" s="50" t="b">
        <f t="shared" si="29"/>
        <v>0</v>
      </c>
    </row>
    <row r="224" spans="1:34">
      <c r="A224" s="49">
        <f t="shared" si="26"/>
        <v>211</v>
      </c>
      <c r="B224" s="48" t="b">
        <f>NOT(IFERROR('Upload Data'!A211 = "ERROR", TRUE))</f>
        <v>1</v>
      </c>
      <c r="C224" s="48">
        <f t="shared" si="27"/>
        <v>211</v>
      </c>
      <c r="D224" s="50" t="b">
        <f>IF(B224, ('Upload Data'!A211 &amp; 'Upload Data'!B211 &amp; 'Upload Data'!C211 &amp; 'Upload Data'!D211 &amp; 'Upload Data'!E211 &amp; 'Upload Data'!F211 &amp; 'Upload Data'!G211 &amp; 'Upload Data'!H211 &amp; 'Upload Data'!I211 &amp; 'Upload Data'!J211 &amp; 'Upload Data'!K211 &amp; 'Upload Data'!L211 &amp; 'Upload Data'!M211 &amp; 'Upload Data'!N211) &lt;&gt; "", FALSE)</f>
        <v>0</v>
      </c>
      <c r="E224" s="50" t="str">
        <f t="shared" si="23"/>
        <v/>
      </c>
      <c r="F224" s="50" t="str">
        <f t="shared" si="24"/>
        <v/>
      </c>
      <c r="G224" s="50" t="b">
        <f t="shared" si="25"/>
        <v>1</v>
      </c>
      <c r="H224" s="50" t="b">
        <f>IFERROR(OR(AND(NOT(D224), 'Upload Data'!$A211 = ""), AND(AG224 &gt; -1, OR(AND(AH224, LEN(AD224) = 7), IFERROR(MATCH(AD224, listCertificateTypes, 0), FALSE)))), FALSE)</f>
        <v>1</v>
      </c>
      <c r="I224" s="50" t="b">
        <f>IFERROR(OR(NOT($D224), 'Upload Data'!B211 &lt;&gt; ""), FALSE)</f>
        <v>1</v>
      </c>
      <c r="J224" s="50" t="b">
        <f>IFERROR(OR(AND(NOT($D224), 'Upload Data'!C211 = ""), ISNUMBER('Upload Data'!C211), IFERROR(DATEVALUE('Upload Data'!C211) &gt; 0, FALSE)), FALSE)</f>
        <v>1</v>
      </c>
      <c r="K224" s="50" t="b">
        <f>IFERROR(OR(NOT($D224), 'Upload Data'!D211 &lt;&gt; ""), FALSE)</f>
        <v>1</v>
      </c>
      <c r="L224" s="51" t="s">
        <v>116</v>
      </c>
      <c r="M224" s="50" t="b">
        <f>IFERROR(OR(AND(NOT($D224), 'Upload Data'!F211 = ""), IFERROR(_xlfn.NUMBERVALUE('Upload Data'!F211) &gt; 0, FALSE)), FALSE)</f>
        <v>1</v>
      </c>
      <c r="N224" s="50" t="b">
        <f>IFERROR(OR('Upload Data'!G211 = "", IFERROR(_xlfn.NUMBERVALUE('Upload Data'!G211) &gt; 0, FALSE)), FALSE)</f>
        <v>1</v>
      </c>
      <c r="O224" s="50" t="b">
        <f>IFERROR(OR('Upload Data'!G211 = "", IFERROR(MATCH('Upload Data'!H211, listVolumeUnits, 0), FALSE)), FALSE)</f>
        <v>1</v>
      </c>
      <c r="P224" s="50" t="b">
        <f>IFERROR(OR('Upload Data'!I211 = "", IFERROR(_xlfn.NUMBERVALUE('Upload Data'!I211) &gt; 0, FALSE)), FALSE)</f>
        <v>1</v>
      </c>
      <c r="Q224" s="50" t="b">
        <f>IFERROR(OR('Upload Data'!I211 = "", IFERROR(MATCH('Upload Data'!J211, listWeightUnits, 0), FALSE)), FALSE)</f>
        <v>1</v>
      </c>
      <c r="R224" s="50" t="b">
        <f>IFERROR(OR(AND(NOT(D224), 'Upload Data'!K211 = ""), IFERROR(MATCH('Upload Data'!K211, listFscClaimTypes, 0), FALSE)), FALSE)</f>
        <v>1</v>
      </c>
      <c r="S224" s="50" t="b">
        <f>IFERROR(OR(AND('Upload Data'!K211 = refClaimFsc100, OR('Upload Data'!L211 = "", 'Upload Data'!L211 = 100)), AND('Upload Data'!K211 = refClaimFscCW, OR('Upload Data'!L211 = "", 'Upload Data'!L211 = 0)), AND('Upload Data'!K211 = refClaimFscMix, 'Upload Data'!L211 &lt;&gt; "", _xlfn.NUMBERVALUE('Upload Data'!L211) &gt;= 0, _xlfn.NUMBERVALUE('Upload Data'!L211) &lt;= 100), AND('Upload Data'!K211 = refClaimFscMixCredit, OR('Upload Data'!L211 = "", 'Upload Data'!L211 = 100)), AND('Upload Data'!K211 = refClaimFscRecycled, 'Upload Data'!K211 =""), 'Upload Data'!K211 = ""), FALSE)</f>
        <v>1</v>
      </c>
      <c r="T224" s="50" t="b">
        <f>IFERROR(OR('Upload Data'!M211 = "", ISNUMBER('Upload Data'!M211), IFERROR(DATEVALUE('Upload Data'!M211) &gt; 0, FALSE)), FALSE)</f>
        <v>1</v>
      </c>
      <c r="U224" s="50" t="b">
        <f>IFERROR(OR('Upload Data'!N211 = "", ISNUMBER('Upload Data'!N211), IFERROR(DATEVALUE('Upload Data'!N211) &gt; 0, FALSE)), FALSE)</f>
        <v>1</v>
      </c>
      <c r="V224" s="51" t="s">
        <v>116</v>
      </c>
      <c r="W224" s="50"/>
      <c r="X224" s="50"/>
      <c r="Y224" s="50"/>
      <c r="Z224" s="50">
        <f>IFERROR(FIND("-", 'Upload Data'!$A211, 1), 1000)</f>
        <v>1000</v>
      </c>
      <c r="AA224" s="50">
        <f>IFERROR(FIND("-", 'Upload Data'!$A211, Z224 + 1), 1000)</f>
        <v>1000</v>
      </c>
      <c r="AB224" s="50">
        <f>IFERROR(FIND("-", 'Upload Data'!$A211, AA224 + 1), 1000)</f>
        <v>1000</v>
      </c>
      <c r="AC224" s="50" t="str">
        <f>IFERROR(LEFT('Upload Data'!$A211, Z224 - 1), "")</f>
        <v/>
      </c>
      <c r="AD224" s="50" t="str">
        <f>IFERROR(MID('Upload Data'!$A211, Z224 + 1, AA224 - Z224 - 1), "")</f>
        <v/>
      </c>
      <c r="AE224" s="50" t="str">
        <f>IFERROR(MID('Upload Data'!$A211, AA224 + 1, AB224 - AA224 - 1), "")</f>
        <v/>
      </c>
      <c r="AF224" s="50" t="str">
        <f>IFERROR(MID('Upload Data'!$A211, AB224 + 1, 1000), "")</f>
        <v/>
      </c>
      <c r="AG224" s="50" t="str">
        <f t="shared" si="28"/>
        <v/>
      </c>
      <c r="AH224" s="50" t="b">
        <f t="shared" si="29"/>
        <v>0</v>
      </c>
    </row>
    <row r="225" spans="1:34">
      <c r="A225" s="49">
        <f t="shared" si="26"/>
        <v>212</v>
      </c>
      <c r="B225" s="48" t="b">
        <f>NOT(IFERROR('Upload Data'!A212 = "ERROR", TRUE))</f>
        <v>1</v>
      </c>
      <c r="C225" s="48">
        <f t="shared" si="27"/>
        <v>212</v>
      </c>
      <c r="D225" s="50" t="b">
        <f>IF(B225, ('Upload Data'!A212 &amp; 'Upload Data'!B212 &amp; 'Upload Data'!C212 &amp; 'Upload Data'!D212 &amp; 'Upload Data'!E212 &amp; 'Upload Data'!F212 &amp; 'Upload Data'!G212 &amp; 'Upload Data'!H212 &amp; 'Upload Data'!I212 &amp; 'Upload Data'!J212 &amp; 'Upload Data'!K212 &amp; 'Upload Data'!L212 &amp; 'Upload Data'!M212 &amp; 'Upload Data'!N212) &lt;&gt; "", FALSE)</f>
        <v>0</v>
      </c>
      <c r="E225" s="50" t="str">
        <f t="shared" si="23"/>
        <v/>
      </c>
      <c r="F225" s="50" t="str">
        <f t="shared" si="24"/>
        <v/>
      </c>
      <c r="G225" s="50" t="b">
        <f t="shared" si="25"/>
        <v>1</v>
      </c>
      <c r="H225" s="50" t="b">
        <f>IFERROR(OR(AND(NOT(D225), 'Upload Data'!$A212 = ""), AND(AG225 &gt; -1, OR(AND(AH225, LEN(AD225) = 7), IFERROR(MATCH(AD225, listCertificateTypes, 0), FALSE)))), FALSE)</f>
        <v>1</v>
      </c>
      <c r="I225" s="50" t="b">
        <f>IFERROR(OR(NOT($D225), 'Upload Data'!B212 &lt;&gt; ""), FALSE)</f>
        <v>1</v>
      </c>
      <c r="J225" s="50" t="b">
        <f>IFERROR(OR(AND(NOT($D225), 'Upload Data'!C212 = ""), ISNUMBER('Upload Data'!C212), IFERROR(DATEVALUE('Upload Data'!C212) &gt; 0, FALSE)), FALSE)</f>
        <v>1</v>
      </c>
      <c r="K225" s="50" t="b">
        <f>IFERROR(OR(NOT($D225), 'Upload Data'!D212 &lt;&gt; ""), FALSE)</f>
        <v>1</v>
      </c>
      <c r="L225" s="51" t="s">
        <v>116</v>
      </c>
      <c r="M225" s="50" t="b">
        <f>IFERROR(OR(AND(NOT($D225), 'Upload Data'!F212 = ""), IFERROR(_xlfn.NUMBERVALUE('Upload Data'!F212) &gt; 0, FALSE)), FALSE)</f>
        <v>1</v>
      </c>
      <c r="N225" s="50" t="b">
        <f>IFERROR(OR('Upload Data'!G212 = "", IFERROR(_xlfn.NUMBERVALUE('Upload Data'!G212) &gt; 0, FALSE)), FALSE)</f>
        <v>1</v>
      </c>
      <c r="O225" s="50" t="b">
        <f>IFERROR(OR('Upload Data'!G212 = "", IFERROR(MATCH('Upload Data'!H212, listVolumeUnits, 0), FALSE)), FALSE)</f>
        <v>1</v>
      </c>
      <c r="P225" s="50" t="b">
        <f>IFERROR(OR('Upload Data'!I212 = "", IFERROR(_xlfn.NUMBERVALUE('Upload Data'!I212) &gt; 0, FALSE)), FALSE)</f>
        <v>1</v>
      </c>
      <c r="Q225" s="50" t="b">
        <f>IFERROR(OR('Upload Data'!I212 = "", IFERROR(MATCH('Upload Data'!J212, listWeightUnits, 0), FALSE)), FALSE)</f>
        <v>1</v>
      </c>
      <c r="R225" s="50" t="b">
        <f>IFERROR(OR(AND(NOT(D225), 'Upload Data'!K212 = ""), IFERROR(MATCH('Upload Data'!K212, listFscClaimTypes, 0), FALSE)), FALSE)</f>
        <v>1</v>
      </c>
      <c r="S225" s="50" t="b">
        <f>IFERROR(OR(AND('Upload Data'!K212 = refClaimFsc100, OR('Upload Data'!L212 = "", 'Upload Data'!L212 = 100)), AND('Upload Data'!K212 = refClaimFscCW, OR('Upload Data'!L212 = "", 'Upload Data'!L212 = 0)), AND('Upload Data'!K212 = refClaimFscMix, 'Upload Data'!L212 &lt;&gt; "", _xlfn.NUMBERVALUE('Upload Data'!L212) &gt;= 0, _xlfn.NUMBERVALUE('Upload Data'!L212) &lt;= 100), AND('Upload Data'!K212 = refClaimFscMixCredit, OR('Upload Data'!L212 = "", 'Upload Data'!L212 = 100)), AND('Upload Data'!K212 = refClaimFscRecycled, 'Upload Data'!K212 =""), 'Upload Data'!K212 = ""), FALSE)</f>
        <v>1</v>
      </c>
      <c r="T225" s="50" t="b">
        <f>IFERROR(OR('Upload Data'!M212 = "", ISNUMBER('Upload Data'!M212), IFERROR(DATEVALUE('Upload Data'!M212) &gt; 0, FALSE)), FALSE)</f>
        <v>1</v>
      </c>
      <c r="U225" s="50" t="b">
        <f>IFERROR(OR('Upload Data'!N212 = "", ISNUMBER('Upload Data'!N212), IFERROR(DATEVALUE('Upload Data'!N212) &gt; 0, FALSE)), FALSE)</f>
        <v>1</v>
      </c>
      <c r="V225" s="51" t="s">
        <v>116</v>
      </c>
      <c r="W225" s="50"/>
      <c r="X225" s="50"/>
      <c r="Y225" s="50"/>
      <c r="Z225" s="50">
        <f>IFERROR(FIND("-", 'Upload Data'!$A212, 1), 1000)</f>
        <v>1000</v>
      </c>
      <c r="AA225" s="50">
        <f>IFERROR(FIND("-", 'Upload Data'!$A212, Z225 + 1), 1000)</f>
        <v>1000</v>
      </c>
      <c r="AB225" s="50">
        <f>IFERROR(FIND("-", 'Upload Data'!$A212, AA225 + 1), 1000)</f>
        <v>1000</v>
      </c>
      <c r="AC225" s="50" t="str">
        <f>IFERROR(LEFT('Upload Data'!$A212, Z225 - 1), "")</f>
        <v/>
      </c>
      <c r="AD225" s="50" t="str">
        <f>IFERROR(MID('Upload Data'!$A212, Z225 + 1, AA225 - Z225 - 1), "")</f>
        <v/>
      </c>
      <c r="AE225" s="50" t="str">
        <f>IFERROR(MID('Upload Data'!$A212, AA225 + 1, AB225 - AA225 - 1), "")</f>
        <v/>
      </c>
      <c r="AF225" s="50" t="str">
        <f>IFERROR(MID('Upload Data'!$A212, AB225 + 1, 1000), "")</f>
        <v/>
      </c>
      <c r="AG225" s="50" t="str">
        <f t="shared" si="28"/>
        <v/>
      </c>
      <c r="AH225" s="50" t="b">
        <f t="shared" si="29"/>
        <v>0</v>
      </c>
    </row>
    <row r="226" spans="1:34">
      <c r="A226" s="49">
        <f t="shared" si="26"/>
        <v>213</v>
      </c>
      <c r="B226" s="48" t="b">
        <f>NOT(IFERROR('Upload Data'!A213 = "ERROR", TRUE))</f>
        <v>1</v>
      </c>
      <c r="C226" s="48">
        <f t="shared" si="27"/>
        <v>213</v>
      </c>
      <c r="D226" s="50" t="b">
        <f>IF(B226, ('Upload Data'!A213 &amp; 'Upload Data'!B213 &amp; 'Upload Data'!C213 &amp; 'Upload Data'!D213 &amp; 'Upload Data'!E213 &amp; 'Upload Data'!F213 &amp; 'Upload Data'!G213 &amp; 'Upload Data'!H213 &amp; 'Upload Data'!I213 &amp; 'Upload Data'!J213 &amp; 'Upload Data'!K213 &amp; 'Upload Data'!L213 &amp; 'Upload Data'!M213 &amp; 'Upload Data'!N213) &lt;&gt; "", FALSE)</f>
        <v>0</v>
      </c>
      <c r="E226" s="50" t="str">
        <f t="shared" si="23"/>
        <v/>
      </c>
      <c r="F226" s="50" t="str">
        <f t="shared" si="24"/>
        <v/>
      </c>
      <c r="G226" s="50" t="b">
        <f t="shared" si="25"/>
        <v>1</v>
      </c>
      <c r="H226" s="50" t="b">
        <f>IFERROR(OR(AND(NOT(D226), 'Upload Data'!$A213 = ""), AND(AG226 &gt; -1, OR(AND(AH226, LEN(AD226) = 7), IFERROR(MATCH(AD226, listCertificateTypes, 0), FALSE)))), FALSE)</f>
        <v>1</v>
      </c>
      <c r="I226" s="50" t="b">
        <f>IFERROR(OR(NOT($D226), 'Upload Data'!B213 &lt;&gt; ""), FALSE)</f>
        <v>1</v>
      </c>
      <c r="J226" s="50" t="b">
        <f>IFERROR(OR(AND(NOT($D226), 'Upload Data'!C213 = ""), ISNUMBER('Upload Data'!C213), IFERROR(DATEVALUE('Upload Data'!C213) &gt; 0, FALSE)), FALSE)</f>
        <v>1</v>
      </c>
      <c r="K226" s="50" t="b">
        <f>IFERROR(OR(NOT($D226), 'Upload Data'!D213 &lt;&gt; ""), FALSE)</f>
        <v>1</v>
      </c>
      <c r="L226" s="51" t="s">
        <v>116</v>
      </c>
      <c r="M226" s="50" t="b">
        <f>IFERROR(OR(AND(NOT($D226), 'Upload Data'!F213 = ""), IFERROR(_xlfn.NUMBERVALUE('Upload Data'!F213) &gt; 0, FALSE)), FALSE)</f>
        <v>1</v>
      </c>
      <c r="N226" s="50" t="b">
        <f>IFERROR(OR('Upload Data'!G213 = "", IFERROR(_xlfn.NUMBERVALUE('Upload Data'!G213) &gt; 0, FALSE)), FALSE)</f>
        <v>1</v>
      </c>
      <c r="O226" s="50" t="b">
        <f>IFERROR(OR('Upload Data'!G213 = "", IFERROR(MATCH('Upload Data'!H213, listVolumeUnits, 0), FALSE)), FALSE)</f>
        <v>1</v>
      </c>
      <c r="P226" s="50" t="b">
        <f>IFERROR(OR('Upload Data'!I213 = "", IFERROR(_xlfn.NUMBERVALUE('Upload Data'!I213) &gt; 0, FALSE)), FALSE)</f>
        <v>1</v>
      </c>
      <c r="Q226" s="50" t="b">
        <f>IFERROR(OR('Upload Data'!I213 = "", IFERROR(MATCH('Upload Data'!J213, listWeightUnits, 0), FALSE)), FALSE)</f>
        <v>1</v>
      </c>
      <c r="R226" s="50" t="b">
        <f>IFERROR(OR(AND(NOT(D226), 'Upload Data'!K213 = ""), IFERROR(MATCH('Upload Data'!K213, listFscClaimTypes, 0), FALSE)), FALSE)</f>
        <v>1</v>
      </c>
      <c r="S226" s="50" t="b">
        <f>IFERROR(OR(AND('Upload Data'!K213 = refClaimFsc100, OR('Upload Data'!L213 = "", 'Upload Data'!L213 = 100)), AND('Upload Data'!K213 = refClaimFscCW, OR('Upload Data'!L213 = "", 'Upload Data'!L213 = 0)), AND('Upload Data'!K213 = refClaimFscMix, 'Upload Data'!L213 &lt;&gt; "", _xlfn.NUMBERVALUE('Upload Data'!L213) &gt;= 0, _xlfn.NUMBERVALUE('Upload Data'!L213) &lt;= 100), AND('Upload Data'!K213 = refClaimFscMixCredit, OR('Upload Data'!L213 = "", 'Upload Data'!L213 = 100)), AND('Upload Data'!K213 = refClaimFscRecycled, 'Upload Data'!K213 =""), 'Upload Data'!K213 = ""), FALSE)</f>
        <v>1</v>
      </c>
      <c r="T226" s="50" t="b">
        <f>IFERROR(OR('Upload Data'!M213 = "", ISNUMBER('Upload Data'!M213), IFERROR(DATEVALUE('Upload Data'!M213) &gt; 0, FALSE)), FALSE)</f>
        <v>1</v>
      </c>
      <c r="U226" s="50" t="b">
        <f>IFERROR(OR('Upload Data'!N213 = "", ISNUMBER('Upload Data'!N213), IFERROR(DATEVALUE('Upload Data'!N213) &gt; 0, FALSE)), FALSE)</f>
        <v>1</v>
      </c>
      <c r="V226" s="51" t="s">
        <v>116</v>
      </c>
      <c r="W226" s="50"/>
      <c r="X226" s="50"/>
      <c r="Y226" s="50"/>
      <c r="Z226" s="50">
        <f>IFERROR(FIND("-", 'Upload Data'!$A213, 1), 1000)</f>
        <v>1000</v>
      </c>
      <c r="AA226" s="50">
        <f>IFERROR(FIND("-", 'Upload Data'!$A213, Z226 + 1), 1000)</f>
        <v>1000</v>
      </c>
      <c r="AB226" s="50">
        <f>IFERROR(FIND("-", 'Upload Data'!$A213, AA226 + 1), 1000)</f>
        <v>1000</v>
      </c>
      <c r="AC226" s="50" t="str">
        <f>IFERROR(LEFT('Upload Data'!$A213, Z226 - 1), "")</f>
        <v/>
      </c>
      <c r="AD226" s="50" t="str">
        <f>IFERROR(MID('Upload Data'!$A213, Z226 + 1, AA226 - Z226 - 1), "")</f>
        <v/>
      </c>
      <c r="AE226" s="50" t="str">
        <f>IFERROR(MID('Upload Data'!$A213, AA226 + 1, AB226 - AA226 - 1), "")</f>
        <v/>
      </c>
      <c r="AF226" s="50" t="str">
        <f>IFERROR(MID('Upload Data'!$A213, AB226 + 1, 1000), "")</f>
        <v/>
      </c>
      <c r="AG226" s="50" t="str">
        <f t="shared" si="28"/>
        <v/>
      </c>
      <c r="AH226" s="50" t="b">
        <f t="shared" si="29"/>
        <v>0</v>
      </c>
    </row>
    <row r="227" spans="1:34">
      <c r="A227" s="49">
        <f t="shared" si="26"/>
        <v>214</v>
      </c>
      <c r="B227" s="48" t="b">
        <f>NOT(IFERROR('Upload Data'!A214 = "ERROR", TRUE))</f>
        <v>1</v>
      </c>
      <c r="C227" s="48">
        <f t="shared" si="27"/>
        <v>214</v>
      </c>
      <c r="D227" s="50" t="b">
        <f>IF(B227, ('Upload Data'!A214 &amp; 'Upload Data'!B214 &amp; 'Upload Data'!C214 &amp; 'Upload Data'!D214 &amp; 'Upload Data'!E214 &amp; 'Upload Data'!F214 &amp; 'Upload Data'!G214 &amp; 'Upload Data'!H214 &amp; 'Upload Data'!I214 &amp; 'Upload Data'!J214 &amp; 'Upload Data'!K214 &amp; 'Upload Data'!L214 &amp; 'Upload Data'!M214 &amp; 'Upload Data'!N214) &lt;&gt; "", FALSE)</f>
        <v>0</v>
      </c>
      <c r="E227" s="50" t="str">
        <f t="shared" si="23"/>
        <v/>
      </c>
      <c r="F227" s="50" t="str">
        <f t="shared" si="24"/>
        <v/>
      </c>
      <c r="G227" s="50" t="b">
        <f t="shared" si="25"/>
        <v>1</v>
      </c>
      <c r="H227" s="50" t="b">
        <f>IFERROR(OR(AND(NOT(D227), 'Upload Data'!$A214 = ""), AND(AG227 &gt; -1, OR(AND(AH227, LEN(AD227) = 7), IFERROR(MATCH(AD227, listCertificateTypes, 0), FALSE)))), FALSE)</f>
        <v>1</v>
      </c>
      <c r="I227" s="50" t="b">
        <f>IFERROR(OR(NOT($D227), 'Upload Data'!B214 &lt;&gt; ""), FALSE)</f>
        <v>1</v>
      </c>
      <c r="J227" s="50" t="b">
        <f>IFERROR(OR(AND(NOT($D227), 'Upload Data'!C214 = ""), ISNUMBER('Upload Data'!C214), IFERROR(DATEVALUE('Upload Data'!C214) &gt; 0, FALSE)), FALSE)</f>
        <v>1</v>
      </c>
      <c r="K227" s="50" t="b">
        <f>IFERROR(OR(NOT($D227), 'Upload Data'!D214 &lt;&gt; ""), FALSE)</f>
        <v>1</v>
      </c>
      <c r="L227" s="51" t="s">
        <v>116</v>
      </c>
      <c r="M227" s="50" t="b">
        <f>IFERROR(OR(AND(NOT($D227), 'Upload Data'!F214 = ""), IFERROR(_xlfn.NUMBERVALUE('Upload Data'!F214) &gt; 0, FALSE)), FALSE)</f>
        <v>1</v>
      </c>
      <c r="N227" s="50" t="b">
        <f>IFERROR(OR('Upload Data'!G214 = "", IFERROR(_xlfn.NUMBERVALUE('Upload Data'!G214) &gt; 0, FALSE)), FALSE)</f>
        <v>1</v>
      </c>
      <c r="O227" s="50" t="b">
        <f>IFERROR(OR('Upload Data'!G214 = "", IFERROR(MATCH('Upload Data'!H214, listVolumeUnits, 0), FALSE)), FALSE)</f>
        <v>1</v>
      </c>
      <c r="P227" s="50" t="b">
        <f>IFERROR(OR('Upload Data'!I214 = "", IFERROR(_xlfn.NUMBERVALUE('Upload Data'!I214) &gt; 0, FALSE)), FALSE)</f>
        <v>1</v>
      </c>
      <c r="Q227" s="50" t="b">
        <f>IFERROR(OR('Upload Data'!I214 = "", IFERROR(MATCH('Upload Data'!J214, listWeightUnits, 0), FALSE)), FALSE)</f>
        <v>1</v>
      </c>
      <c r="R227" s="50" t="b">
        <f>IFERROR(OR(AND(NOT(D227), 'Upload Data'!K214 = ""), IFERROR(MATCH('Upload Data'!K214, listFscClaimTypes, 0), FALSE)), FALSE)</f>
        <v>1</v>
      </c>
      <c r="S227" s="50" t="b">
        <f>IFERROR(OR(AND('Upload Data'!K214 = refClaimFsc100, OR('Upload Data'!L214 = "", 'Upload Data'!L214 = 100)), AND('Upload Data'!K214 = refClaimFscCW, OR('Upload Data'!L214 = "", 'Upload Data'!L214 = 0)), AND('Upload Data'!K214 = refClaimFscMix, 'Upload Data'!L214 &lt;&gt; "", _xlfn.NUMBERVALUE('Upload Data'!L214) &gt;= 0, _xlfn.NUMBERVALUE('Upload Data'!L214) &lt;= 100), AND('Upload Data'!K214 = refClaimFscMixCredit, OR('Upload Data'!L214 = "", 'Upload Data'!L214 = 100)), AND('Upload Data'!K214 = refClaimFscRecycled, 'Upload Data'!K214 =""), 'Upload Data'!K214 = ""), FALSE)</f>
        <v>1</v>
      </c>
      <c r="T227" s="50" t="b">
        <f>IFERROR(OR('Upload Data'!M214 = "", ISNUMBER('Upload Data'!M214), IFERROR(DATEVALUE('Upload Data'!M214) &gt; 0, FALSE)), FALSE)</f>
        <v>1</v>
      </c>
      <c r="U227" s="50" t="b">
        <f>IFERROR(OR('Upload Data'!N214 = "", ISNUMBER('Upload Data'!N214), IFERROR(DATEVALUE('Upload Data'!N214) &gt; 0, FALSE)), FALSE)</f>
        <v>1</v>
      </c>
      <c r="V227" s="51" t="s">
        <v>116</v>
      </c>
      <c r="W227" s="50"/>
      <c r="X227" s="50"/>
      <c r="Y227" s="50"/>
      <c r="Z227" s="50">
        <f>IFERROR(FIND("-", 'Upload Data'!$A214, 1), 1000)</f>
        <v>1000</v>
      </c>
      <c r="AA227" s="50">
        <f>IFERROR(FIND("-", 'Upload Data'!$A214, Z227 + 1), 1000)</f>
        <v>1000</v>
      </c>
      <c r="AB227" s="50">
        <f>IFERROR(FIND("-", 'Upload Data'!$A214, AA227 + 1), 1000)</f>
        <v>1000</v>
      </c>
      <c r="AC227" s="50" t="str">
        <f>IFERROR(LEFT('Upload Data'!$A214, Z227 - 1), "")</f>
        <v/>
      </c>
      <c r="AD227" s="50" t="str">
        <f>IFERROR(MID('Upload Data'!$A214, Z227 + 1, AA227 - Z227 - 1), "")</f>
        <v/>
      </c>
      <c r="AE227" s="50" t="str">
        <f>IFERROR(MID('Upload Data'!$A214, AA227 + 1, AB227 - AA227 - 1), "")</f>
        <v/>
      </c>
      <c r="AF227" s="50" t="str">
        <f>IFERROR(MID('Upload Data'!$A214, AB227 + 1, 1000), "")</f>
        <v/>
      </c>
      <c r="AG227" s="50" t="str">
        <f t="shared" si="28"/>
        <v/>
      </c>
      <c r="AH227" s="50" t="b">
        <f t="shared" si="29"/>
        <v>0</v>
      </c>
    </row>
    <row r="228" spans="1:34">
      <c r="A228" s="49">
        <f t="shared" si="26"/>
        <v>215</v>
      </c>
      <c r="B228" s="48" t="b">
        <f>NOT(IFERROR('Upload Data'!A215 = "ERROR", TRUE))</f>
        <v>1</v>
      </c>
      <c r="C228" s="48">
        <f t="shared" si="27"/>
        <v>215</v>
      </c>
      <c r="D228" s="50" t="b">
        <f>IF(B228, ('Upload Data'!A215 &amp; 'Upload Data'!B215 &amp; 'Upload Data'!C215 &amp; 'Upload Data'!D215 &amp; 'Upload Data'!E215 &amp; 'Upload Data'!F215 &amp; 'Upload Data'!G215 &amp; 'Upload Data'!H215 &amp; 'Upload Data'!I215 &amp; 'Upload Data'!J215 &amp; 'Upload Data'!K215 &amp; 'Upload Data'!L215 &amp; 'Upload Data'!M215 &amp; 'Upload Data'!N215) &lt;&gt; "", FALSE)</f>
        <v>0</v>
      </c>
      <c r="E228" s="50" t="str">
        <f t="shared" si="23"/>
        <v/>
      </c>
      <c r="F228" s="50" t="str">
        <f t="shared" si="24"/>
        <v/>
      </c>
      <c r="G228" s="50" t="b">
        <f t="shared" si="25"/>
        <v>1</v>
      </c>
      <c r="H228" s="50" t="b">
        <f>IFERROR(OR(AND(NOT(D228), 'Upload Data'!$A215 = ""), AND(AG228 &gt; -1, OR(AND(AH228, LEN(AD228) = 7), IFERROR(MATCH(AD228, listCertificateTypes, 0), FALSE)))), FALSE)</f>
        <v>1</v>
      </c>
      <c r="I228" s="50" t="b">
        <f>IFERROR(OR(NOT($D228), 'Upload Data'!B215 &lt;&gt; ""), FALSE)</f>
        <v>1</v>
      </c>
      <c r="J228" s="50" t="b">
        <f>IFERROR(OR(AND(NOT($D228), 'Upload Data'!C215 = ""), ISNUMBER('Upload Data'!C215), IFERROR(DATEVALUE('Upload Data'!C215) &gt; 0, FALSE)), FALSE)</f>
        <v>1</v>
      </c>
      <c r="K228" s="50" t="b">
        <f>IFERROR(OR(NOT($D228), 'Upload Data'!D215 &lt;&gt; ""), FALSE)</f>
        <v>1</v>
      </c>
      <c r="L228" s="51" t="s">
        <v>116</v>
      </c>
      <c r="M228" s="50" t="b">
        <f>IFERROR(OR(AND(NOT($D228), 'Upload Data'!F215 = ""), IFERROR(_xlfn.NUMBERVALUE('Upload Data'!F215) &gt; 0, FALSE)), FALSE)</f>
        <v>1</v>
      </c>
      <c r="N228" s="50" t="b">
        <f>IFERROR(OR('Upload Data'!G215 = "", IFERROR(_xlfn.NUMBERVALUE('Upload Data'!G215) &gt; 0, FALSE)), FALSE)</f>
        <v>1</v>
      </c>
      <c r="O228" s="50" t="b">
        <f>IFERROR(OR('Upload Data'!G215 = "", IFERROR(MATCH('Upload Data'!H215, listVolumeUnits, 0), FALSE)), FALSE)</f>
        <v>1</v>
      </c>
      <c r="P228" s="50" t="b">
        <f>IFERROR(OR('Upload Data'!I215 = "", IFERROR(_xlfn.NUMBERVALUE('Upload Data'!I215) &gt; 0, FALSE)), FALSE)</f>
        <v>1</v>
      </c>
      <c r="Q228" s="50" t="b">
        <f>IFERROR(OR('Upload Data'!I215 = "", IFERROR(MATCH('Upload Data'!J215, listWeightUnits, 0), FALSE)), FALSE)</f>
        <v>1</v>
      </c>
      <c r="R228" s="50" t="b">
        <f>IFERROR(OR(AND(NOT(D228), 'Upload Data'!K215 = ""), IFERROR(MATCH('Upload Data'!K215, listFscClaimTypes, 0), FALSE)), FALSE)</f>
        <v>1</v>
      </c>
      <c r="S228" s="50" t="b">
        <f>IFERROR(OR(AND('Upload Data'!K215 = refClaimFsc100, OR('Upload Data'!L215 = "", 'Upload Data'!L215 = 100)), AND('Upload Data'!K215 = refClaimFscCW, OR('Upload Data'!L215 = "", 'Upload Data'!L215 = 0)), AND('Upload Data'!K215 = refClaimFscMix, 'Upload Data'!L215 &lt;&gt; "", _xlfn.NUMBERVALUE('Upload Data'!L215) &gt;= 0, _xlfn.NUMBERVALUE('Upload Data'!L215) &lt;= 100), AND('Upload Data'!K215 = refClaimFscMixCredit, OR('Upload Data'!L215 = "", 'Upload Data'!L215 = 100)), AND('Upload Data'!K215 = refClaimFscRecycled, 'Upload Data'!K215 =""), 'Upload Data'!K215 = ""), FALSE)</f>
        <v>1</v>
      </c>
      <c r="T228" s="50" t="b">
        <f>IFERROR(OR('Upload Data'!M215 = "", ISNUMBER('Upload Data'!M215), IFERROR(DATEVALUE('Upload Data'!M215) &gt; 0, FALSE)), FALSE)</f>
        <v>1</v>
      </c>
      <c r="U228" s="50" t="b">
        <f>IFERROR(OR('Upload Data'!N215 = "", ISNUMBER('Upload Data'!N215), IFERROR(DATEVALUE('Upload Data'!N215) &gt; 0, FALSE)), FALSE)</f>
        <v>1</v>
      </c>
      <c r="V228" s="51" t="s">
        <v>116</v>
      </c>
      <c r="W228" s="50"/>
      <c r="X228" s="50"/>
      <c r="Y228" s="50"/>
      <c r="Z228" s="50">
        <f>IFERROR(FIND("-", 'Upload Data'!$A215, 1), 1000)</f>
        <v>1000</v>
      </c>
      <c r="AA228" s="50">
        <f>IFERROR(FIND("-", 'Upload Data'!$A215, Z228 + 1), 1000)</f>
        <v>1000</v>
      </c>
      <c r="AB228" s="50">
        <f>IFERROR(FIND("-", 'Upload Data'!$A215, AA228 + 1), 1000)</f>
        <v>1000</v>
      </c>
      <c r="AC228" s="50" t="str">
        <f>IFERROR(LEFT('Upload Data'!$A215, Z228 - 1), "")</f>
        <v/>
      </c>
      <c r="AD228" s="50" t="str">
        <f>IFERROR(MID('Upload Data'!$A215, Z228 + 1, AA228 - Z228 - 1), "")</f>
        <v/>
      </c>
      <c r="AE228" s="50" t="str">
        <f>IFERROR(MID('Upload Data'!$A215, AA228 + 1, AB228 - AA228 - 1), "")</f>
        <v/>
      </c>
      <c r="AF228" s="50" t="str">
        <f>IFERROR(MID('Upload Data'!$A215, AB228 + 1, 1000), "")</f>
        <v/>
      </c>
      <c r="AG228" s="50" t="str">
        <f t="shared" si="28"/>
        <v/>
      </c>
      <c r="AH228" s="50" t="b">
        <f t="shared" si="29"/>
        <v>0</v>
      </c>
    </row>
    <row r="229" spans="1:34">
      <c r="A229" s="49">
        <f t="shared" si="26"/>
        <v>216</v>
      </c>
      <c r="B229" s="48" t="b">
        <f>NOT(IFERROR('Upload Data'!A216 = "ERROR", TRUE))</f>
        <v>1</v>
      </c>
      <c r="C229" s="48">
        <f t="shared" si="27"/>
        <v>216</v>
      </c>
      <c r="D229" s="50" t="b">
        <f>IF(B229, ('Upload Data'!A216 &amp; 'Upload Data'!B216 &amp; 'Upload Data'!C216 &amp; 'Upload Data'!D216 &amp; 'Upload Data'!E216 &amp; 'Upload Data'!F216 &amp; 'Upload Data'!G216 &amp; 'Upload Data'!H216 &amp; 'Upload Data'!I216 &amp; 'Upload Data'!J216 &amp; 'Upload Data'!K216 &amp; 'Upload Data'!L216 &amp; 'Upload Data'!M216 &amp; 'Upload Data'!N216) &lt;&gt; "", FALSE)</f>
        <v>0</v>
      </c>
      <c r="E229" s="50" t="str">
        <f t="shared" si="23"/>
        <v/>
      </c>
      <c r="F229" s="50" t="str">
        <f t="shared" si="24"/>
        <v/>
      </c>
      <c r="G229" s="50" t="b">
        <f t="shared" si="25"/>
        <v>1</v>
      </c>
      <c r="H229" s="50" t="b">
        <f>IFERROR(OR(AND(NOT(D229), 'Upload Data'!$A216 = ""), AND(AG229 &gt; -1, OR(AND(AH229, LEN(AD229) = 7), IFERROR(MATCH(AD229, listCertificateTypes, 0), FALSE)))), FALSE)</f>
        <v>1</v>
      </c>
      <c r="I229" s="50" t="b">
        <f>IFERROR(OR(NOT($D229), 'Upload Data'!B216 &lt;&gt; ""), FALSE)</f>
        <v>1</v>
      </c>
      <c r="J229" s="50" t="b">
        <f>IFERROR(OR(AND(NOT($D229), 'Upload Data'!C216 = ""), ISNUMBER('Upload Data'!C216), IFERROR(DATEVALUE('Upload Data'!C216) &gt; 0, FALSE)), FALSE)</f>
        <v>1</v>
      </c>
      <c r="K229" s="50" t="b">
        <f>IFERROR(OR(NOT($D229), 'Upload Data'!D216 &lt;&gt; ""), FALSE)</f>
        <v>1</v>
      </c>
      <c r="L229" s="51" t="s">
        <v>116</v>
      </c>
      <c r="M229" s="50" t="b">
        <f>IFERROR(OR(AND(NOT($D229), 'Upload Data'!F216 = ""), IFERROR(_xlfn.NUMBERVALUE('Upload Data'!F216) &gt; 0, FALSE)), FALSE)</f>
        <v>1</v>
      </c>
      <c r="N229" s="50" t="b">
        <f>IFERROR(OR('Upload Data'!G216 = "", IFERROR(_xlfn.NUMBERVALUE('Upload Data'!G216) &gt; 0, FALSE)), FALSE)</f>
        <v>1</v>
      </c>
      <c r="O229" s="50" t="b">
        <f>IFERROR(OR('Upload Data'!G216 = "", IFERROR(MATCH('Upload Data'!H216, listVolumeUnits, 0), FALSE)), FALSE)</f>
        <v>1</v>
      </c>
      <c r="P229" s="50" t="b">
        <f>IFERROR(OR('Upload Data'!I216 = "", IFERROR(_xlfn.NUMBERVALUE('Upload Data'!I216) &gt; 0, FALSE)), FALSE)</f>
        <v>1</v>
      </c>
      <c r="Q229" s="50" t="b">
        <f>IFERROR(OR('Upload Data'!I216 = "", IFERROR(MATCH('Upload Data'!J216, listWeightUnits, 0), FALSE)), FALSE)</f>
        <v>1</v>
      </c>
      <c r="R229" s="50" t="b">
        <f>IFERROR(OR(AND(NOT(D229), 'Upload Data'!K216 = ""), IFERROR(MATCH('Upload Data'!K216, listFscClaimTypes, 0), FALSE)), FALSE)</f>
        <v>1</v>
      </c>
      <c r="S229" s="50" t="b">
        <f>IFERROR(OR(AND('Upload Data'!K216 = refClaimFsc100, OR('Upload Data'!L216 = "", 'Upload Data'!L216 = 100)), AND('Upload Data'!K216 = refClaimFscCW, OR('Upload Data'!L216 = "", 'Upload Data'!L216 = 0)), AND('Upload Data'!K216 = refClaimFscMix, 'Upload Data'!L216 &lt;&gt; "", _xlfn.NUMBERVALUE('Upload Data'!L216) &gt;= 0, _xlfn.NUMBERVALUE('Upload Data'!L216) &lt;= 100), AND('Upload Data'!K216 = refClaimFscMixCredit, OR('Upload Data'!L216 = "", 'Upload Data'!L216 = 100)), AND('Upload Data'!K216 = refClaimFscRecycled, 'Upload Data'!K216 =""), 'Upload Data'!K216 = ""), FALSE)</f>
        <v>1</v>
      </c>
      <c r="T229" s="50" t="b">
        <f>IFERROR(OR('Upload Data'!M216 = "", ISNUMBER('Upload Data'!M216), IFERROR(DATEVALUE('Upload Data'!M216) &gt; 0, FALSE)), FALSE)</f>
        <v>1</v>
      </c>
      <c r="U229" s="50" t="b">
        <f>IFERROR(OR('Upload Data'!N216 = "", ISNUMBER('Upload Data'!N216), IFERROR(DATEVALUE('Upload Data'!N216) &gt; 0, FALSE)), FALSE)</f>
        <v>1</v>
      </c>
      <c r="V229" s="51" t="s">
        <v>116</v>
      </c>
      <c r="W229" s="50"/>
      <c r="X229" s="50"/>
      <c r="Y229" s="50"/>
      <c r="Z229" s="50">
        <f>IFERROR(FIND("-", 'Upload Data'!$A216, 1), 1000)</f>
        <v>1000</v>
      </c>
      <c r="AA229" s="50">
        <f>IFERROR(FIND("-", 'Upload Data'!$A216, Z229 + 1), 1000)</f>
        <v>1000</v>
      </c>
      <c r="AB229" s="50">
        <f>IFERROR(FIND("-", 'Upload Data'!$A216, AA229 + 1), 1000)</f>
        <v>1000</v>
      </c>
      <c r="AC229" s="50" t="str">
        <f>IFERROR(LEFT('Upload Data'!$A216, Z229 - 1), "")</f>
        <v/>
      </c>
      <c r="AD229" s="50" t="str">
        <f>IFERROR(MID('Upload Data'!$A216, Z229 + 1, AA229 - Z229 - 1), "")</f>
        <v/>
      </c>
      <c r="AE229" s="50" t="str">
        <f>IFERROR(MID('Upload Data'!$A216, AA229 + 1, AB229 - AA229 - 1), "")</f>
        <v/>
      </c>
      <c r="AF229" s="50" t="str">
        <f>IFERROR(MID('Upload Data'!$A216, AB229 + 1, 1000), "")</f>
        <v/>
      </c>
      <c r="AG229" s="50" t="str">
        <f t="shared" si="28"/>
        <v/>
      </c>
      <c r="AH229" s="50" t="b">
        <f t="shared" si="29"/>
        <v>0</v>
      </c>
    </row>
    <row r="230" spans="1:34">
      <c r="A230" s="49">
        <f t="shared" si="26"/>
        <v>217</v>
      </c>
      <c r="B230" s="48" t="b">
        <f>NOT(IFERROR('Upload Data'!A217 = "ERROR", TRUE))</f>
        <v>1</v>
      </c>
      <c r="C230" s="48">
        <f t="shared" si="27"/>
        <v>217</v>
      </c>
      <c r="D230" s="50" t="b">
        <f>IF(B230, ('Upload Data'!A217 &amp; 'Upload Data'!B217 &amp; 'Upload Data'!C217 &amp; 'Upload Data'!D217 &amp; 'Upload Data'!E217 &amp; 'Upload Data'!F217 &amp; 'Upload Data'!G217 &amp; 'Upload Data'!H217 &amp; 'Upload Data'!I217 &amp; 'Upload Data'!J217 &amp; 'Upload Data'!K217 &amp; 'Upload Data'!L217 &amp; 'Upload Data'!M217 &amp; 'Upload Data'!N217) &lt;&gt; "", FALSE)</f>
        <v>0</v>
      </c>
      <c r="E230" s="50" t="str">
        <f t="shared" si="23"/>
        <v/>
      </c>
      <c r="F230" s="50" t="str">
        <f t="shared" si="24"/>
        <v/>
      </c>
      <c r="G230" s="50" t="b">
        <f t="shared" si="25"/>
        <v>1</v>
      </c>
      <c r="H230" s="50" t="b">
        <f>IFERROR(OR(AND(NOT(D230), 'Upload Data'!$A217 = ""), AND(AG230 &gt; -1, OR(AND(AH230, LEN(AD230) = 7), IFERROR(MATCH(AD230, listCertificateTypes, 0), FALSE)))), FALSE)</f>
        <v>1</v>
      </c>
      <c r="I230" s="50" t="b">
        <f>IFERROR(OR(NOT($D230), 'Upload Data'!B217 &lt;&gt; ""), FALSE)</f>
        <v>1</v>
      </c>
      <c r="J230" s="50" t="b">
        <f>IFERROR(OR(AND(NOT($D230), 'Upload Data'!C217 = ""), ISNUMBER('Upload Data'!C217), IFERROR(DATEVALUE('Upload Data'!C217) &gt; 0, FALSE)), FALSE)</f>
        <v>1</v>
      </c>
      <c r="K230" s="50" t="b">
        <f>IFERROR(OR(NOT($D230), 'Upload Data'!D217 &lt;&gt; ""), FALSE)</f>
        <v>1</v>
      </c>
      <c r="L230" s="51" t="s">
        <v>116</v>
      </c>
      <c r="M230" s="50" t="b">
        <f>IFERROR(OR(AND(NOT($D230), 'Upload Data'!F217 = ""), IFERROR(_xlfn.NUMBERVALUE('Upload Data'!F217) &gt; 0, FALSE)), FALSE)</f>
        <v>1</v>
      </c>
      <c r="N230" s="50" t="b">
        <f>IFERROR(OR('Upload Data'!G217 = "", IFERROR(_xlfn.NUMBERVALUE('Upload Data'!G217) &gt; 0, FALSE)), FALSE)</f>
        <v>1</v>
      </c>
      <c r="O230" s="50" t="b">
        <f>IFERROR(OR('Upload Data'!G217 = "", IFERROR(MATCH('Upload Data'!H217, listVolumeUnits, 0), FALSE)), FALSE)</f>
        <v>1</v>
      </c>
      <c r="P230" s="50" t="b">
        <f>IFERROR(OR('Upload Data'!I217 = "", IFERROR(_xlfn.NUMBERVALUE('Upload Data'!I217) &gt; 0, FALSE)), FALSE)</f>
        <v>1</v>
      </c>
      <c r="Q230" s="50" t="b">
        <f>IFERROR(OR('Upload Data'!I217 = "", IFERROR(MATCH('Upload Data'!J217, listWeightUnits, 0), FALSE)), FALSE)</f>
        <v>1</v>
      </c>
      <c r="R230" s="50" t="b">
        <f>IFERROR(OR(AND(NOT(D230), 'Upload Data'!K217 = ""), IFERROR(MATCH('Upload Data'!K217, listFscClaimTypes, 0), FALSE)), FALSE)</f>
        <v>1</v>
      </c>
      <c r="S230" s="50" t="b">
        <f>IFERROR(OR(AND('Upload Data'!K217 = refClaimFsc100, OR('Upload Data'!L217 = "", 'Upload Data'!L217 = 100)), AND('Upload Data'!K217 = refClaimFscCW, OR('Upload Data'!L217 = "", 'Upload Data'!L217 = 0)), AND('Upload Data'!K217 = refClaimFscMix, 'Upload Data'!L217 &lt;&gt; "", _xlfn.NUMBERVALUE('Upload Data'!L217) &gt;= 0, _xlfn.NUMBERVALUE('Upload Data'!L217) &lt;= 100), AND('Upload Data'!K217 = refClaimFscMixCredit, OR('Upload Data'!L217 = "", 'Upload Data'!L217 = 100)), AND('Upload Data'!K217 = refClaimFscRecycled, 'Upload Data'!K217 =""), 'Upload Data'!K217 = ""), FALSE)</f>
        <v>1</v>
      </c>
      <c r="T230" s="50" t="b">
        <f>IFERROR(OR('Upload Data'!M217 = "", ISNUMBER('Upload Data'!M217), IFERROR(DATEVALUE('Upload Data'!M217) &gt; 0, FALSE)), FALSE)</f>
        <v>1</v>
      </c>
      <c r="U230" s="50" t="b">
        <f>IFERROR(OR('Upload Data'!N217 = "", ISNUMBER('Upload Data'!N217), IFERROR(DATEVALUE('Upload Data'!N217) &gt; 0, FALSE)), FALSE)</f>
        <v>1</v>
      </c>
      <c r="V230" s="51" t="s">
        <v>116</v>
      </c>
      <c r="W230" s="50"/>
      <c r="X230" s="50"/>
      <c r="Y230" s="50"/>
      <c r="Z230" s="50">
        <f>IFERROR(FIND("-", 'Upload Data'!$A217, 1), 1000)</f>
        <v>1000</v>
      </c>
      <c r="AA230" s="50">
        <f>IFERROR(FIND("-", 'Upload Data'!$A217, Z230 + 1), 1000)</f>
        <v>1000</v>
      </c>
      <c r="AB230" s="50">
        <f>IFERROR(FIND("-", 'Upload Data'!$A217, AA230 + 1), 1000)</f>
        <v>1000</v>
      </c>
      <c r="AC230" s="50" t="str">
        <f>IFERROR(LEFT('Upload Data'!$A217, Z230 - 1), "")</f>
        <v/>
      </c>
      <c r="AD230" s="50" t="str">
        <f>IFERROR(MID('Upload Data'!$A217, Z230 + 1, AA230 - Z230 - 1), "")</f>
        <v/>
      </c>
      <c r="AE230" s="50" t="str">
        <f>IFERROR(MID('Upload Data'!$A217, AA230 + 1, AB230 - AA230 - 1), "")</f>
        <v/>
      </c>
      <c r="AF230" s="50" t="str">
        <f>IFERROR(MID('Upload Data'!$A217, AB230 + 1, 1000), "")</f>
        <v/>
      </c>
      <c r="AG230" s="50" t="str">
        <f t="shared" si="28"/>
        <v/>
      </c>
      <c r="AH230" s="50" t="b">
        <f t="shared" si="29"/>
        <v>0</v>
      </c>
    </row>
    <row r="231" spans="1:34">
      <c r="A231" s="49">
        <f t="shared" si="26"/>
        <v>218</v>
      </c>
      <c r="B231" s="48" t="b">
        <f>NOT(IFERROR('Upload Data'!A218 = "ERROR", TRUE))</f>
        <v>1</v>
      </c>
      <c r="C231" s="48">
        <f t="shared" si="27"/>
        <v>218</v>
      </c>
      <c r="D231" s="50" t="b">
        <f>IF(B231, ('Upload Data'!A218 &amp; 'Upload Data'!B218 &amp; 'Upload Data'!C218 &amp; 'Upload Data'!D218 &amp; 'Upload Data'!E218 &amp; 'Upload Data'!F218 &amp; 'Upload Data'!G218 &amp; 'Upload Data'!H218 &amp; 'Upload Data'!I218 &amp; 'Upload Data'!J218 &amp; 'Upload Data'!K218 &amp; 'Upload Data'!L218 &amp; 'Upload Data'!M218 &amp; 'Upload Data'!N218) &lt;&gt; "", FALSE)</f>
        <v>0</v>
      </c>
      <c r="E231" s="50" t="str">
        <f t="shared" ref="E231:E294" si="30">IF(AND(D231, G231), A231, "")</f>
        <v/>
      </c>
      <c r="F231" s="50" t="str">
        <f t="shared" ref="F231:F294" si="31">IF(AND(D231, NOT(G231)), A231, "")</f>
        <v/>
      </c>
      <c r="G231" s="50" t="b">
        <f t="shared" si="25"/>
        <v>1</v>
      </c>
      <c r="H231" s="50" t="b">
        <f>IFERROR(OR(AND(NOT(D231), 'Upload Data'!$A218 = ""), AND(AG231 &gt; -1, OR(AND(AH231, LEN(AD231) = 7), IFERROR(MATCH(AD231, listCertificateTypes, 0), FALSE)))), FALSE)</f>
        <v>1</v>
      </c>
      <c r="I231" s="50" t="b">
        <f>IFERROR(OR(NOT($D231), 'Upload Data'!B218 &lt;&gt; ""), FALSE)</f>
        <v>1</v>
      </c>
      <c r="J231" s="50" t="b">
        <f>IFERROR(OR(AND(NOT($D231), 'Upload Data'!C218 = ""), ISNUMBER('Upload Data'!C218), IFERROR(DATEVALUE('Upload Data'!C218) &gt; 0, FALSE)), FALSE)</f>
        <v>1</v>
      </c>
      <c r="K231" s="50" t="b">
        <f>IFERROR(OR(NOT($D231), 'Upload Data'!D218 &lt;&gt; ""), FALSE)</f>
        <v>1</v>
      </c>
      <c r="L231" s="51" t="s">
        <v>116</v>
      </c>
      <c r="M231" s="50" t="b">
        <f>IFERROR(OR(AND(NOT($D231), 'Upload Data'!F218 = ""), IFERROR(_xlfn.NUMBERVALUE('Upload Data'!F218) &gt; 0, FALSE)), FALSE)</f>
        <v>1</v>
      </c>
      <c r="N231" s="50" t="b">
        <f>IFERROR(OR('Upload Data'!G218 = "", IFERROR(_xlfn.NUMBERVALUE('Upload Data'!G218) &gt; 0, FALSE)), FALSE)</f>
        <v>1</v>
      </c>
      <c r="O231" s="50" t="b">
        <f>IFERROR(OR('Upload Data'!G218 = "", IFERROR(MATCH('Upload Data'!H218, listVolumeUnits, 0), FALSE)), FALSE)</f>
        <v>1</v>
      </c>
      <c r="P231" s="50" t="b">
        <f>IFERROR(OR('Upload Data'!I218 = "", IFERROR(_xlfn.NUMBERVALUE('Upload Data'!I218) &gt; 0, FALSE)), FALSE)</f>
        <v>1</v>
      </c>
      <c r="Q231" s="50" t="b">
        <f>IFERROR(OR('Upload Data'!I218 = "", IFERROR(MATCH('Upload Data'!J218, listWeightUnits, 0), FALSE)), FALSE)</f>
        <v>1</v>
      </c>
      <c r="R231" s="50" t="b">
        <f>IFERROR(OR(AND(NOT(D231), 'Upload Data'!K218 = ""), IFERROR(MATCH('Upload Data'!K218, listFscClaimTypes, 0), FALSE)), FALSE)</f>
        <v>1</v>
      </c>
      <c r="S231" s="50" t="b">
        <f>IFERROR(OR(AND('Upload Data'!K218 = refClaimFsc100, OR('Upload Data'!L218 = "", 'Upload Data'!L218 = 100)), AND('Upload Data'!K218 = refClaimFscCW, OR('Upload Data'!L218 = "", 'Upload Data'!L218 = 0)), AND('Upload Data'!K218 = refClaimFscMix, 'Upload Data'!L218 &lt;&gt; "", _xlfn.NUMBERVALUE('Upload Data'!L218) &gt;= 0, _xlfn.NUMBERVALUE('Upload Data'!L218) &lt;= 100), AND('Upload Data'!K218 = refClaimFscMixCredit, OR('Upload Data'!L218 = "", 'Upload Data'!L218 = 100)), AND('Upload Data'!K218 = refClaimFscRecycled, 'Upload Data'!K218 =""), 'Upload Data'!K218 = ""), FALSE)</f>
        <v>1</v>
      </c>
      <c r="T231" s="50" t="b">
        <f>IFERROR(OR('Upload Data'!M218 = "", ISNUMBER('Upload Data'!M218), IFERROR(DATEVALUE('Upload Data'!M218) &gt; 0, FALSE)), FALSE)</f>
        <v>1</v>
      </c>
      <c r="U231" s="50" t="b">
        <f>IFERROR(OR('Upload Data'!N218 = "", ISNUMBER('Upload Data'!N218), IFERROR(DATEVALUE('Upload Data'!N218) &gt; 0, FALSE)), FALSE)</f>
        <v>1</v>
      </c>
      <c r="V231" s="51" t="s">
        <v>116</v>
      </c>
      <c r="W231" s="50"/>
      <c r="X231" s="50"/>
      <c r="Y231" s="50"/>
      <c r="Z231" s="50">
        <f>IFERROR(FIND("-", 'Upload Data'!$A218, 1), 1000)</f>
        <v>1000</v>
      </c>
      <c r="AA231" s="50">
        <f>IFERROR(FIND("-", 'Upload Data'!$A218, Z231 + 1), 1000)</f>
        <v>1000</v>
      </c>
      <c r="AB231" s="50">
        <f>IFERROR(FIND("-", 'Upload Data'!$A218, AA231 + 1), 1000)</f>
        <v>1000</v>
      </c>
      <c r="AC231" s="50" t="str">
        <f>IFERROR(LEFT('Upload Data'!$A218, Z231 - 1), "")</f>
        <v/>
      </c>
      <c r="AD231" s="50" t="str">
        <f>IFERROR(MID('Upload Data'!$A218, Z231 + 1, AA231 - Z231 - 1), "")</f>
        <v/>
      </c>
      <c r="AE231" s="50" t="str">
        <f>IFERROR(MID('Upload Data'!$A218, AA231 + 1, AB231 - AA231 - 1), "")</f>
        <v/>
      </c>
      <c r="AF231" s="50" t="str">
        <f>IFERROR(MID('Upload Data'!$A218, AB231 + 1, 1000), "")</f>
        <v/>
      </c>
      <c r="AG231" s="50" t="str">
        <f t="shared" si="28"/>
        <v/>
      </c>
      <c r="AH231" s="50" t="b">
        <f t="shared" si="29"/>
        <v>0</v>
      </c>
    </row>
    <row r="232" spans="1:34">
      <c r="A232" s="49">
        <f t="shared" si="26"/>
        <v>219</v>
      </c>
      <c r="B232" s="48" t="b">
        <f>NOT(IFERROR('Upload Data'!A219 = "ERROR", TRUE))</f>
        <v>1</v>
      </c>
      <c r="C232" s="48">
        <f t="shared" si="27"/>
        <v>219</v>
      </c>
      <c r="D232" s="50" t="b">
        <f>IF(B232, ('Upload Data'!A219 &amp; 'Upload Data'!B219 &amp; 'Upload Data'!C219 &amp; 'Upload Data'!D219 &amp; 'Upload Data'!E219 &amp; 'Upload Data'!F219 &amp; 'Upload Data'!G219 &amp; 'Upload Data'!H219 &amp; 'Upload Data'!I219 &amp; 'Upload Data'!J219 &amp; 'Upload Data'!K219 &amp; 'Upload Data'!L219 &amp; 'Upload Data'!M219 &amp; 'Upload Data'!N219) &lt;&gt; "", FALSE)</f>
        <v>0</v>
      </c>
      <c r="E232" s="50" t="str">
        <f t="shared" si="30"/>
        <v/>
      </c>
      <c r="F232" s="50" t="str">
        <f t="shared" si="31"/>
        <v/>
      </c>
      <c r="G232" s="50" t="b">
        <f t="shared" si="25"/>
        <v>1</v>
      </c>
      <c r="H232" s="50" t="b">
        <f>IFERROR(OR(AND(NOT(D232), 'Upload Data'!$A219 = ""), AND(AG232 &gt; -1, OR(AND(AH232, LEN(AD232) = 7), IFERROR(MATCH(AD232, listCertificateTypes, 0), FALSE)))), FALSE)</f>
        <v>1</v>
      </c>
      <c r="I232" s="50" t="b">
        <f>IFERROR(OR(NOT($D232), 'Upload Data'!B219 &lt;&gt; ""), FALSE)</f>
        <v>1</v>
      </c>
      <c r="J232" s="50" t="b">
        <f>IFERROR(OR(AND(NOT($D232), 'Upload Data'!C219 = ""), ISNUMBER('Upload Data'!C219), IFERROR(DATEVALUE('Upload Data'!C219) &gt; 0, FALSE)), FALSE)</f>
        <v>1</v>
      </c>
      <c r="K232" s="50" t="b">
        <f>IFERROR(OR(NOT($D232), 'Upload Data'!D219 &lt;&gt; ""), FALSE)</f>
        <v>1</v>
      </c>
      <c r="L232" s="51" t="s">
        <v>116</v>
      </c>
      <c r="M232" s="50" t="b">
        <f>IFERROR(OR(AND(NOT($D232), 'Upload Data'!F219 = ""), IFERROR(_xlfn.NUMBERVALUE('Upload Data'!F219) &gt; 0, FALSE)), FALSE)</f>
        <v>1</v>
      </c>
      <c r="N232" s="50" t="b">
        <f>IFERROR(OR('Upload Data'!G219 = "", IFERROR(_xlfn.NUMBERVALUE('Upload Data'!G219) &gt; 0, FALSE)), FALSE)</f>
        <v>1</v>
      </c>
      <c r="O232" s="50" t="b">
        <f>IFERROR(OR('Upload Data'!G219 = "", IFERROR(MATCH('Upload Data'!H219, listVolumeUnits, 0), FALSE)), FALSE)</f>
        <v>1</v>
      </c>
      <c r="P232" s="50" t="b">
        <f>IFERROR(OR('Upload Data'!I219 = "", IFERROR(_xlfn.NUMBERVALUE('Upload Data'!I219) &gt; 0, FALSE)), FALSE)</f>
        <v>1</v>
      </c>
      <c r="Q232" s="50" t="b">
        <f>IFERROR(OR('Upload Data'!I219 = "", IFERROR(MATCH('Upload Data'!J219, listWeightUnits, 0), FALSE)), FALSE)</f>
        <v>1</v>
      </c>
      <c r="R232" s="50" t="b">
        <f>IFERROR(OR(AND(NOT(D232), 'Upload Data'!K219 = ""), IFERROR(MATCH('Upload Data'!K219, listFscClaimTypes, 0), FALSE)), FALSE)</f>
        <v>1</v>
      </c>
      <c r="S232" s="50" t="b">
        <f>IFERROR(OR(AND('Upload Data'!K219 = refClaimFsc100, OR('Upload Data'!L219 = "", 'Upload Data'!L219 = 100)), AND('Upload Data'!K219 = refClaimFscCW, OR('Upload Data'!L219 = "", 'Upload Data'!L219 = 0)), AND('Upload Data'!K219 = refClaimFscMix, 'Upload Data'!L219 &lt;&gt; "", _xlfn.NUMBERVALUE('Upload Data'!L219) &gt;= 0, _xlfn.NUMBERVALUE('Upload Data'!L219) &lt;= 100), AND('Upload Data'!K219 = refClaimFscMixCredit, OR('Upload Data'!L219 = "", 'Upload Data'!L219 = 100)), AND('Upload Data'!K219 = refClaimFscRecycled, 'Upload Data'!K219 =""), 'Upload Data'!K219 = ""), FALSE)</f>
        <v>1</v>
      </c>
      <c r="T232" s="50" t="b">
        <f>IFERROR(OR('Upload Data'!M219 = "", ISNUMBER('Upload Data'!M219), IFERROR(DATEVALUE('Upload Data'!M219) &gt; 0, FALSE)), FALSE)</f>
        <v>1</v>
      </c>
      <c r="U232" s="50" t="b">
        <f>IFERROR(OR('Upload Data'!N219 = "", ISNUMBER('Upload Data'!N219), IFERROR(DATEVALUE('Upload Data'!N219) &gt; 0, FALSE)), FALSE)</f>
        <v>1</v>
      </c>
      <c r="V232" s="51" t="s">
        <v>116</v>
      </c>
      <c r="W232" s="50"/>
      <c r="X232" s="50"/>
      <c r="Y232" s="50"/>
      <c r="Z232" s="50">
        <f>IFERROR(FIND("-", 'Upload Data'!$A219, 1), 1000)</f>
        <v>1000</v>
      </c>
      <c r="AA232" s="50">
        <f>IFERROR(FIND("-", 'Upload Data'!$A219, Z232 + 1), 1000)</f>
        <v>1000</v>
      </c>
      <c r="AB232" s="50">
        <f>IFERROR(FIND("-", 'Upload Data'!$A219, AA232 + 1), 1000)</f>
        <v>1000</v>
      </c>
      <c r="AC232" s="50" t="str">
        <f>IFERROR(LEFT('Upload Data'!$A219, Z232 - 1), "")</f>
        <v/>
      </c>
      <c r="AD232" s="50" t="str">
        <f>IFERROR(MID('Upload Data'!$A219, Z232 + 1, AA232 - Z232 - 1), "")</f>
        <v/>
      </c>
      <c r="AE232" s="50" t="str">
        <f>IFERROR(MID('Upload Data'!$A219, AA232 + 1, AB232 - AA232 - 1), "")</f>
        <v/>
      </c>
      <c r="AF232" s="50" t="str">
        <f>IFERROR(MID('Upload Data'!$A219, AB232 + 1, 1000), "")</f>
        <v/>
      </c>
      <c r="AG232" s="50" t="str">
        <f t="shared" si="28"/>
        <v/>
      </c>
      <c r="AH232" s="50" t="b">
        <f t="shared" si="29"/>
        <v>0</v>
      </c>
    </row>
    <row r="233" spans="1:34">
      <c r="A233" s="49">
        <f t="shared" si="26"/>
        <v>220</v>
      </c>
      <c r="B233" s="48" t="b">
        <f>NOT(IFERROR('Upload Data'!A220 = "ERROR", TRUE))</f>
        <v>1</v>
      </c>
      <c r="C233" s="48">
        <f t="shared" si="27"/>
        <v>220</v>
      </c>
      <c r="D233" s="50" t="b">
        <f>IF(B233, ('Upload Data'!A220 &amp; 'Upload Data'!B220 &amp; 'Upload Data'!C220 &amp; 'Upload Data'!D220 &amp; 'Upload Data'!E220 &amp; 'Upload Data'!F220 &amp; 'Upload Data'!G220 &amp; 'Upload Data'!H220 &amp; 'Upload Data'!I220 &amp; 'Upload Data'!J220 &amp; 'Upload Data'!K220 &amp; 'Upload Data'!L220 &amp; 'Upload Data'!M220 &amp; 'Upload Data'!N220) &lt;&gt; "", FALSE)</f>
        <v>0</v>
      </c>
      <c r="E233" s="50" t="str">
        <f t="shared" si="30"/>
        <v/>
      </c>
      <c r="F233" s="50" t="str">
        <f t="shared" si="31"/>
        <v/>
      </c>
      <c r="G233" s="50" t="b">
        <f t="shared" si="25"/>
        <v>1</v>
      </c>
      <c r="H233" s="50" t="b">
        <f>IFERROR(OR(AND(NOT(D233), 'Upload Data'!$A220 = ""), AND(AG233 &gt; -1, OR(AND(AH233, LEN(AD233) = 7), IFERROR(MATCH(AD233, listCertificateTypes, 0), FALSE)))), FALSE)</f>
        <v>1</v>
      </c>
      <c r="I233" s="50" t="b">
        <f>IFERROR(OR(NOT($D233), 'Upload Data'!B220 &lt;&gt; ""), FALSE)</f>
        <v>1</v>
      </c>
      <c r="J233" s="50" t="b">
        <f>IFERROR(OR(AND(NOT($D233), 'Upload Data'!C220 = ""), ISNUMBER('Upload Data'!C220), IFERROR(DATEVALUE('Upload Data'!C220) &gt; 0, FALSE)), FALSE)</f>
        <v>1</v>
      </c>
      <c r="K233" s="50" t="b">
        <f>IFERROR(OR(NOT($D233), 'Upload Data'!D220 &lt;&gt; ""), FALSE)</f>
        <v>1</v>
      </c>
      <c r="L233" s="51" t="s">
        <v>116</v>
      </c>
      <c r="M233" s="50" t="b">
        <f>IFERROR(OR(AND(NOT($D233), 'Upload Data'!F220 = ""), IFERROR(_xlfn.NUMBERVALUE('Upload Data'!F220) &gt; 0, FALSE)), FALSE)</f>
        <v>1</v>
      </c>
      <c r="N233" s="50" t="b">
        <f>IFERROR(OR('Upload Data'!G220 = "", IFERROR(_xlfn.NUMBERVALUE('Upload Data'!G220) &gt; 0, FALSE)), FALSE)</f>
        <v>1</v>
      </c>
      <c r="O233" s="50" t="b">
        <f>IFERROR(OR('Upload Data'!G220 = "", IFERROR(MATCH('Upload Data'!H220, listVolumeUnits, 0), FALSE)), FALSE)</f>
        <v>1</v>
      </c>
      <c r="P233" s="50" t="b">
        <f>IFERROR(OR('Upload Data'!I220 = "", IFERROR(_xlfn.NUMBERVALUE('Upload Data'!I220) &gt; 0, FALSE)), FALSE)</f>
        <v>1</v>
      </c>
      <c r="Q233" s="50" t="b">
        <f>IFERROR(OR('Upload Data'!I220 = "", IFERROR(MATCH('Upload Data'!J220, listWeightUnits, 0), FALSE)), FALSE)</f>
        <v>1</v>
      </c>
      <c r="R233" s="50" t="b">
        <f>IFERROR(OR(AND(NOT(D233), 'Upload Data'!K220 = ""), IFERROR(MATCH('Upload Data'!K220, listFscClaimTypes, 0), FALSE)), FALSE)</f>
        <v>1</v>
      </c>
      <c r="S233" s="50" t="b">
        <f>IFERROR(OR(AND('Upload Data'!K220 = refClaimFsc100, OR('Upload Data'!L220 = "", 'Upload Data'!L220 = 100)), AND('Upload Data'!K220 = refClaimFscCW, OR('Upload Data'!L220 = "", 'Upload Data'!L220 = 0)), AND('Upload Data'!K220 = refClaimFscMix, 'Upload Data'!L220 &lt;&gt; "", _xlfn.NUMBERVALUE('Upload Data'!L220) &gt;= 0, _xlfn.NUMBERVALUE('Upload Data'!L220) &lt;= 100), AND('Upload Data'!K220 = refClaimFscMixCredit, OR('Upload Data'!L220 = "", 'Upload Data'!L220 = 100)), AND('Upload Data'!K220 = refClaimFscRecycled, 'Upload Data'!K220 =""), 'Upload Data'!K220 = ""), FALSE)</f>
        <v>1</v>
      </c>
      <c r="T233" s="50" t="b">
        <f>IFERROR(OR('Upload Data'!M220 = "", ISNUMBER('Upload Data'!M220), IFERROR(DATEVALUE('Upload Data'!M220) &gt; 0, FALSE)), FALSE)</f>
        <v>1</v>
      </c>
      <c r="U233" s="50" t="b">
        <f>IFERROR(OR('Upload Data'!N220 = "", ISNUMBER('Upload Data'!N220), IFERROR(DATEVALUE('Upload Data'!N220) &gt; 0, FALSE)), FALSE)</f>
        <v>1</v>
      </c>
      <c r="V233" s="51" t="s">
        <v>116</v>
      </c>
      <c r="W233" s="50"/>
      <c r="X233" s="50"/>
      <c r="Y233" s="50"/>
      <c r="Z233" s="50">
        <f>IFERROR(FIND("-", 'Upload Data'!$A220, 1), 1000)</f>
        <v>1000</v>
      </c>
      <c r="AA233" s="50">
        <f>IFERROR(FIND("-", 'Upload Data'!$A220, Z233 + 1), 1000)</f>
        <v>1000</v>
      </c>
      <c r="AB233" s="50">
        <f>IFERROR(FIND("-", 'Upload Data'!$A220, AA233 + 1), 1000)</f>
        <v>1000</v>
      </c>
      <c r="AC233" s="50" t="str">
        <f>IFERROR(LEFT('Upload Data'!$A220, Z233 - 1), "")</f>
        <v/>
      </c>
      <c r="AD233" s="50" t="str">
        <f>IFERROR(MID('Upload Data'!$A220, Z233 + 1, AA233 - Z233 - 1), "")</f>
        <v/>
      </c>
      <c r="AE233" s="50" t="str">
        <f>IFERROR(MID('Upload Data'!$A220, AA233 + 1, AB233 - AA233 - 1), "")</f>
        <v/>
      </c>
      <c r="AF233" s="50" t="str">
        <f>IFERROR(MID('Upload Data'!$A220, AB233 + 1, 1000), "")</f>
        <v/>
      </c>
      <c r="AG233" s="50" t="str">
        <f t="shared" si="28"/>
        <v/>
      </c>
      <c r="AH233" s="50" t="b">
        <f t="shared" si="29"/>
        <v>0</v>
      </c>
    </row>
    <row r="234" spans="1:34">
      <c r="A234" s="49">
        <f t="shared" si="26"/>
        <v>221</v>
      </c>
      <c r="B234" s="48" t="b">
        <f>NOT(IFERROR('Upload Data'!A221 = "ERROR", TRUE))</f>
        <v>1</v>
      </c>
      <c r="C234" s="48">
        <f t="shared" si="27"/>
        <v>221</v>
      </c>
      <c r="D234" s="50" t="b">
        <f>IF(B234, ('Upload Data'!A221 &amp; 'Upload Data'!B221 &amp; 'Upload Data'!C221 &amp; 'Upload Data'!D221 &amp; 'Upload Data'!E221 &amp; 'Upload Data'!F221 &amp; 'Upload Data'!G221 &amp; 'Upload Data'!H221 &amp; 'Upload Data'!I221 &amp; 'Upload Data'!J221 &amp; 'Upload Data'!K221 &amp; 'Upload Data'!L221 &amp; 'Upload Data'!M221 &amp; 'Upload Data'!N221) &lt;&gt; "", FALSE)</f>
        <v>0</v>
      </c>
      <c r="E234" s="50" t="str">
        <f t="shared" si="30"/>
        <v/>
      </c>
      <c r="F234" s="50" t="str">
        <f t="shared" si="31"/>
        <v/>
      </c>
      <c r="G234" s="50" t="b">
        <f t="shared" si="25"/>
        <v>1</v>
      </c>
      <c r="H234" s="50" t="b">
        <f>IFERROR(OR(AND(NOT(D234), 'Upload Data'!$A221 = ""), AND(AG234 &gt; -1, OR(AND(AH234, LEN(AD234) = 7), IFERROR(MATCH(AD234, listCertificateTypes, 0), FALSE)))), FALSE)</f>
        <v>1</v>
      </c>
      <c r="I234" s="50" t="b">
        <f>IFERROR(OR(NOT($D234), 'Upload Data'!B221 &lt;&gt; ""), FALSE)</f>
        <v>1</v>
      </c>
      <c r="J234" s="50" t="b">
        <f>IFERROR(OR(AND(NOT($D234), 'Upload Data'!C221 = ""), ISNUMBER('Upload Data'!C221), IFERROR(DATEVALUE('Upload Data'!C221) &gt; 0, FALSE)), FALSE)</f>
        <v>1</v>
      </c>
      <c r="K234" s="50" t="b">
        <f>IFERROR(OR(NOT($D234), 'Upload Data'!D221 &lt;&gt; ""), FALSE)</f>
        <v>1</v>
      </c>
      <c r="L234" s="51" t="s">
        <v>116</v>
      </c>
      <c r="M234" s="50" t="b">
        <f>IFERROR(OR(AND(NOT($D234), 'Upload Data'!F221 = ""), IFERROR(_xlfn.NUMBERVALUE('Upload Data'!F221) &gt; 0, FALSE)), FALSE)</f>
        <v>1</v>
      </c>
      <c r="N234" s="50" t="b">
        <f>IFERROR(OR('Upload Data'!G221 = "", IFERROR(_xlfn.NUMBERVALUE('Upload Data'!G221) &gt; 0, FALSE)), FALSE)</f>
        <v>1</v>
      </c>
      <c r="O234" s="50" t="b">
        <f>IFERROR(OR('Upload Data'!G221 = "", IFERROR(MATCH('Upload Data'!H221, listVolumeUnits, 0), FALSE)), FALSE)</f>
        <v>1</v>
      </c>
      <c r="P234" s="50" t="b">
        <f>IFERROR(OR('Upload Data'!I221 = "", IFERROR(_xlfn.NUMBERVALUE('Upload Data'!I221) &gt; 0, FALSE)), FALSE)</f>
        <v>1</v>
      </c>
      <c r="Q234" s="50" t="b">
        <f>IFERROR(OR('Upload Data'!I221 = "", IFERROR(MATCH('Upload Data'!J221, listWeightUnits, 0), FALSE)), FALSE)</f>
        <v>1</v>
      </c>
      <c r="R234" s="50" t="b">
        <f>IFERROR(OR(AND(NOT(D234), 'Upload Data'!K221 = ""), IFERROR(MATCH('Upload Data'!K221, listFscClaimTypes, 0), FALSE)), FALSE)</f>
        <v>1</v>
      </c>
      <c r="S234" s="50" t="b">
        <f>IFERROR(OR(AND('Upload Data'!K221 = refClaimFsc100, OR('Upload Data'!L221 = "", 'Upload Data'!L221 = 100)), AND('Upload Data'!K221 = refClaimFscCW, OR('Upload Data'!L221 = "", 'Upload Data'!L221 = 0)), AND('Upload Data'!K221 = refClaimFscMix, 'Upload Data'!L221 &lt;&gt; "", _xlfn.NUMBERVALUE('Upload Data'!L221) &gt;= 0, _xlfn.NUMBERVALUE('Upload Data'!L221) &lt;= 100), AND('Upload Data'!K221 = refClaimFscMixCredit, OR('Upload Data'!L221 = "", 'Upload Data'!L221 = 100)), AND('Upload Data'!K221 = refClaimFscRecycled, 'Upload Data'!K221 =""), 'Upload Data'!K221 = ""), FALSE)</f>
        <v>1</v>
      </c>
      <c r="T234" s="50" t="b">
        <f>IFERROR(OR('Upload Data'!M221 = "", ISNUMBER('Upload Data'!M221), IFERROR(DATEVALUE('Upload Data'!M221) &gt; 0, FALSE)), FALSE)</f>
        <v>1</v>
      </c>
      <c r="U234" s="50" t="b">
        <f>IFERROR(OR('Upload Data'!N221 = "", ISNUMBER('Upload Data'!N221), IFERROR(DATEVALUE('Upload Data'!N221) &gt; 0, FALSE)), FALSE)</f>
        <v>1</v>
      </c>
      <c r="V234" s="51" t="s">
        <v>116</v>
      </c>
      <c r="W234" s="50"/>
      <c r="X234" s="50"/>
      <c r="Y234" s="50"/>
      <c r="Z234" s="50">
        <f>IFERROR(FIND("-", 'Upload Data'!$A221, 1), 1000)</f>
        <v>1000</v>
      </c>
      <c r="AA234" s="50">
        <f>IFERROR(FIND("-", 'Upload Data'!$A221, Z234 + 1), 1000)</f>
        <v>1000</v>
      </c>
      <c r="AB234" s="50">
        <f>IFERROR(FIND("-", 'Upload Data'!$A221, AA234 + 1), 1000)</f>
        <v>1000</v>
      </c>
      <c r="AC234" s="50" t="str">
        <f>IFERROR(LEFT('Upload Data'!$A221, Z234 - 1), "")</f>
        <v/>
      </c>
      <c r="AD234" s="50" t="str">
        <f>IFERROR(MID('Upload Data'!$A221, Z234 + 1, AA234 - Z234 - 1), "")</f>
        <v/>
      </c>
      <c r="AE234" s="50" t="str">
        <f>IFERROR(MID('Upload Data'!$A221, AA234 + 1, AB234 - AA234 - 1), "")</f>
        <v/>
      </c>
      <c r="AF234" s="50" t="str">
        <f>IFERROR(MID('Upload Data'!$A221, AB234 + 1, 1000), "")</f>
        <v/>
      </c>
      <c r="AG234" s="50" t="str">
        <f t="shared" si="28"/>
        <v/>
      </c>
      <c r="AH234" s="50" t="b">
        <f t="shared" si="29"/>
        <v>0</v>
      </c>
    </row>
    <row r="235" spans="1:34">
      <c r="A235" s="49">
        <f t="shared" si="26"/>
        <v>222</v>
      </c>
      <c r="B235" s="48" t="b">
        <f>NOT(IFERROR('Upload Data'!A222 = "ERROR", TRUE))</f>
        <v>1</v>
      </c>
      <c r="C235" s="48">
        <f t="shared" si="27"/>
        <v>222</v>
      </c>
      <c r="D235" s="50" t="b">
        <f>IF(B235, ('Upload Data'!A222 &amp; 'Upload Data'!B222 &amp; 'Upload Data'!C222 &amp; 'Upload Data'!D222 &amp; 'Upload Data'!E222 &amp; 'Upload Data'!F222 &amp; 'Upload Data'!G222 &amp; 'Upload Data'!H222 &amp; 'Upload Data'!I222 &amp; 'Upload Data'!J222 &amp; 'Upload Data'!K222 &amp; 'Upload Data'!L222 &amp; 'Upload Data'!M222 &amp; 'Upload Data'!N222) &lt;&gt; "", FALSE)</f>
        <v>0</v>
      </c>
      <c r="E235" s="50" t="str">
        <f t="shared" si="30"/>
        <v/>
      </c>
      <c r="F235" s="50" t="str">
        <f t="shared" si="31"/>
        <v/>
      </c>
      <c r="G235" s="50" t="b">
        <f t="shared" si="25"/>
        <v>1</v>
      </c>
      <c r="H235" s="50" t="b">
        <f>IFERROR(OR(AND(NOT(D235), 'Upload Data'!$A222 = ""), AND(AG235 &gt; -1, OR(AND(AH235, LEN(AD235) = 7), IFERROR(MATCH(AD235, listCertificateTypes, 0), FALSE)))), FALSE)</f>
        <v>1</v>
      </c>
      <c r="I235" s="50" t="b">
        <f>IFERROR(OR(NOT($D235), 'Upload Data'!B222 &lt;&gt; ""), FALSE)</f>
        <v>1</v>
      </c>
      <c r="J235" s="50" t="b">
        <f>IFERROR(OR(AND(NOT($D235), 'Upload Data'!C222 = ""), ISNUMBER('Upload Data'!C222), IFERROR(DATEVALUE('Upload Data'!C222) &gt; 0, FALSE)), FALSE)</f>
        <v>1</v>
      </c>
      <c r="K235" s="50" t="b">
        <f>IFERROR(OR(NOT($D235), 'Upload Data'!D222 &lt;&gt; ""), FALSE)</f>
        <v>1</v>
      </c>
      <c r="L235" s="51" t="s">
        <v>116</v>
      </c>
      <c r="M235" s="50" t="b">
        <f>IFERROR(OR(AND(NOT($D235), 'Upload Data'!F222 = ""), IFERROR(_xlfn.NUMBERVALUE('Upload Data'!F222) &gt; 0, FALSE)), FALSE)</f>
        <v>1</v>
      </c>
      <c r="N235" s="50" t="b">
        <f>IFERROR(OR('Upload Data'!G222 = "", IFERROR(_xlfn.NUMBERVALUE('Upload Data'!G222) &gt; 0, FALSE)), FALSE)</f>
        <v>1</v>
      </c>
      <c r="O235" s="50" t="b">
        <f>IFERROR(OR('Upload Data'!G222 = "", IFERROR(MATCH('Upload Data'!H222, listVolumeUnits, 0), FALSE)), FALSE)</f>
        <v>1</v>
      </c>
      <c r="P235" s="50" t="b">
        <f>IFERROR(OR('Upload Data'!I222 = "", IFERROR(_xlfn.NUMBERVALUE('Upload Data'!I222) &gt; 0, FALSE)), FALSE)</f>
        <v>1</v>
      </c>
      <c r="Q235" s="50" t="b">
        <f>IFERROR(OR('Upload Data'!I222 = "", IFERROR(MATCH('Upload Data'!J222, listWeightUnits, 0), FALSE)), FALSE)</f>
        <v>1</v>
      </c>
      <c r="R235" s="50" t="b">
        <f>IFERROR(OR(AND(NOT(D235), 'Upload Data'!K222 = ""), IFERROR(MATCH('Upload Data'!K222, listFscClaimTypes, 0), FALSE)), FALSE)</f>
        <v>1</v>
      </c>
      <c r="S235" s="50" t="b">
        <f>IFERROR(OR(AND('Upload Data'!K222 = refClaimFsc100, OR('Upload Data'!L222 = "", 'Upload Data'!L222 = 100)), AND('Upload Data'!K222 = refClaimFscCW, OR('Upload Data'!L222 = "", 'Upload Data'!L222 = 0)), AND('Upload Data'!K222 = refClaimFscMix, 'Upload Data'!L222 &lt;&gt; "", _xlfn.NUMBERVALUE('Upload Data'!L222) &gt;= 0, _xlfn.NUMBERVALUE('Upload Data'!L222) &lt;= 100), AND('Upload Data'!K222 = refClaimFscMixCredit, OR('Upload Data'!L222 = "", 'Upload Data'!L222 = 100)), AND('Upload Data'!K222 = refClaimFscRecycled, 'Upload Data'!K222 =""), 'Upload Data'!K222 = ""), FALSE)</f>
        <v>1</v>
      </c>
      <c r="T235" s="50" t="b">
        <f>IFERROR(OR('Upload Data'!M222 = "", ISNUMBER('Upload Data'!M222), IFERROR(DATEVALUE('Upload Data'!M222) &gt; 0, FALSE)), FALSE)</f>
        <v>1</v>
      </c>
      <c r="U235" s="50" t="b">
        <f>IFERROR(OR('Upload Data'!N222 = "", ISNUMBER('Upload Data'!N222), IFERROR(DATEVALUE('Upload Data'!N222) &gt; 0, FALSE)), FALSE)</f>
        <v>1</v>
      </c>
      <c r="V235" s="51" t="s">
        <v>116</v>
      </c>
      <c r="W235" s="50"/>
      <c r="X235" s="50"/>
      <c r="Y235" s="50"/>
      <c r="Z235" s="50">
        <f>IFERROR(FIND("-", 'Upload Data'!$A222, 1), 1000)</f>
        <v>1000</v>
      </c>
      <c r="AA235" s="50">
        <f>IFERROR(FIND("-", 'Upload Data'!$A222, Z235 + 1), 1000)</f>
        <v>1000</v>
      </c>
      <c r="AB235" s="50">
        <f>IFERROR(FIND("-", 'Upload Data'!$A222, AA235 + 1), 1000)</f>
        <v>1000</v>
      </c>
      <c r="AC235" s="50" t="str">
        <f>IFERROR(LEFT('Upload Data'!$A222, Z235 - 1), "")</f>
        <v/>
      </c>
      <c r="AD235" s="50" t="str">
        <f>IFERROR(MID('Upload Data'!$A222, Z235 + 1, AA235 - Z235 - 1), "")</f>
        <v/>
      </c>
      <c r="AE235" s="50" t="str">
        <f>IFERROR(MID('Upload Data'!$A222, AA235 + 1, AB235 - AA235 - 1), "")</f>
        <v/>
      </c>
      <c r="AF235" s="50" t="str">
        <f>IFERROR(MID('Upload Data'!$A222, AB235 + 1, 1000), "")</f>
        <v/>
      </c>
      <c r="AG235" s="50" t="str">
        <f t="shared" si="28"/>
        <v/>
      </c>
      <c r="AH235" s="50" t="b">
        <f t="shared" si="29"/>
        <v>0</v>
      </c>
    </row>
    <row r="236" spans="1:34">
      <c r="A236" s="49">
        <f t="shared" si="26"/>
        <v>223</v>
      </c>
      <c r="B236" s="48" t="b">
        <f>NOT(IFERROR('Upload Data'!A223 = "ERROR", TRUE))</f>
        <v>1</v>
      </c>
      <c r="C236" s="48">
        <f t="shared" si="27"/>
        <v>223</v>
      </c>
      <c r="D236" s="50" t="b">
        <f>IF(B236, ('Upload Data'!A223 &amp; 'Upload Data'!B223 &amp; 'Upload Data'!C223 &amp; 'Upload Data'!D223 &amp; 'Upload Data'!E223 &amp; 'Upload Data'!F223 &amp; 'Upload Data'!G223 &amp; 'Upload Data'!H223 &amp; 'Upload Data'!I223 &amp; 'Upload Data'!J223 &amp; 'Upload Data'!K223 &amp; 'Upload Data'!L223 &amp; 'Upload Data'!M223 &amp; 'Upload Data'!N223) &lt;&gt; "", FALSE)</f>
        <v>0</v>
      </c>
      <c r="E236" s="50" t="str">
        <f t="shared" si="30"/>
        <v/>
      </c>
      <c r="F236" s="50" t="str">
        <f t="shared" si="31"/>
        <v/>
      </c>
      <c r="G236" s="50" t="b">
        <f t="shared" si="25"/>
        <v>1</v>
      </c>
      <c r="H236" s="50" t="b">
        <f>IFERROR(OR(AND(NOT(D236), 'Upload Data'!$A223 = ""), AND(AG236 &gt; -1, OR(AND(AH236, LEN(AD236) = 7), IFERROR(MATCH(AD236, listCertificateTypes, 0), FALSE)))), FALSE)</f>
        <v>1</v>
      </c>
      <c r="I236" s="50" t="b">
        <f>IFERROR(OR(NOT($D236), 'Upload Data'!B223 &lt;&gt; ""), FALSE)</f>
        <v>1</v>
      </c>
      <c r="J236" s="50" t="b">
        <f>IFERROR(OR(AND(NOT($D236), 'Upload Data'!C223 = ""), ISNUMBER('Upload Data'!C223), IFERROR(DATEVALUE('Upload Data'!C223) &gt; 0, FALSE)), FALSE)</f>
        <v>1</v>
      </c>
      <c r="K236" s="50" t="b">
        <f>IFERROR(OR(NOT($D236), 'Upload Data'!D223 &lt;&gt; ""), FALSE)</f>
        <v>1</v>
      </c>
      <c r="L236" s="51" t="s">
        <v>116</v>
      </c>
      <c r="M236" s="50" t="b">
        <f>IFERROR(OR(AND(NOT($D236), 'Upload Data'!F223 = ""), IFERROR(_xlfn.NUMBERVALUE('Upload Data'!F223) &gt; 0, FALSE)), FALSE)</f>
        <v>1</v>
      </c>
      <c r="N236" s="50" t="b">
        <f>IFERROR(OR('Upload Data'!G223 = "", IFERROR(_xlfn.NUMBERVALUE('Upload Data'!G223) &gt; 0, FALSE)), FALSE)</f>
        <v>1</v>
      </c>
      <c r="O236" s="50" t="b">
        <f>IFERROR(OR('Upload Data'!G223 = "", IFERROR(MATCH('Upload Data'!H223, listVolumeUnits, 0), FALSE)), FALSE)</f>
        <v>1</v>
      </c>
      <c r="P236" s="50" t="b">
        <f>IFERROR(OR('Upload Data'!I223 = "", IFERROR(_xlfn.NUMBERVALUE('Upload Data'!I223) &gt; 0, FALSE)), FALSE)</f>
        <v>1</v>
      </c>
      <c r="Q236" s="50" t="b">
        <f>IFERROR(OR('Upload Data'!I223 = "", IFERROR(MATCH('Upload Data'!J223, listWeightUnits, 0), FALSE)), FALSE)</f>
        <v>1</v>
      </c>
      <c r="R236" s="50" t="b">
        <f>IFERROR(OR(AND(NOT(D236), 'Upload Data'!K223 = ""), IFERROR(MATCH('Upload Data'!K223, listFscClaimTypes, 0), FALSE)), FALSE)</f>
        <v>1</v>
      </c>
      <c r="S236" s="50" t="b">
        <f>IFERROR(OR(AND('Upload Data'!K223 = refClaimFsc100, OR('Upload Data'!L223 = "", 'Upload Data'!L223 = 100)), AND('Upload Data'!K223 = refClaimFscCW, OR('Upload Data'!L223 = "", 'Upload Data'!L223 = 0)), AND('Upload Data'!K223 = refClaimFscMix, 'Upload Data'!L223 &lt;&gt; "", _xlfn.NUMBERVALUE('Upload Data'!L223) &gt;= 0, _xlfn.NUMBERVALUE('Upload Data'!L223) &lt;= 100), AND('Upload Data'!K223 = refClaimFscMixCredit, OR('Upload Data'!L223 = "", 'Upload Data'!L223 = 100)), AND('Upload Data'!K223 = refClaimFscRecycled, 'Upload Data'!K223 =""), 'Upload Data'!K223 = ""), FALSE)</f>
        <v>1</v>
      </c>
      <c r="T236" s="50" t="b">
        <f>IFERROR(OR('Upload Data'!M223 = "", ISNUMBER('Upload Data'!M223), IFERROR(DATEVALUE('Upload Data'!M223) &gt; 0, FALSE)), FALSE)</f>
        <v>1</v>
      </c>
      <c r="U236" s="50" t="b">
        <f>IFERROR(OR('Upload Data'!N223 = "", ISNUMBER('Upload Data'!N223), IFERROR(DATEVALUE('Upload Data'!N223) &gt; 0, FALSE)), FALSE)</f>
        <v>1</v>
      </c>
      <c r="V236" s="51" t="s">
        <v>116</v>
      </c>
      <c r="W236" s="50"/>
      <c r="X236" s="50"/>
      <c r="Y236" s="50"/>
      <c r="Z236" s="50">
        <f>IFERROR(FIND("-", 'Upload Data'!$A223, 1), 1000)</f>
        <v>1000</v>
      </c>
      <c r="AA236" s="50">
        <f>IFERROR(FIND("-", 'Upload Data'!$A223, Z236 + 1), 1000)</f>
        <v>1000</v>
      </c>
      <c r="AB236" s="50">
        <f>IFERROR(FIND("-", 'Upload Data'!$A223, AA236 + 1), 1000)</f>
        <v>1000</v>
      </c>
      <c r="AC236" s="50" t="str">
        <f>IFERROR(LEFT('Upload Data'!$A223, Z236 - 1), "")</f>
        <v/>
      </c>
      <c r="AD236" s="50" t="str">
        <f>IFERROR(MID('Upload Data'!$A223, Z236 + 1, AA236 - Z236 - 1), "")</f>
        <v/>
      </c>
      <c r="AE236" s="50" t="str">
        <f>IFERROR(MID('Upload Data'!$A223, AA236 + 1, AB236 - AA236 - 1), "")</f>
        <v/>
      </c>
      <c r="AF236" s="50" t="str">
        <f>IFERROR(MID('Upload Data'!$A223, AB236 + 1, 1000), "")</f>
        <v/>
      </c>
      <c r="AG236" s="50" t="str">
        <f t="shared" si="28"/>
        <v/>
      </c>
      <c r="AH236" s="50" t="b">
        <f t="shared" si="29"/>
        <v>0</v>
      </c>
    </row>
    <row r="237" spans="1:34">
      <c r="A237" s="49">
        <f t="shared" si="26"/>
        <v>224</v>
      </c>
      <c r="B237" s="48" t="b">
        <f>NOT(IFERROR('Upload Data'!A224 = "ERROR", TRUE))</f>
        <v>1</v>
      </c>
      <c r="C237" s="48">
        <f t="shared" si="27"/>
        <v>224</v>
      </c>
      <c r="D237" s="50" t="b">
        <f>IF(B237, ('Upload Data'!A224 &amp; 'Upload Data'!B224 &amp; 'Upload Data'!C224 &amp; 'Upload Data'!D224 &amp; 'Upload Data'!E224 &amp; 'Upload Data'!F224 &amp; 'Upload Data'!G224 &amp; 'Upload Data'!H224 &amp; 'Upload Data'!I224 &amp; 'Upload Data'!J224 &amp; 'Upload Data'!K224 &amp; 'Upload Data'!L224 &amp; 'Upload Data'!M224 &amp; 'Upload Data'!N224) &lt;&gt; "", FALSE)</f>
        <v>0</v>
      </c>
      <c r="E237" s="50" t="str">
        <f t="shared" si="30"/>
        <v/>
      </c>
      <c r="F237" s="50" t="str">
        <f t="shared" si="31"/>
        <v/>
      </c>
      <c r="G237" s="50" t="b">
        <f t="shared" si="25"/>
        <v>1</v>
      </c>
      <c r="H237" s="50" t="b">
        <f>IFERROR(OR(AND(NOT(D237), 'Upload Data'!$A224 = ""), AND(AG237 &gt; -1, OR(AND(AH237, LEN(AD237) = 7), IFERROR(MATCH(AD237, listCertificateTypes, 0), FALSE)))), FALSE)</f>
        <v>1</v>
      </c>
      <c r="I237" s="50" t="b">
        <f>IFERROR(OR(NOT($D237), 'Upload Data'!B224 &lt;&gt; ""), FALSE)</f>
        <v>1</v>
      </c>
      <c r="J237" s="50" t="b">
        <f>IFERROR(OR(AND(NOT($D237), 'Upload Data'!C224 = ""), ISNUMBER('Upload Data'!C224), IFERROR(DATEVALUE('Upload Data'!C224) &gt; 0, FALSE)), FALSE)</f>
        <v>1</v>
      </c>
      <c r="K237" s="50" t="b">
        <f>IFERROR(OR(NOT($D237), 'Upload Data'!D224 &lt;&gt; ""), FALSE)</f>
        <v>1</v>
      </c>
      <c r="L237" s="51" t="s">
        <v>116</v>
      </c>
      <c r="M237" s="50" t="b">
        <f>IFERROR(OR(AND(NOT($D237), 'Upload Data'!F224 = ""), IFERROR(_xlfn.NUMBERVALUE('Upload Data'!F224) &gt; 0, FALSE)), FALSE)</f>
        <v>1</v>
      </c>
      <c r="N237" s="50" t="b">
        <f>IFERROR(OR('Upload Data'!G224 = "", IFERROR(_xlfn.NUMBERVALUE('Upload Data'!G224) &gt; 0, FALSE)), FALSE)</f>
        <v>1</v>
      </c>
      <c r="O237" s="50" t="b">
        <f>IFERROR(OR('Upload Data'!G224 = "", IFERROR(MATCH('Upload Data'!H224, listVolumeUnits, 0), FALSE)), FALSE)</f>
        <v>1</v>
      </c>
      <c r="P237" s="50" t="b">
        <f>IFERROR(OR('Upload Data'!I224 = "", IFERROR(_xlfn.NUMBERVALUE('Upload Data'!I224) &gt; 0, FALSE)), FALSE)</f>
        <v>1</v>
      </c>
      <c r="Q237" s="50" t="b">
        <f>IFERROR(OR('Upload Data'!I224 = "", IFERROR(MATCH('Upload Data'!J224, listWeightUnits, 0), FALSE)), FALSE)</f>
        <v>1</v>
      </c>
      <c r="R237" s="50" t="b">
        <f>IFERROR(OR(AND(NOT(D237), 'Upload Data'!K224 = ""), IFERROR(MATCH('Upload Data'!K224, listFscClaimTypes, 0), FALSE)), FALSE)</f>
        <v>1</v>
      </c>
      <c r="S237" s="50" t="b">
        <f>IFERROR(OR(AND('Upload Data'!K224 = refClaimFsc100, OR('Upload Data'!L224 = "", 'Upload Data'!L224 = 100)), AND('Upload Data'!K224 = refClaimFscCW, OR('Upload Data'!L224 = "", 'Upload Data'!L224 = 0)), AND('Upload Data'!K224 = refClaimFscMix, 'Upload Data'!L224 &lt;&gt; "", _xlfn.NUMBERVALUE('Upload Data'!L224) &gt;= 0, _xlfn.NUMBERVALUE('Upload Data'!L224) &lt;= 100), AND('Upload Data'!K224 = refClaimFscMixCredit, OR('Upload Data'!L224 = "", 'Upload Data'!L224 = 100)), AND('Upload Data'!K224 = refClaimFscRecycled, 'Upload Data'!K224 =""), 'Upload Data'!K224 = ""), FALSE)</f>
        <v>1</v>
      </c>
      <c r="T237" s="50" t="b">
        <f>IFERROR(OR('Upload Data'!M224 = "", ISNUMBER('Upload Data'!M224), IFERROR(DATEVALUE('Upload Data'!M224) &gt; 0, FALSE)), FALSE)</f>
        <v>1</v>
      </c>
      <c r="U237" s="50" t="b">
        <f>IFERROR(OR('Upload Data'!N224 = "", ISNUMBER('Upload Data'!N224), IFERROR(DATEVALUE('Upload Data'!N224) &gt; 0, FALSE)), FALSE)</f>
        <v>1</v>
      </c>
      <c r="V237" s="51" t="s">
        <v>116</v>
      </c>
      <c r="W237" s="50"/>
      <c r="X237" s="50"/>
      <c r="Y237" s="50"/>
      <c r="Z237" s="50">
        <f>IFERROR(FIND("-", 'Upload Data'!$A224, 1), 1000)</f>
        <v>1000</v>
      </c>
      <c r="AA237" s="50">
        <f>IFERROR(FIND("-", 'Upload Data'!$A224, Z237 + 1), 1000)</f>
        <v>1000</v>
      </c>
      <c r="AB237" s="50">
        <f>IFERROR(FIND("-", 'Upload Data'!$A224, AA237 + 1), 1000)</f>
        <v>1000</v>
      </c>
      <c r="AC237" s="50" t="str">
        <f>IFERROR(LEFT('Upload Data'!$A224, Z237 - 1), "")</f>
        <v/>
      </c>
      <c r="AD237" s="50" t="str">
        <f>IFERROR(MID('Upload Data'!$A224, Z237 + 1, AA237 - Z237 - 1), "")</f>
        <v/>
      </c>
      <c r="AE237" s="50" t="str">
        <f>IFERROR(MID('Upload Data'!$A224, AA237 + 1, AB237 - AA237 - 1), "")</f>
        <v/>
      </c>
      <c r="AF237" s="50" t="str">
        <f>IFERROR(MID('Upload Data'!$A224, AB237 + 1, 1000), "")</f>
        <v/>
      </c>
      <c r="AG237" s="50" t="str">
        <f t="shared" si="28"/>
        <v/>
      </c>
      <c r="AH237" s="50" t="b">
        <f t="shared" si="29"/>
        <v>0</v>
      </c>
    </row>
    <row r="238" spans="1:34">
      <c r="A238" s="49">
        <f t="shared" si="26"/>
        <v>225</v>
      </c>
      <c r="B238" s="48" t="b">
        <f>NOT(IFERROR('Upload Data'!A225 = "ERROR", TRUE))</f>
        <v>1</v>
      </c>
      <c r="C238" s="48">
        <f t="shared" si="27"/>
        <v>225</v>
      </c>
      <c r="D238" s="50" t="b">
        <f>IF(B238, ('Upload Data'!A225 &amp; 'Upload Data'!B225 &amp; 'Upload Data'!C225 &amp; 'Upload Data'!D225 &amp; 'Upload Data'!E225 &amp; 'Upload Data'!F225 &amp; 'Upload Data'!G225 &amp; 'Upload Data'!H225 &amp; 'Upload Data'!I225 &amp; 'Upload Data'!J225 &amp; 'Upload Data'!K225 &amp; 'Upload Data'!L225 &amp; 'Upload Data'!M225 &amp; 'Upload Data'!N225) &lt;&gt; "", FALSE)</f>
        <v>0</v>
      </c>
      <c r="E238" s="50" t="str">
        <f t="shared" si="30"/>
        <v/>
      </c>
      <c r="F238" s="50" t="str">
        <f t="shared" si="31"/>
        <v/>
      </c>
      <c r="G238" s="50" t="b">
        <f t="shared" si="25"/>
        <v>1</v>
      </c>
      <c r="H238" s="50" t="b">
        <f>IFERROR(OR(AND(NOT(D238), 'Upload Data'!$A225 = ""), AND(AG238 &gt; -1, OR(AND(AH238, LEN(AD238) = 7), IFERROR(MATCH(AD238, listCertificateTypes, 0), FALSE)))), FALSE)</f>
        <v>1</v>
      </c>
      <c r="I238" s="50" t="b">
        <f>IFERROR(OR(NOT($D238), 'Upload Data'!B225 &lt;&gt; ""), FALSE)</f>
        <v>1</v>
      </c>
      <c r="J238" s="50" t="b">
        <f>IFERROR(OR(AND(NOT($D238), 'Upload Data'!C225 = ""), ISNUMBER('Upload Data'!C225), IFERROR(DATEVALUE('Upload Data'!C225) &gt; 0, FALSE)), FALSE)</f>
        <v>1</v>
      </c>
      <c r="K238" s="50" t="b">
        <f>IFERROR(OR(NOT($D238), 'Upload Data'!D225 &lt;&gt; ""), FALSE)</f>
        <v>1</v>
      </c>
      <c r="L238" s="51" t="s">
        <v>116</v>
      </c>
      <c r="M238" s="50" t="b">
        <f>IFERROR(OR(AND(NOT($D238), 'Upload Data'!F225 = ""), IFERROR(_xlfn.NUMBERVALUE('Upload Data'!F225) &gt; 0, FALSE)), FALSE)</f>
        <v>1</v>
      </c>
      <c r="N238" s="50" t="b">
        <f>IFERROR(OR('Upload Data'!G225 = "", IFERROR(_xlfn.NUMBERVALUE('Upload Data'!G225) &gt; 0, FALSE)), FALSE)</f>
        <v>1</v>
      </c>
      <c r="O238" s="50" t="b">
        <f>IFERROR(OR('Upload Data'!G225 = "", IFERROR(MATCH('Upload Data'!H225, listVolumeUnits, 0), FALSE)), FALSE)</f>
        <v>1</v>
      </c>
      <c r="P238" s="50" t="b">
        <f>IFERROR(OR('Upload Data'!I225 = "", IFERROR(_xlfn.NUMBERVALUE('Upload Data'!I225) &gt; 0, FALSE)), FALSE)</f>
        <v>1</v>
      </c>
      <c r="Q238" s="50" t="b">
        <f>IFERROR(OR('Upload Data'!I225 = "", IFERROR(MATCH('Upload Data'!J225, listWeightUnits, 0), FALSE)), FALSE)</f>
        <v>1</v>
      </c>
      <c r="R238" s="50" t="b">
        <f>IFERROR(OR(AND(NOT(D238), 'Upload Data'!K225 = ""), IFERROR(MATCH('Upload Data'!K225, listFscClaimTypes, 0), FALSE)), FALSE)</f>
        <v>1</v>
      </c>
      <c r="S238" s="50" t="b">
        <f>IFERROR(OR(AND('Upload Data'!K225 = refClaimFsc100, OR('Upload Data'!L225 = "", 'Upload Data'!L225 = 100)), AND('Upload Data'!K225 = refClaimFscCW, OR('Upload Data'!L225 = "", 'Upload Data'!L225 = 0)), AND('Upload Data'!K225 = refClaimFscMix, 'Upload Data'!L225 &lt;&gt; "", _xlfn.NUMBERVALUE('Upload Data'!L225) &gt;= 0, _xlfn.NUMBERVALUE('Upload Data'!L225) &lt;= 100), AND('Upload Data'!K225 = refClaimFscMixCredit, OR('Upload Data'!L225 = "", 'Upload Data'!L225 = 100)), AND('Upload Data'!K225 = refClaimFscRecycled, 'Upload Data'!K225 =""), 'Upload Data'!K225 = ""), FALSE)</f>
        <v>1</v>
      </c>
      <c r="T238" s="50" t="b">
        <f>IFERROR(OR('Upload Data'!M225 = "", ISNUMBER('Upload Data'!M225), IFERROR(DATEVALUE('Upload Data'!M225) &gt; 0, FALSE)), FALSE)</f>
        <v>1</v>
      </c>
      <c r="U238" s="50" t="b">
        <f>IFERROR(OR('Upload Data'!N225 = "", ISNUMBER('Upload Data'!N225), IFERROR(DATEVALUE('Upload Data'!N225) &gt; 0, FALSE)), FALSE)</f>
        <v>1</v>
      </c>
      <c r="V238" s="51" t="s">
        <v>116</v>
      </c>
      <c r="W238" s="50"/>
      <c r="X238" s="50"/>
      <c r="Y238" s="50"/>
      <c r="Z238" s="50">
        <f>IFERROR(FIND("-", 'Upload Data'!$A225, 1), 1000)</f>
        <v>1000</v>
      </c>
      <c r="AA238" s="50">
        <f>IFERROR(FIND("-", 'Upload Data'!$A225, Z238 + 1), 1000)</f>
        <v>1000</v>
      </c>
      <c r="AB238" s="50">
        <f>IFERROR(FIND("-", 'Upload Data'!$A225, AA238 + 1), 1000)</f>
        <v>1000</v>
      </c>
      <c r="AC238" s="50" t="str">
        <f>IFERROR(LEFT('Upload Data'!$A225, Z238 - 1), "")</f>
        <v/>
      </c>
      <c r="AD238" s="50" t="str">
        <f>IFERROR(MID('Upload Data'!$A225, Z238 + 1, AA238 - Z238 - 1), "")</f>
        <v/>
      </c>
      <c r="AE238" s="50" t="str">
        <f>IFERROR(MID('Upload Data'!$A225, AA238 + 1, AB238 - AA238 - 1), "")</f>
        <v/>
      </c>
      <c r="AF238" s="50" t="str">
        <f>IFERROR(MID('Upload Data'!$A225, AB238 + 1, 1000), "")</f>
        <v/>
      </c>
      <c r="AG238" s="50" t="str">
        <f t="shared" si="28"/>
        <v/>
      </c>
      <c r="AH238" s="50" t="b">
        <f t="shared" si="29"/>
        <v>0</v>
      </c>
    </row>
    <row r="239" spans="1:34">
      <c r="A239" s="49">
        <f t="shared" si="26"/>
        <v>226</v>
      </c>
      <c r="B239" s="48" t="b">
        <f>NOT(IFERROR('Upload Data'!A226 = "ERROR", TRUE))</f>
        <v>1</v>
      </c>
      <c r="C239" s="48">
        <f t="shared" si="27"/>
        <v>226</v>
      </c>
      <c r="D239" s="50" t="b">
        <f>IF(B239, ('Upload Data'!A226 &amp; 'Upload Data'!B226 &amp; 'Upload Data'!C226 &amp; 'Upload Data'!D226 &amp; 'Upload Data'!E226 &amp; 'Upload Data'!F226 &amp; 'Upload Data'!G226 &amp; 'Upload Data'!H226 &amp; 'Upload Data'!I226 &amp; 'Upload Data'!J226 &amp; 'Upload Data'!K226 &amp; 'Upload Data'!L226 &amp; 'Upload Data'!M226 &amp; 'Upload Data'!N226) &lt;&gt; "", FALSE)</f>
        <v>0</v>
      </c>
      <c r="E239" s="50" t="str">
        <f t="shared" si="30"/>
        <v/>
      </c>
      <c r="F239" s="50" t="str">
        <f t="shared" si="31"/>
        <v/>
      </c>
      <c r="G239" s="50" t="b">
        <f t="shared" si="25"/>
        <v>1</v>
      </c>
      <c r="H239" s="50" t="b">
        <f>IFERROR(OR(AND(NOT(D239), 'Upload Data'!$A226 = ""), AND(AG239 &gt; -1, OR(AND(AH239, LEN(AD239) = 7), IFERROR(MATCH(AD239, listCertificateTypes, 0), FALSE)))), FALSE)</f>
        <v>1</v>
      </c>
      <c r="I239" s="50" t="b">
        <f>IFERROR(OR(NOT($D239), 'Upload Data'!B226 &lt;&gt; ""), FALSE)</f>
        <v>1</v>
      </c>
      <c r="J239" s="50" t="b">
        <f>IFERROR(OR(AND(NOT($D239), 'Upload Data'!C226 = ""), ISNUMBER('Upload Data'!C226), IFERROR(DATEVALUE('Upload Data'!C226) &gt; 0, FALSE)), FALSE)</f>
        <v>1</v>
      </c>
      <c r="K239" s="50" t="b">
        <f>IFERROR(OR(NOT($D239), 'Upload Data'!D226 &lt;&gt; ""), FALSE)</f>
        <v>1</v>
      </c>
      <c r="L239" s="51" t="s">
        <v>116</v>
      </c>
      <c r="M239" s="50" t="b">
        <f>IFERROR(OR(AND(NOT($D239), 'Upload Data'!F226 = ""), IFERROR(_xlfn.NUMBERVALUE('Upload Data'!F226) &gt; 0, FALSE)), FALSE)</f>
        <v>1</v>
      </c>
      <c r="N239" s="50" t="b">
        <f>IFERROR(OR('Upload Data'!G226 = "", IFERROR(_xlfn.NUMBERVALUE('Upload Data'!G226) &gt; 0, FALSE)), FALSE)</f>
        <v>1</v>
      </c>
      <c r="O239" s="50" t="b">
        <f>IFERROR(OR('Upload Data'!G226 = "", IFERROR(MATCH('Upload Data'!H226, listVolumeUnits, 0), FALSE)), FALSE)</f>
        <v>1</v>
      </c>
      <c r="P239" s="50" t="b">
        <f>IFERROR(OR('Upload Data'!I226 = "", IFERROR(_xlfn.NUMBERVALUE('Upload Data'!I226) &gt; 0, FALSE)), FALSE)</f>
        <v>1</v>
      </c>
      <c r="Q239" s="50" t="b">
        <f>IFERROR(OR('Upload Data'!I226 = "", IFERROR(MATCH('Upload Data'!J226, listWeightUnits, 0), FALSE)), FALSE)</f>
        <v>1</v>
      </c>
      <c r="R239" s="50" t="b">
        <f>IFERROR(OR(AND(NOT(D239), 'Upload Data'!K226 = ""), IFERROR(MATCH('Upload Data'!K226, listFscClaimTypes, 0), FALSE)), FALSE)</f>
        <v>1</v>
      </c>
      <c r="S239" s="50" t="b">
        <f>IFERROR(OR(AND('Upload Data'!K226 = refClaimFsc100, OR('Upload Data'!L226 = "", 'Upload Data'!L226 = 100)), AND('Upload Data'!K226 = refClaimFscCW, OR('Upload Data'!L226 = "", 'Upload Data'!L226 = 0)), AND('Upload Data'!K226 = refClaimFscMix, 'Upload Data'!L226 &lt;&gt; "", _xlfn.NUMBERVALUE('Upload Data'!L226) &gt;= 0, _xlfn.NUMBERVALUE('Upload Data'!L226) &lt;= 100), AND('Upload Data'!K226 = refClaimFscMixCredit, OR('Upload Data'!L226 = "", 'Upload Data'!L226 = 100)), AND('Upload Data'!K226 = refClaimFscRecycled, 'Upload Data'!K226 =""), 'Upload Data'!K226 = ""), FALSE)</f>
        <v>1</v>
      </c>
      <c r="T239" s="50" t="b">
        <f>IFERROR(OR('Upload Data'!M226 = "", ISNUMBER('Upload Data'!M226), IFERROR(DATEVALUE('Upload Data'!M226) &gt; 0, FALSE)), FALSE)</f>
        <v>1</v>
      </c>
      <c r="U239" s="50" t="b">
        <f>IFERROR(OR('Upload Data'!N226 = "", ISNUMBER('Upload Data'!N226), IFERROR(DATEVALUE('Upload Data'!N226) &gt; 0, FALSE)), FALSE)</f>
        <v>1</v>
      </c>
      <c r="V239" s="51" t="s">
        <v>116</v>
      </c>
      <c r="W239" s="50"/>
      <c r="X239" s="50"/>
      <c r="Y239" s="50"/>
      <c r="Z239" s="50">
        <f>IFERROR(FIND("-", 'Upload Data'!$A226, 1), 1000)</f>
        <v>1000</v>
      </c>
      <c r="AA239" s="50">
        <f>IFERROR(FIND("-", 'Upload Data'!$A226, Z239 + 1), 1000)</f>
        <v>1000</v>
      </c>
      <c r="AB239" s="50">
        <f>IFERROR(FIND("-", 'Upload Data'!$A226, AA239 + 1), 1000)</f>
        <v>1000</v>
      </c>
      <c r="AC239" s="50" t="str">
        <f>IFERROR(LEFT('Upload Data'!$A226, Z239 - 1), "")</f>
        <v/>
      </c>
      <c r="AD239" s="50" t="str">
        <f>IFERROR(MID('Upload Data'!$A226, Z239 + 1, AA239 - Z239 - 1), "")</f>
        <v/>
      </c>
      <c r="AE239" s="50" t="str">
        <f>IFERROR(MID('Upload Data'!$A226, AA239 + 1, AB239 - AA239 - 1), "")</f>
        <v/>
      </c>
      <c r="AF239" s="50" t="str">
        <f>IFERROR(MID('Upload Data'!$A226, AB239 + 1, 1000), "")</f>
        <v/>
      </c>
      <c r="AG239" s="50" t="str">
        <f t="shared" si="28"/>
        <v/>
      </c>
      <c r="AH239" s="50" t="b">
        <f t="shared" si="29"/>
        <v>0</v>
      </c>
    </row>
    <row r="240" spans="1:34">
      <c r="A240" s="49">
        <f t="shared" si="26"/>
        <v>227</v>
      </c>
      <c r="B240" s="48" t="b">
        <f>NOT(IFERROR('Upload Data'!A227 = "ERROR", TRUE))</f>
        <v>1</v>
      </c>
      <c r="C240" s="48">
        <f t="shared" si="27"/>
        <v>227</v>
      </c>
      <c r="D240" s="50" t="b">
        <f>IF(B240, ('Upload Data'!A227 &amp; 'Upload Data'!B227 &amp; 'Upload Data'!C227 &amp; 'Upload Data'!D227 &amp; 'Upload Data'!E227 &amp; 'Upload Data'!F227 &amp; 'Upload Data'!G227 &amp; 'Upload Data'!H227 &amp; 'Upload Data'!I227 &amp; 'Upload Data'!J227 &amp; 'Upload Data'!K227 &amp; 'Upload Data'!L227 &amp; 'Upload Data'!M227 &amp; 'Upload Data'!N227) &lt;&gt; "", FALSE)</f>
        <v>0</v>
      </c>
      <c r="E240" s="50" t="str">
        <f t="shared" si="30"/>
        <v/>
      </c>
      <c r="F240" s="50" t="str">
        <f t="shared" si="31"/>
        <v/>
      </c>
      <c r="G240" s="50" t="b">
        <f t="shared" si="25"/>
        <v>1</v>
      </c>
      <c r="H240" s="50" t="b">
        <f>IFERROR(OR(AND(NOT(D240), 'Upload Data'!$A227 = ""), AND(AG240 &gt; -1, OR(AND(AH240, LEN(AD240) = 7), IFERROR(MATCH(AD240, listCertificateTypes, 0), FALSE)))), FALSE)</f>
        <v>1</v>
      </c>
      <c r="I240" s="50" t="b">
        <f>IFERROR(OR(NOT($D240), 'Upload Data'!B227 &lt;&gt; ""), FALSE)</f>
        <v>1</v>
      </c>
      <c r="J240" s="50" t="b">
        <f>IFERROR(OR(AND(NOT($D240), 'Upload Data'!C227 = ""), ISNUMBER('Upload Data'!C227), IFERROR(DATEVALUE('Upload Data'!C227) &gt; 0, FALSE)), FALSE)</f>
        <v>1</v>
      </c>
      <c r="K240" s="50" t="b">
        <f>IFERROR(OR(NOT($D240), 'Upload Data'!D227 &lt;&gt; ""), FALSE)</f>
        <v>1</v>
      </c>
      <c r="L240" s="51" t="s">
        <v>116</v>
      </c>
      <c r="M240" s="50" t="b">
        <f>IFERROR(OR(AND(NOT($D240), 'Upload Data'!F227 = ""), IFERROR(_xlfn.NUMBERVALUE('Upload Data'!F227) &gt; 0, FALSE)), FALSE)</f>
        <v>1</v>
      </c>
      <c r="N240" s="50" t="b">
        <f>IFERROR(OR('Upload Data'!G227 = "", IFERROR(_xlfn.NUMBERVALUE('Upload Data'!G227) &gt; 0, FALSE)), FALSE)</f>
        <v>1</v>
      </c>
      <c r="O240" s="50" t="b">
        <f>IFERROR(OR('Upload Data'!G227 = "", IFERROR(MATCH('Upload Data'!H227, listVolumeUnits, 0), FALSE)), FALSE)</f>
        <v>1</v>
      </c>
      <c r="P240" s="50" t="b">
        <f>IFERROR(OR('Upload Data'!I227 = "", IFERROR(_xlfn.NUMBERVALUE('Upload Data'!I227) &gt; 0, FALSE)), FALSE)</f>
        <v>1</v>
      </c>
      <c r="Q240" s="50" t="b">
        <f>IFERROR(OR('Upload Data'!I227 = "", IFERROR(MATCH('Upload Data'!J227, listWeightUnits, 0), FALSE)), FALSE)</f>
        <v>1</v>
      </c>
      <c r="R240" s="50" t="b">
        <f>IFERROR(OR(AND(NOT(D240), 'Upload Data'!K227 = ""), IFERROR(MATCH('Upload Data'!K227, listFscClaimTypes, 0), FALSE)), FALSE)</f>
        <v>1</v>
      </c>
      <c r="S240" s="50" t="b">
        <f>IFERROR(OR(AND('Upload Data'!K227 = refClaimFsc100, OR('Upload Data'!L227 = "", 'Upload Data'!L227 = 100)), AND('Upload Data'!K227 = refClaimFscCW, OR('Upload Data'!L227 = "", 'Upload Data'!L227 = 0)), AND('Upload Data'!K227 = refClaimFscMix, 'Upload Data'!L227 &lt;&gt; "", _xlfn.NUMBERVALUE('Upload Data'!L227) &gt;= 0, _xlfn.NUMBERVALUE('Upload Data'!L227) &lt;= 100), AND('Upload Data'!K227 = refClaimFscMixCredit, OR('Upload Data'!L227 = "", 'Upload Data'!L227 = 100)), AND('Upload Data'!K227 = refClaimFscRecycled, 'Upload Data'!K227 =""), 'Upload Data'!K227 = ""), FALSE)</f>
        <v>1</v>
      </c>
      <c r="T240" s="50" t="b">
        <f>IFERROR(OR('Upload Data'!M227 = "", ISNUMBER('Upload Data'!M227), IFERROR(DATEVALUE('Upload Data'!M227) &gt; 0, FALSE)), FALSE)</f>
        <v>1</v>
      </c>
      <c r="U240" s="50" t="b">
        <f>IFERROR(OR('Upload Data'!N227 = "", ISNUMBER('Upload Data'!N227), IFERROR(DATEVALUE('Upload Data'!N227) &gt; 0, FALSE)), FALSE)</f>
        <v>1</v>
      </c>
      <c r="V240" s="51" t="s">
        <v>116</v>
      </c>
      <c r="W240" s="50"/>
      <c r="X240" s="50"/>
      <c r="Y240" s="50"/>
      <c r="Z240" s="50">
        <f>IFERROR(FIND("-", 'Upload Data'!$A227, 1), 1000)</f>
        <v>1000</v>
      </c>
      <c r="AA240" s="50">
        <f>IFERROR(FIND("-", 'Upload Data'!$A227, Z240 + 1), 1000)</f>
        <v>1000</v>
      </c>
      <c r="AB240" s="50">
        <f>IFERROR(FIND("-", 'Upload Data'!$A227, AA240 + 1), 1000)</f>
        <v>1000</v>
      </c>
      <c r="AC240" s="50" t="str">
        <f>IFERROR(LEFT('Upload Data'!$A227, Z240 - 1), "")</f>
        <v/>
      </c>
      <c r="AD240" s="50" t="str">
        <f>IFERROR(MID('Upload Data'!$A227, Z240 + 1, AA240 - Z240 - 1), "")</f>
        <v/>
      </c>
      <c r="AE240" s="50" t="str">
        <f>IFERROR(MID('Upload Data'!$A227, AA240 + 1, AB240 - AA240 - 1), "")</f>
        <v/>
      </c>
      <c r="AF240" s="50" t="str">
        <f>IFERROR(MID('Upload Data'!$A227, AB240 + 1, 1000), "")</f>
        <v/>
      </c>
      <c r="AG240" s="50" t="str">
        <f t="shared" si="28"/>
        <v/>
      </c>
      <c r="AH240" s="50" t="b">
        <f t="shared" si="29"/>
        <v>0</v>
      </c>
    </row>
    <row r="241" spans="1:34">
      <c r="A241" s="49">
        <f t="shared" si="26"/>
        <v>228</v>
      </c>
      <c r="B241" s="48" t="b">
        <f>NOT(IFERROR('Upload Data'!A228 = "ERROR", TRUE))</f>
        <v>1</v>
      </c>
      <c r="C241" s="48">
        <f t="shared" si="27"/>
        <v>228</v>
      </c>
      <c r="D241" s="50" t="b">
        <f>IF(B241, ('Upload Data'!A228 &amp; 'Upload Data'!B228 &amp; 'Upload Data'!C228 &amp; 'Upload Data'!D228 &amp; 'Upload Data'!E228 &amp; 'Upload Data'!F228 &amp; 'Upload Data'!G228 &amp; 'Upload Data'!H228 &amp; 'Upload Data'!I228 &amp; 'Upload Data'!J228 &amp; 'Upload Data'!K228 &amp; 'Upload Data'!L228 &amp; 'Upload Data'!M228 &amp; 'Upload Data'!N228) &lt;&gt; "", FALSE)</f>
        <v>0</v>
      </c>
      <c r="E241" s="50" t="str">
        <f t="shared" si="30"/>
        <v/>
      </c>
      <c r="F241" s="50" t="str">
        <f t="shared" si="31"/>
        <v/>
      </c>
      <c r="G241" s="50" t="b">
        <f t="shared" si="25"/>
        <v>1</v>
      </c>
      <c r="H241" s="50" t="b">
        <f>IFERROR(OR(AND(NOT(D241), 'Upload Data'!$A228 = ""), AND(AG241 &gt; -1, OR(AND(AH241, LEN(AD241) = 7), IFERROR(MATCH(AD241, listCertificateTypes, 0), FALSE)))), FALSE)</f>
        <v>1</v>
      </c>
      <c r="I241" s="50" t="b">
        <f>IFERROR(OR(NOT($D241), 'Upload Data'!B228 &lt;&gt; ""), FALSE)</f>
        <v>1</v>
      </c>
      <c r="J241" s="50" t="b">
        <f>IFERROR(OR(AND(NOT($D241), 'Upload Data'!C228 = ""), ISNUMBER('Upload Data'!C228), IFERROR(DATEVALUE('Upload Data'!C228) &gt; 0, FALSE)), FALSE)</f>
        <v>1</v>
      </c>
      <c r="K241" s="50" t="b">
        <f>IFERROR(OR(NOT($D241), 'Upload Data'!D228 &lt;&gt; ""), FALSE)</f>
        <v>1</v>
      </c>
      <c r="L241" s="51" t="s">
        <v>116</v>
      </c>
      <c r="M241" s="50" t="b">
        <f>IFERROR(OR(AND(NOT($D241), 'Upload Data'!F228 = ""), IFERROR(_xlfn.NUMBERVALUE('Upload Data'!F228) &gt; 0, FALSE)), FALSE)</f>
        <v>1</v>
      </c>
      <c r="N241" s="50" t="b">
        <f>IFERROR(OR('Upload Data'!G228 = "", IFERROR(_xlfn.NUMBERVALUE('Upload Data'!G228) &gt; 0, FALSE)), FALSE)</f>
        <v>1</v>
      </c>
      <c r="O241" s="50" t="b">
        <f>IFERROR(OR('Upload Data'!G228 = "", IFERROR(MATCH('Upload Data'!H228, listVolumeUnits, 0), FALSE)), FALSE)</f>
        <v>1</v>
      </c>
      <c r="P241" s="50" t="b">
        <f>IFERROR(OR('Upload Data'!I228 = "", IFERROR(_xlfn.NUMBERVALUE('Upload Data'!I228) &gt; 0, FALSE)), FALSE)</f>
        <v>1</v>
      </c>
      <c r="Q241" s="50" t="b">
        <f>IFERROR(OR('Upload Data'!I228 = "", IFERROR(MATCH('Upload Data'!J228, listWeightUnits, 0), FALSE)), FALSE)</f>
        <v>1</v>
      </c>
      <c r="R241" s="50" t="b">
        <f>IFERROR(OR(AND(NOT(D241), 'Upload Data'!K228 = ""), IFERROR(MATCH('Upload Data'!K228, listFscClaimTypes, 0), FALSE)), FALSE)</f>
        <v>1</v>
      </c>
      <c r="S241" s="50" t="b">
        <f>IFERROR(OR(AND('Upload Data'!K228 = refClaimFsc100, OR('Upload Data'!L228 = "", 'Upload Data'!L228 = 100)), AND('Upload Data'!K228 = refClaimFscCW, OR('Upload Data'!L228 = "", 'Upload Data'!L228 = 0)), AND('Upload Data'!K228 = refClaimFscMix, 'Upload Data'!L228 &lt;&gt; "", _xlfn.NUMBERVALUE('Upload Data'!L228) &gt;= 0, _xlfn.NUMBERVALUE('Upload Data'!L228) &lt;= 100), AND('Upload Data'!K228 = refClaimFscMixCredit, OR('Upload Data'!L228 = "", 'Upload Data'!L228 = 100)), AND('Upload Data'!K228 = refClaimFscRecycled, 'Upload Data'!K228 =""), 'Upload Data'!K228 = ""), FALSE)</f>
        <v>1</v>
      </c>
      <c r="T241" s="50" t="b">
        <f>IFERROR(OR('Upload Data'!M228 = "", ISNUMBER('Upload Data'!M228), IFERROR(DATEVALUE('Upload Data'!M228) &gt; 0, FALSE)), FALSE)</f>
        <v>1</v>
      </c>
      <c r="U241" s="50" t="b">
        <f>IFERROR(OR('Upload Data'!N228 = "", ISNUMBER('Upload Data'!N228), IFERROR(DATEVALUE('Upload Data'!N228) &gt; 0, FALSE)), FALSE)</f>
        <v>1</v>
      </c>
      <c r="V241" s="51" t="s">
        <v>116</v>
      </c>
      <c r="W241" s="50"/>
      <c r="X241" s="50"/>
      <c r="Y241" s="50"/>
      <c r="Z241" s="50">
        <f>IFERROR(FIND("-", 'Upload Data'!$A228, 1), 1000)</f>
        <v>1000</v>
      </c>
      <c r="AA241" s="50">
        <f>IFERROR(FIND("-", 'Upload Data'!$A228, Z241 + 1), 1000)</f>
        <v>1000</v>
      </c>
      <c r="AB241" s="50">
        <f>IFERROR(FIND("-", 'Upload Data'!$A228, AA241 + 1), 1000)</f>
        <v>1000</v>
      </c>
      <c r="AC241" s="50" t="str">
        <f>IFERROR(LEFT('Upload Data'!$A228, Z241 - 1), "")</f>
        <v/>
      </c>
      <c r="AD241" s="50" t="str">
        <f>IFERROR(MID('Upload Data'!$A228, Z241 + 1, AA241 - Z241 - 1), "")</f>
        <v/>
      </c>
      <c r="AE241" s="50" t="str">
        <f>IFERROR(MID('Upload Data'!$A228, AA241 + 1, AB241 - AA241 - 1), "")</f>
        <v/>
      </c>
      <c r="AF241" s="50" t="str">
        <f>IFERROR(MID('Upload Data'!$A228, AB241 + 1, 1000), "")</f>
        <v/>
      </c>
      <c r="AG241" s="50" t="str">
        <f t="shared" si="28"/>
        <v/>
      </c>
      <c r="AH241" s="50" t="b">
        <f t="shared" si="29"/>
        <v>0</v>
      </c>
    </row>
    <row r="242" spans="1:34">
      <c r="A242" s="49">
        <f t="shared" si="26"/>
        <v>229</v>
      </c>
      <c r="B242" s="48" t="b">
        <f>NOT(IFERROR('Upload Data'!A229 = "ERROR", TRUE))</f>
        <v>1</v>
      </c>
      <c r="C242" s="48">
        <f t="shared" si="27"/>
        <v>229</v>
      </c>
      <c r="D242" s="50" t="b">
        <f>IF(B242, ('Upload Data'!A229 &amp; 'Upload Data'!B229 &amp; 'Upload Data'!C229 &amp; 'Upload Data'!D229 &amp; 'Upload Data'!E229 &amp; 'Upload Data'!F229 &amp; 'Upload Data'!G229 &amp; 'Upload Data'!H229 &amp; 'Upload Data'!I229 &amp; 'Upload Data'!J229 &amp; 'Upload Data'!K229 &amp; 'Upload Data'!L229 &amp; 'Upload Data'!M229 &amp; 'Upload Data'!N229) &lt;&gt; "", FALSE)</f>
        <v>0</v>
      </c>
      <c r="E242" s="50" t="str">
        <f t="shared" si="30"/>
        <v/>
      </c>
      <c r="F242" s="50" t="str">
        <f t="shared" si="31"/>
        <v/>
      </c>
      <c r="G242" s="50" t="b">
        <f t="shared" si="25"/>
        <v>1</v>
      </c>
      <c r="H242" s="50" t="b">
        <f>IFERROR(OR(AND(NOT(D242), 'Upload Data'!$A229 = ""), AND(AG242 &gt; -1, OR(AND(AH242, LEN(AD242) = 7), IFERROR(MATCH(AD242, listCertificateTypes, 0), FALSE)))), FALSE)</f>
        <v>1</v>
      </c>
      <c r="I242" s="50" t="b">
        <f>IFERROR(OR(NOT($D242), 'Upload Data'!B229 &lt;&gt; ""), FALSE)</f>
        <v>1</v>
      </c>
      <c r="J242" s="50" t="b">
        <f>IFERROR(OR(AND(NOT($D242), 'Upload Data'!C229 = ""), ISNUMBER('Upload Data'!C229), IFERROR(DATEVALUE('Upload Data'!C229) &gt; 0, FALSE)), FALSE)</f>
        <v>1</v>
      </c>
      <c r="K242" s="50" t="b">
        <f>IFERROR(OR(NOT($D242), 'Upload Data'!D229 &lt;&gt; ""), FALSE)</f>
        <v>1</v>
      </c>
      <c r="L242" s="51" t="s">
        <v>116</v>
      </c>
      <c r="M242" s="50" t="b">
        <f>IFERROR(OR(AND(NOT($D242), 'Upload Data'!F229 = ""), IFERROR(_xlfn.NUMBERVALUE('Upload Data'!F229) &gt; 0, FALSE)), FALSE)</f>
        <v>1</v>
      </c>
      <c r="N242" s="50" t="b">
        <f>IFERROR(OR('Upload Data'!G229 = "", IFERROR(_xlfn.NUMBERVALUE('Upload Data'!G229) &gt; 0, FALSE)), FALSE)</f>
        <v>1</v>
      </c>
      <c r="O242" s="50" t="b">
        <f>IFERROR(OR('Upload Data'!G229 = "", IFERROR(MATCH('Upload Data'!H229, listVolumeUnits, 0), FALSE)), FALSE)</f>
        <v>1</v>
      </c>
      <c r="P242" s="50" t="b">
        <f>IFERROR(OR('Upload Data'!I229 = "", IFERROR(_xlfn.NUMBERVALUE('Upload Data'!I229) &gt; 0, FALSE)), FALSE)</f>
        <v>1</v>
      </c>
      <c r="Q242" s="50" t="b">
        <f>IFERROR(OR('Upload Data'!I229 = "", IFERROR(MATCH('Upload Data'!J229, listWeightUnits, 0), FALSE)), FALSE)</f>
        <v>1</v>
      </c>
      <c r="R242" s="50" t="b">
        <f>IFERROR(OR(AND(NOT(D242), 'Upload Data'!K229 = ""), IFERROR(MATCH('Upload Data'!K229, listFscClaimTypes, 0), FALSE)), FALSE)</f>
        <v>1</v>
      </c>
      <c r="S242" s="50" t="b">
        <f>IFERROR(OR(AND('Upload Data'!K229 = refClaimFsc100, OR('Upload Data'!L229 = "", 'Upload Data'!L229 = 100)), AND('Upload Data'!K229 = refClaimFscCW, OR('Upload Data'!L229 = "", 'Upload Data'!L229 = 0)), AND('Upload Data'!K229 = refClaimFscMix, 'Upload Data'!L229 &lt;&gt; "", _xlfn.NUMBERVALUE('Upload Data'!L229) &gt;= 0, _xlfn.NUMBERVALUE('Upload Data'!L229) &lt;= 100), AND('Upload Data'!K229 = refClaimFscMixCredit, OR('Upload Data'!L229 = "", 'Upload Data'!L229 = 100)), AND('Upload Data'!K229 = refClaimFscRecycled, 'Upload Data'!K229 =""), 'Upload Data'!K229 = ""), FALSE)</f>
        <v>1</v>
      </c>
      <c r="T242" s="50" t="b">
        <f>IFERROR(OR('Upload Data'!M229 = "", ISNUMBER('Upload Data'!M229), IFERROR(DATEVALUE('Upload Data'!M229) &gt; 0, FALSE)), FALSE)</f>
        <v>1</v>
      </c>
      <c r="U242" s="50" t="b">
        <f>IFERROR(OR('Upload Data'!N229 = "", ISNUMBER('Upload Data'!N229), IFERROR(DATEVALUE('Upload Data'!N229) &gt; 0, FALSE)), FALSE)</f>
        <v>1</v>
      </c>
      <c r="V242" s="51" t="s">
        <v>116</v>
      </c>
      <c r="W242" s="50"/>
      <c r="X242" s="50"/>
      <c r="Y242" s="50"/>
      <c r="Z242" s="50">
        <f>IFERROR(FIND("-", 'Upload Data'!$A229, 1), 1000)</f>
        <v>1000</v>
      </c>
      <c r="AA242" s="50">
        <f>IFERROR(FIND("-", 'Upload Data'!$A229, Z242 + 1), 1000)</f>
        <v>1000</v>
      </c>
      <c r="AB242" s="50">
        <f>IFERROR(FIND("-", 'Upload Data'!$A229, AA242 + 1), 1000)</f>
        <v>1000</v>
      </c>
      <c r="AC242" s="50" t="str">
        <f>IFERROR(LEFT('Upload Data'!$A229, Z242 - 1), "")</f>
        <v/>
      </c>
      <c r="AD242" s="50" t="str">
        <f>IFERROR(MID('Upload Data'!$A229, Z242 + 1, AA242 - Z242 - 1), "")</f>
        <v/>
      </c>
      <c r="AE242" s="50" t="str">
        <f>IFERROR(MID('Upload Data'!$A229, AA242 + 1, AB242 - AA242 - 1), "")</f>
        <v/>
      </c>
      <c r="AF242" s="50" t="str">
        <f>IFERROR(MID('Upload Data'!$A229, AB242 + 1, 1000), "")</f>
        <v/>
      </c>
      <c r="AG242" s="50" t="str">
        <f t="shared" si="28"/>
        <v/>
      </c>
      <c r="AH242" s="50" t="b">
        <f t="shared" si="29"/>
        <v>0</v>
      </c>
    </row>
    <row r="243" spans="1:34">
      <c r="A243" s="49">
        <f t="shared" si="26"/>
        <v>230</v>
      </c>
      <c r="B243" s="48" t="b">
        <f>NOT(IFERROR('Upload Data'!A230 = "ERROR", TRUE))</f>
        <v>1</v>
      </c>
      <c r="C243" s="48">
        <f t="shared" si="27"/>
        <v>230</v>
      </c>
      <c r="D243" s="50" t="b">
        <f>IF(B243, ('Upload Data'!A230 &amp; 'Upload Data'!B230 &amp; 'Upload Data'!C230 &amp; 'Upload Data'!D230 &amp; 'Upload Data'!E230 &amp; 'Upload Data'!F230 &amp; 'Upload Data'!G230 &amp; 'Upload Data'!H230 &amp; 'Upload Data'!I230 &amp; 'Upload Data'!J230 &amp; 'Upload Data'!K230 &amp; 'Upload Data'!L230 &amp; 'Upload Data'!M230 &amp; 'Upload Data'!N230) &lt;&gt; "", FALSE)</f>
        <v>0</v>
      </c>
      <c r="E243" s="50" t="str">
        <f t="shared" si="30"/>
        <v/>
      </c>
      <c r="F243" s="50" t="str">
        <f t="shared" si="31"/>
        <v/>
      </c>
      <c r="G243" s="50" t="b">
        <f t="shared" si="25"/>
        <v>1</v>
      </c>
      <c r="H243" s="50" t="b">
        <f>IFERROR(OR(AND(NOT(D243), 'Upload Data'!$A230 = ""), AND(AG243 &gt; -1, OR(AND(AH243, LEN(AD243) = 7), IFERROR(MATCH(AD243, listCertificateTypes, 0), FALSE)))), FALSE)</f>
        <v>1</v>
      </c>
      <c r="I243" s="50" t="b">
        <f>IFERROR(OR(NOT($D243), 'Upload Data'!B230 &lt;&gt; ""), FALSE)</f>
        <v>1</v>
      </c>
      <c r="J243" s="50" t="b">
        <f>IFERROR(OR(AND(NOT($D243), 'Upload Data'!C230 = ""), ISNUMBER('Upload Data'!C230), IFERROR(DATEVALUE('Upload Data'!C230) &gt; 0, FALSE)), FALSE)</f>
        <v>1</v>
      </c>
      <c r="K243" s="50" t="b">
        <f>IFERROR(OR(NOT($D243), 'Upload Data'!D230 &lt;&gt; ""), FALSE)</f>
        <v>1</v>
      </c>
      <c r="L243" s="51" t="s">
        <v>116</v>
      </c>
      <c r="M243" s="50" t="b">
        <f>IFERROR(OR(AND(NOT($D243), 'Upload Data'!F230 = ""), IFERROR(_xlfn.NUMBERVALUE('Upload Data'!F230) &gt; 0, FALSE)), FALSE)</f>
        <v>1</v>
      </c>
      <c r="N243" s="50" t="b">
        <f>IFERROR(OR('Upload Data'!G230 = "", IFERROR(_xlfn.NUMBERVALUE('Upload Data'!G230) &gt; 0, FALSE)), FALSE)</f>
        <v>1</v>
      </c>
      <c r="O243" s="50" t="b">
        <f>IFERROR(OR('Upload Data'!G230 = "", IFERROR(MATCH('Upload Data'!H230, listVolumeUnits, 0), FALSE)), FALSE)</f>
        <v>1</v>
      </c>
      <c r="P243" s="50" t="b">
        <f>IFERROR(OR('Upload Data'!I230 = "", IFERROR(_xlfn.NUMBERVALUE('Upload Data'!I230) &gt; 0, FALSE)), FALSE)</f>
        <v>1</v>
      </c>
      <c r="Q243" s="50" t="b">
        <f>IFERROR(OR('Upload Data'!I230 = "", IFERROR(MATCH('Upload Data'!J230, listWeightUnits, 0), FALSE)), FALSE)</f>
        <v>1</v>
      </c>
      <c r="R243" s="50" t="b">
        <f>IFERROR(OR(AND(NOT(D243), 'Upload Data'!K230 = ""), IFERROR(MATCH('Upload Data'!K230, listFscClaimTypes, 0), FALSE)), FALSE)</f>
        <v>1</v>
      </c>
      <c r="S243" s="50" t="b">
        <f>IFERROR(OR(AND('Upload Data'!K230 = refClaimFsc100, OR('Upload Data'!L230 = "", 'Upload Data'!L230 = 100)), AND('Upload Data'!K230 = refClaimFscCW, OR('Upload Data'!L230 = "", 'Upload Data'!L230 = 0)), AND('Upload Data'!K230 = refClaimFscMix, 'Upload Data'!L230 &lt;&gt; "", _xlfn.NUMBERVALUE('Upload Data'!L230) &gt;= 0, _xlfn.NUMBERVALUE('Upload Data'!L230) &lt;= 100), AND('Upload Data'!K230 = refClaimFscMixCredit, OR('Upload Data'!L230 = "", 'Upload Data'!L230 = 100)), AND('Upload Data'!K230 = refClaimFscRecycled, 'Upload Data'!K230 =""), 'Upload Data'!K230 = ""), FALSE)</f>
        <v>1</v>
      </c>
      <c r="T243" s="50" t="b">
        <f>IFERROR(OR('Upload Data'!M230 = "", ISNUMBER('Upload Data'!M230), IFERROR(DATEVALUE('Upload Data'!M230) &gt; 0, FALSE)), FALSE)</f>
        <v>1</v>
      </c>
      <c r="U243" s="50" t="b">
        <f>IFERROR(OR('Upload Data'!N230 = "", ISNUMBER('Upload Data'!N230), IFERROR(DATEVALUE('Upload Data'!N230) &gt; 0, FALSE)), FALSE)</f>
        <v>1</v>
      </c>
      <c r="V243" s="51" t="s">
        <v>116</v>
      </c>
      <c r="W243" s="50"/>
      <c r="X243" s="50"/>
      <c r="Y243" s="50"/>
      <c r="Z243" s="50">
        <f>IFERROR(FIND("-", 'Upload Data'!$A230, 1), 1000)</f>
        <v>1000</v>
      </c>
      <c r="AA243" s="50">
        <f>IFERROR(FIND("-", 'Upload Data'!$A230, Z243 + 1), 1000)</f>
        <v>1000</v>
      </c>
      <c r="AB243" s="50">
        <f>IFERROR(FIND("-", 'Upload Data'!$A230, AA243 + 1), 1000)</f>
        <v>1000</v>
      </c>
      <c r="AC243" s="50" t="str">
        <f>IFERROR(LEFT('Upload Data'!$A230, Z243 - 1), "")</f>
        <v/>
      </c>
      <c r="AD243" s="50" t="str">
        <f>IFERROR(MID('Upload Data'!$A230, Z243 + 1, AA243 - Z243 - 1), "")</f>
        <v/>
      </c>
      <c r="AE243" s="50" t="str">
        <f>IFERROR(MID('Upload Data'!$A230, AA243 + 1, AB243 - AA243 - 1), "")</f>
        <v/>
      </c>
      <c r="AF243" s="50" t="str">
        <f>IFERROR(MID('Upload Data'!$A230, AB243 + 1, 1000), "")</f>
        <v/>
      </c>
      <c r="AG243" s="50" t="str">
        <f t="shared" si="28"/>
        <v/>
      </c>
      <c r="AH243" s="50" t="b">
        <f t="shared" si="29"/>
        <v>0</v>
      </c>
    </row>
    <row r="244" spans="1:34">
      <c r="A244" s="49">
        <f t="shared" si="26"/>
        <v>231</v>
      </c>
      <c r="B244" s="48" t="b">
        <f>NOT(IFERROR('Upload Data'!A231 = "ERROR", TRUE))</f>
        <v>1</v>
      </c>
      <c r="C244" s="48">
        <f t="shared" si="27"/>
        <v>231</v>
      </c>
      <c r="D244" s="50" t="b">
        <f>IF(B244, ('Upload Data'!A231 &amp; 'Upload Data'!B231 &amp; 'Upload Data'!C231 &amp; 'Upload Data'!D231 &amp; 'Upload Data'!E231 &amp; 'Upload Data'!F231 &amp; 'Upload Data'!G231 &amp; 'Upload Data'!H231 &amp; 'Upload Data'!I231 &amp; 'Upload Data'!J231 &amp; 'Upload Data'!K231 &amp; 'Upload Data'!L231 &amp; 'Upload Data'!M231 &amp; 'Upload Data'!N231) &lt;&gt; "", FALSE)</f>
        <v>0</v>
      </c>
      <c r="E244" s="50" t="str">
        <f t="shared" si="30"/>
        <v/>
      </c>
      <c r="F244" s="50" t="str">
        <f t="shared" si="31"/>
        <v/>
      </c>
      <c r="G244" s="50" t="b">
        <f t="shared" si="25"/>
        <v>1</v>
      </c>
      <c r="H244" s="50" t="b">
        <f>IFERROR(OR(AND(NOT(D244), 'Upload Data'!$A231 = ""), AND(AG244 &gt; -1, OR(AND(AH244, LEN(AD244) = 7), IFERROR(MATCH(AD244, listCertificateTypes, 0), FALSE)))), FALSE)</f>
        <v>1</v>
      </c>
      <c r="I244" s="50" t="b">
        <f>IFERROR(OR(NOT($D244), 'Upload Data'!B231 &lt;&gt; ""), FALSE)</f>
        <v>1</v>
      </c>
      <c r="J244" s="50" t="b">
        <f>IFERROR(OR(AND(NOT($D244), 'Upload Data'!C231 = ""), ISNUMBER('Upload Data'!C231), IFERROR(DATEVALUE('Upload Data'!C231) &gt; 0, FALSE)), FALSE)</f>
        <v>1</v>
      </c>
      <c r="K244" s="50" t="b">
        <f>IFERROR(OR(NOT($D244), 'Upload Data'!D231 &lt;&gt; ""), FALSE)</f>
        <v>1</v>
      </c>
      <c r="L244" s="51" t="s">
        <v>116</v>
      </c>
      <c r="M244" s="50" t="b">
        <f>IFERROR(OR(AND(NOT($D244), 'Upload Data'!F231 = ""), IFERROR(_xlfn.NUMBERVALUE('Upload Data'!F231) &gt; 0, FALSE)), FALSE)</f>
        <v>1</v>
      </c>
      <c r="N244" s="50" t="b">
        <f>IFERROR(OR('Upload Data'!G231 = "", IFERROR(_xlfn.NUMBERVALUE('Upload Data'!G231) &gt; 0, FALSE)), FALSE)</f>
        <v>1</v>
      </c>
      <c r="O244" s="50" t="b">
        <f>IFERROR(OR('Upload Data'!G231 = "", IFERROR(MATCH('Upload Data'!H231, listVolumeUnits, 0), FALSE)), FALSE)</f>
        <v>1</v>
      </c>
      <c r="P244" s="50" t="b">
        <f>IFERROR(OR('Upload Data'!I231 = "", IFERROR(_xlfn.NUMBERVALUE('Upload Data'!I231) &gt; 0, FALSE)), FALSE)</f>
        <v>1</v>
      </c>
      <c r="Q244" s="50" t="b">
        <f>IFERROR(OR('Upload Data'!I231 = "", IFERROR(MATCH('Upload Data'!J231, listWeightUnits, 0), FALSE)), FALSE)</f>
        <v>1</v>
      </c>
      <c r="R244" s="50" t="b">
        <f>IFERROR(OR(AND(NOT(D244), 'Upload Data'!K231 = ""), IFERROR(MATCH('Upload Data'!K231, listFscClaimTypes, 0), FALSE)), FALSE)</f>
        <v>1</v>
      </c>
      <c r="S244" s="50" t="b">
        <f>IFERROR(OR(AND('Upload Data'!K231 = refClaimFsc100, OR('Upload Data'!L231 = "", 'Upload Data'!L231 = 100)), AND('Upload Data'!K231 = refClaimFscCW, OR('Upload Data'!L231 = "", 'Upload Data'!L231 = 0)), AND('Upload Data'!K231 = refClaimFscMix, 'Upload Data'!L231 &lt;&gt; "", _xlfn.NUMBERVALUE('Upload Data'!L231) &gt;= 0, _xlfn.NUMBERVALUE('Upload Data'!L231) &lt;= 100), AND('Upload Data'!K231 = refClaimFscMixCredit, OR('Upload Data'!L231 = "", 'Upload Data'!L231 = 100)), AND('Upload Data'!K231 = refClaimFscRecycled, 'Upload Data'!K231 =""), 'Upload Data'!K231 = ""), FALSE)</f>
        <v>1</v>
      </c>
      <c r="T244" s="50" t="b">
        <f>IFERROR(OR('Upload Data'!M231 = "", ISNUMBER('Upload Data'!M231), IFERROR(DATEVALUE('Upload Data'!M231) &gt; 0, FALSE)), FALSE)</f>
        <v>1</v>
      </c>
      <c r="U244" s="50" t="b">
        <f>IFERROR(OR('Upload Data'!N231 = "", ISNUMBER('Upload Data'!N231), IFERROR(DATEVALUE('Upload Data'!N231) &gt; 0, FALSE)), FALSE)</f>
        <v>1</v>
      </c>
      <c r="V244" s="51" t="s">
        <v>116</v>
      </c>
      <c r="W244" s="50"/>
      <c r="X244" s="50"/>
      <c r="Y244" s="50"/>
      <c r="Z244" s="50">
        <f>IFERROR(FIND("-", 'Upload Data'!$A231, 1), 1000)</f>
        <v>1000</v>
      </c>
      <c r="AA244" s="50">
        <f>IFERROR(FIND("-", 'Upload Data'!$A231, Z244 + 1), 1000)</f>
        <v>1000</v>
      </c>
      <c r="AB244" s="50">
        <f>IFERROR(FIND("-", 'Upload Data'!$A231, AA244 + 1), 1000)</f>
        <v>1000</v>
      </c>
      <c r="AC244" s="50" t="str">
        <f>IFERROR(LEFT('Upload Data'!$A231, Z244 - 1), "")</f>
        <v/>
      </c>
      <c r="AD244" s="50" t="str">
        <f>IFERROR(MID('Upload Data'!$A231, Z244 + 1, AA244 - Z244 - 1), "")</f>
        <v/>
      </c>
      <c r="AE244" s="50" t="str">
        <f>IFERROR(MID('Upload Data'!$A231, AA244 + 1, AB244 - AA244 - 1), "")</f>
        <v/>
      </c>
      <c r="AF244" s="50" t="str">
        <f>IFERROR(MID('Upload Data'!$A231, AB244 + 1, 1000), "")</f>
        <v/>
      </c>
      <c r="AG244" s="50" t="str">
        <f t="shared" si="28"/>
        <v/>
      </c>
      <c r="AH244" s="50" t="b">
        <f t="shared" si="29"/>
        <v>0</v>
      </c>
    </row>
    <row r="245" spans="1:34">
      <c r="A245" s="49">
        <f t="shared" si="26"/>
        <v>232</v>
      </c>
      <c r="B245" s="48" t="b">
        <f>NOT(IFERROR('Upload Data'!A232 = "ERROR", TRUE))</f>
        <v>1</v>
      </c>
      <c r="C245" s="48">
        <f t="shared" si="27"/>
        <v>232</v>
      </c>
      <c r="D245" s="50" t="b">
        <f>IF(B245, ('Upload Data'!A232 &amp; 'Upload Data'!B232 &amp; 'Upload Data'!C232 &amp; 'Upload Data'!D232 &amp; 'Upload Data'!E232 &amp; 'Upload Data'!F232 &amp; 'Upload Data'!G232 &amp; 'Upload Data'!H232 &amp; 'Upload Data'!I232 &amp; 'Upload Data'!J232 &amp; 'Upload Data'!K232 &amp; 'Upload Data'!L232 &amp; 'Upload Data'!M232 &amp; 'Upload Data'!N232) &lt;&gt; "", FALSE)</f>
        <v>0</v>
      </c>
      <c r="E245" s="50" t="str">
        <f t="shared" si="30"/>
        <v/>
      </c>
      <c r="F245" s="50" t="str">
        <f t="shared" si="31"/>
        <v/>
      </c>
      <c r="G245" s="50" t="b">
        <f t="shared" si="25"/>
        <v>1</v>
      </c>
      <c r="H245" s="50" t="b">
        <f>IFERROR(OR(AND(NOT(D245), 'Upload Data'!$A232 = ""), AND(AG245 &gt; -1, OR(AND(AH245, LEN(AD245) = 7), IFERROR(MATCH(AD245, listCertificateTypes, 0), FALSE)))), FALSE)</f>
        <v>1</v>
      </c>
      <c r="I245" s="50" t="b">
        <f>IFERROR(OR(NOT($D245), 'Upload Data'!B232 &lt;&gt; ""), FALSE)</f>
        <v>1</v>
      </c>
      <c r="J245" s="50" t="b">
        <f>IFERROR(OR(AND(NOT($D245), 'Upload Data'!C232 = ""), ISNUMBER('Upload Data'!C232), IFERROR(DATEVALUE('Upload Data'!C232) &gt; 0, FALSE)), FALSE)</f>
        <v>1</v>
      </c>
      <c r="K245" s="50" t="b">
        <f>IFERROR(OR(NOT($D245), 'Upload Data'!D232 &lt;&gt; ""), FALSE)</f>
        <v>1</v>
      </c>
      <c r="L245" s="51" t="s">
        <v>116</v>
      </c>
      <c r="M245" s="50" t="b">
        <f>IFERROR(OR(AND(NOT($D245), 'Upload Data'!F232 = ""), IFERROR(_xlfn.NUMBERVALUE('Upload Data'!F232) &gt; 0, FALSE)), FALSE)</f>
        <v>1</v>
      </c>
      <c r="N245" s="50" t="b">
        <f>IFERROR(OR('Upload Data'!G232 = "", IFERROR(_xlfn.NUMBERVALUE('Upload Data'!G232) &gt; 0, FALSE)), FALSE)</f>
        <v>1</v>
      </c>
      <c r="O245" s="50" t="b">
        <f>IFERROR(OR('Upload Data'!G232 = "", IFERROR(MATCH('Upload Data'!H232, listVolumeUnits, 0), FALSE)), FALSE)</f>
        <v>1</v>
      </c>
      <c r="P245" s="50" t="b">
        <f>IFERROR(OR('Upload Data'!I232 = "", IFERROR(_xlfn.NUMBERVALUE('Upload Data'!I232) &gt; 0, FALSE)), FALSE)</f>
        <v>1</v>
      </c>
      <c r="Q245" s="50" t="b">
        <f>IFERROR(OR('Upload Data'!I232 = "", IFERROR(MATCH('Upload Data'!J232, listWeightUnits, 0), FALSE)), FALSE)</f>
        <v>1</v>
      </c>
      <c r="R245" s="50" t="b">
        <f>IFERROR(OR(AND(NOT(D245), 'Upload Data'!K232 = ""), IFERROR(MATCH('Upload Data'!K232, listFscClaimTypes, 0), FALSE)), FALSE)</f>
        <v>1</v>
      </c>
      <c r="S245" s="50" t="b">
        <f>IFERROR(OR(AND('Upload Data'!K232 = refClaimFsc100, OR('Upload Data'!L232 = "", 'Upload Data'!L232 = 100)), AND('Upload Data'!K232 = refClaimFscCW, OR('Upload Data'!L232 = "", 'Upload Data'!L232 = 0)), AND('Upload Data'!K232 = refClaimFscMix, 'Upload Data'!L232 &lt;&gt; "", _xlfn.NUMBERVALUE('Upload Data'!L232) &gt;= 0, _xlfn.NUMBERVALUE('Upload Data'!L232) &lt;= 100), AND('Upload Data'!K232 = refClaimFscMixCredit, OR('Upload Data'!L232 = "", 'Upload Data'!L232 = 100)), AND('Upload Data'!K232 = refClaimFscRecycled, 'Upload Data'!K232 =""), 'Upload Data'!K232 = ""), FALSE)</f>
        <v>1</v>
      </c>
      <c r="T245" s="50" t="b">
        <f>IFERROR(OR('Upload Data'!M232 = "", ISNUMBER('Upload Data'!M232), IFERROR(DATEVALUE('Upload Data'!M232) &gt; 0, FALSE)), FALSE)</f>
        <v>1</v>
      </c>
      <c r="U245" s="50" t="b">
        <f>IFERROR(OR('Upload Data'!N232 = "", ISNUMBER('Upload Data'!N232), IFERROR(DATEVALUE('Upload Data'!N232) &gt; 0, FALSE)), FALSE)</f>
        <v>1</v>
      </c>
      <c r="V245" s="51" t="s">
        <v>116</v>
      </c>
      <c r="W245" s="50"/>
      <c r="X245" s="50"/>
      <c r="Y245" s="50"/>
      <c r="Z245" s="50">
        <f>IFERROR(FIND("-", 'Upload Data'!$A232, 1), 1000)</f>
        <v>1000</v>
      </c>
      <c r="AA245" s="50">
        <f>IFERROR(FIND("-", 'Upload Data'!$A232, Z245 + 1), 1000)</f>
        <v>1000</v>
      </c>
      <c r="AB245" s="50">
        <f>IFERROR(FIND("-", 'Upload Data'!$A232, AA245 + 1), 1000)</f>
        <v>1000</v>
      </c>
      <c r="AC245" s="50" t="str">
        <f>IFERROR(LEFT('Upload Data'!$A232, Z245 - 1), "")</f>
        <v/>
      </c>
      <c r="AD245" s="50" t="str">
        <f>IFERROR(MID('Upload Data'!$A232, Z245 + 1, AA245 - Z245 - 1), "")</f>
        <v/>
      </c>
      <c r="AE245" s="50" t="str">
        <f>IFERROR(MID('Upload Data'!$A232, AA245 + 1, AB245 - AA245 - 1), "")</f>
        <v/>
      </c>
      <c r="AF245" s="50" t="str">
        <f>IFERROR(MID('Upload Data'!$A232, AB245 + 1, 1000), "")</f>
        <v/>
      </c>
      <c r="AG245" s="50" t="str">
        <f t="shared" si="28"/>
        <v/>
      </c>
      <c r="AH245" s="50" t="b">
        <f t="shared" si="29"/>
        <v>0</v>
      </c>
    </row>
    <row r="246" spans="1:34">
      <c r="A246" s="49">
        <f t="shared" si="26"/>
        <v>233</v>
      </c>
      <c r="B246" s="48" t="b">
        <f>NOT(IFERROR('Upload Data'!A233 = "ERROR", TRUE))</f>
        <v>1</v>
      </c>
      <c r="C246" s="48">
        <f t="shared" si="27"/>
        <v>233</v>
      </c>
      <c r="D246" s="50" t="b">
        <f>IF(B246, ('Upload Data'!A233 &amp; 'Upload Data'!B233 &amp; 'Upload Data'!C233 &amp; 'Upload Data'!D233 &amp; 'Upload Data'!E233 &amp; 'Upload Data'!F233 &amp; 'Upload Data'!G233 &amp; 'Upload Data'!H233 &amp; 'Upload Data'!I233 &amp; 'Upload Data'!J233 &amp; 'Upload Data'!K233 &amp; 'Upload Data'!L233 &amp; 'Upload Data'!M233 &amp; 'Upload Data'!N233) &lt;&gt; "", FALSE)</f>
        <v>0</v>
      </c>
      <c r="E246" s="50" t="str">
        <f t="shared" si="30"/>
        <v/>
      </c>
      <c r="F246" s="50" t="str">
        <f t="shared" si="31"/>
        <v/>
      </c>
      <c r="G246" s="50" t="b">
        <f t="shared" si="25"/>
        <v>1</v>
      </c>
      <c r="H246" s="50" t="b">
        <f>IFERROR(OR(AND(NOT(D246), 'Upload Data'!$A233 = ""), AND(AG246 &gt; -1, OR(AND(AH246, LEN(AD246) = 7), IFERROR(MATCH(AD246, listCertificateTypes, 0), FALSE)))), FALSE)</f>
        <v>1</v>
      </c>
      <c r="I246" s="50" t="b">
        <f>IFERROR(OR(NOT($D246), 'Upload Data'!B233 &lt;&gt; ""), FALSE)</f>
        <v>1</v>
      </c>
      <c r="J246" s="50" t="b">
        <f>IFERROR(OR(AND(NOT($D246), 'Upload Data'!C233 = ""), ISNUMBER('Upload Data'!C233), IFERROR(DATEVALUE('Upload Data'!C233) &gt; 0, FALSE)), FALSE)</f>
        <v>1</v>
      </c>
      <c r="K246" s="50" t="b">
        <f>IFERROR(OR(NOT($D246), 'Upload Data'!D233 &lt;&gt; ""), FALSE)</f>
        <v>1</v>
      </c>
      <c r="L246" s="51" t="s">
        <v>116</v>
      </c>
      <c r="M246" s="50" t="b">
        <f>IFERROR(OR(AND(NOT($D246), 'Upload Data'!F233 = ""), IFERROR(_xlfn.NUMBERVALUE('Upload Data'!F233) &gt; 0, FALSE)), FALSE)</f>
        <v>1</v>
      </c>
      <c r="N246" s="50" t="b">
        <f>IFERROR(OR('Upload Data'!G233 = "", IFERROR(_xlfn.NUMBERVALUE('Upload Data'!G233) &gt; 0, FALSE)), FALSE)</f>
        <v>1</v>
      </c>
      <c r="O246" s="50" t="b">
        <f>IFERROR(OR('Upload Data'!G233 = "", IFERROR(MATCH('Upload Data'!H233, listVolumeUnits, 0), FALSE)), FALSE)</f>
        <v>1</v>
      </c>
      <c r="P246" s="50" t="b">
        <f>IFERROR(OR('Upload Data'!I233 = "", IFERROR(_xlfn.NUMBERVALUE('Upload Data'!I233) &gt; 0, FALSE)), FALSE)</f>
        <v>1</v>
      </c>
      <c r="Q246" s="50" t="b">
        <f>IFERROR(OR('Upload Data'!I233 = "", IFERROR(MATCH('Upload Data'!J233, listWeightUnits, 0), FALSE)), FALSE)</f>
        <v>1</v>
      </c>
      <c r="R246" s="50" t="b">
        <f>IFERROR(OR(AND(NOT(D246), 'Upload Data'!K233 = ""), IFERROR(MATCH('Upload Data'!K233, listFscClaimTypes, 0), FALSE)), FALSE)</f>
        <v>1</v>
      </c>
      <c r="S246" s="50" t="b">
        <f>IFERROR(OR(AND('Upload Data'!K233 = refClaimFsc100, OR('Upload Data'!L233 = "", 'Upload Data'!L233 = 100)), AND('Upload Data'!K233 = refClaimFscCW, OR('Upload Data'!L233 = "", 'Upload Data'!L233 = 0)), AND('Upload Data'!K233 = refClaimFscMix, 'Upload Data'!L233 &lt;&gt; "", _xlfn.NUMBERVALUE('Upload Data'!L233) &gt;= 0, _xlfn.NUMBERVALUE('Upload Data'!L233) &lt;= 100), AND('Upload Data'!K233 = refClaimFscMixCredit, OR('Upload Data'!L233 = "", 'Upload Data'!L233 = 100)), AND('Upload Data'!K233 = refClaimFscRecycled, 'Upload Data'!K233 =""), 'Upload Data'!K233 = ""), FALSE)</f>
        <v>1</v>
      </c>
      <c r="T246" s="50" t="b">
        <f>IFERROR(OR('Upload Data'!M233 = "", ISNUMBER('Upload Data'!M233), IFERROR(DATEVALUE('Upload Data'!M233) &gt; 0, FALSE)), FALSE)</f>
        <v>1</v>
      </c>
      <c r="U246" s="50" t="b">
        <f>IFERROR(OR('Upload Data'!N233 = "", ISNUMBER('Upload Data'!N233), IFERROR(DATEVALUE('Upload Data'!N233) &gt; 0, FALSE)), FALSE)</f>
        <v>1</v>
      </c>
      <c r="V246" s="51" t="s">
        <v>116</v>
      </c>
      <c r="W246" s="50"/>
      <c r="X246" s="50"/>
      <c r="Y246" s="50"/>
      <c r="Z246" s="50">
        <f>IFERROR(FIND("-", 'Upload Data'!$A233, 1), 1000)</f>
        <v>1000</v>
      </c>
      <c r="AA246" s="50">
        <f>IFERROR(FIND("-", 'Upload Data'!$A233, Z246 + 1), 1000)</f>
        <v>1000</v>
      </c>
      <c r="AB246" s="50">
        <f>IFERROR(FIND("-", 'Upload Data'!$A233, AA246 + 1), 1000)</f>
        <v>1000</v>
      </c>
      <c r="AC246" s="50" t="str">
        <f>IFERROR(LEFT('Upload Data'!$A233, Z246 - 1), "")</f>
        <v/>
      </c>
      <c r="AD246" s="50" t="str">
        <f>IFERROR(MID('Upload Data'!$A233, Z246 + 1, AA246 - Z246 - 1), "")</f>
        <v/>
      </c>
      <c r="AE246" s="50" t="str">
        <f>IFERROR(MID('Upload Data'!$A233, AA246 + 1, AB246 - AA246 - 1), "")</f>
        <v/>
      </c>
      <c r="AF246" s="50" t="str">
        <f>IFERROR(MID('Upload Data'!$A233, AB246 + 1, 1000), "")</f>
        <v/>
      </c>
      <c r="AG246" s="50" t="str">
        <f t="shared" si="28"/>
        <v/>
      </c>
      <c r="AH246" s="50" t="b">
        <f t="shared" si="29"/>
        <v>0</v>
      </c>
    </row>
    <row r="247" spans="1:34">
      <c r="A247" s="49">
        <f t="shared" si="26"/>
        <v>234</v>
      </c>
      <c r="B247" s="48" t="b">
        <f>NOT(IFERROR('Upload Data'!A234 = "ERROR", TRUE))</f>
        <v>1</v>
      </c>
      <c r="C247" s="48">
        <f t="shared" si="27"/>
        <v>234</v>
      </c>
      <c r="D247" s="50" t="b">
        <f>IF(B247, ('Upload Data'!A234 &amp; 'Upload Data'!B234 &amp; 'Upload Data'!C234 &amp; 'Upload Data'!D234 &amp; 'Upload Data'!E234 &amp; 'Upload Data'!F234 &amp; 'Upload Data'!G234 &amp; 'Upload Data'!H234 &amp; 'Upload Data'!I234 &amp; 'Upload Data'!J234 &amp; 'Upload Data'!K234 &amp; 'Upload Data'!L234 &amp; 'Upload Data'!M234 &amp; 'Upload Data'!N234) &lt;&gt; "", FALSE)</f>
        <v>0</v>
      </c>
      <c r="E247" s="50" t="str">
        <f t="shared" si="30"/>
        <v/>
      </c>
      <c r="F247" s="50" t="str">
        <f t="shared" si="31"/>
        <v/>
      </c>
      <c r="G247" s="50" t="b">
        <f t="shared" si="25"/>
        <v>1</v>
      </c>
      <c r="H247" s="50" t="b">
        <f>IFERROR(OR(AND(NOT(D247), 'Upload Data'!$A234 = ""), AND(AG247 &gt; -1, OR(AND(AH247, LEN(AD247) = 7), IFERROR(MATCH(AD247, listCertificateTypes, 0), FALSE)))), FALSE)</f>
        <v>1</v>
      </c>
      <c r="I247" s="50" t="b">
        <f>IFERROR(OR(NOT($D247), 'Upload Data'!B234 &lt;&gt; ""), FALSE)</f>
        <v>1</v>
      </c>
      <c r="J247" s="50" t="b">
        <f>IFERROR(OR(AND(NOT($D247), 'Upload Data'!C234 = ""), ISNUMBER('Upload Data'!C234), IFERROR(DATEVALUE('Upload Data'!C234) &gt; 0, FALSE)), FALSE)</f>
        <v>1</v>
      </c>
      <c r="K247" s="50" t="b">
        <f>IFERROR(OR(NOT($D247), 'Upload Data'!D234 &lt;&gt; ""), FALSE)</f>
        <v>1</v>
      </c>
      <c r="L247" s="51" t="s">
        <v>116</v>
      </c>
      <c r="M247" s="50" t="b">
        <f>IFERROR(OR(AND(NOT($D247), 'Upload Data'!F234 = ""), IFERROR(_xlfn.NUMBERVALUE('Upload Data'!F234) &gt; 0, FALSE)), FALSE)</f>
        <v>1</v>
      </c>
      <c r="N247" s="50" t="b">
        <f>IFERROR(OR('Upload Data'!G234 = "", IFERROR(_xlfn.NUMBERVALUE('Upload Data'!G234) &gt; 0, FALSE)), FALSE)</f>
        <v>1</v>
      </c>
      <c r="O247" s="50" t="b">
        <f>IFERROR(OR('Upload Data'!G234 = "", IFERROR(MATCH('Upload Data'!H234, listVolumeUnits, 0), FALSE)), FALSE)</f>
        <v>1</v>
      </c>
      <c r="P247" s="50" t="b">
        <f>IFERROR(OR('Upload Data'!I234 = "", IFERROR(_xlfn.NUMBERVALUE('Upload Data'!I234) &gt; 0, FALSE)), FALSE)</f>
        <v>1</v>
      </c>
      <c r="Q247" s="50" t="b">
        <f>IFERROR(OR('Upload Data'!I234 = "", IFERROR(MATCH('Upload Data'!J234, listWeightUnits, 0), FALSE)), FALSE)</f>
        <v>1</v>
      </c>
      <c r="R247" s="50" t="b">
        <f>IFERROR(OR(AND(NOT(D247), 'Upload Data'!K234 = ""), IFERROR(MATCH('Upload Data'!K234, listFscClaimTypes, 0), FALSE)), FALSE)</f>
        <v>1</v>
      </c>
      <c r="S247" s="50" t="b">
        <f>IFERROR(OR(AND('Upload Data'!K234 = refClaimFsc100, OR('Upload Data'!L234 = "", 'Upload Data'!L234 = 100)), AND('Upload Data'!K234 = refClaimFscCW, OR('Upload Data'!L234 = "", 'Upload Data'!L234 = 0)), AND('Upload Data'!K234 = refClaimFscMix, 'Upload Data'!L234 &lt;&gt; "", _xlfn.NUMBERVALUE('Upload Data'!L234) &gt;= 0, _xlfn.NUMBERVALUE('Upload Data'!L234) &lt;= 100), AND('Upload Data'!K234 = refClaimFscMixCredit, OR('Upload Data'!L234 = "", 'Upload Data'!L234 = 100)), AND('Upload Data'!K234 = refClaimFscRecycled, 'Upload Data'!K234 =""), 'Upload Data'!K234 = ""), FALSE)</f>
        <v>1</v>
      </c>
      <c r="T247" s="50" t="b">
        <f>IFERROR(OR('Upload Data'!M234 = "", ISNUMBER('Upload Data'!M234), IFERROR(DATEVALUE('Upload Data'!M234) &gt; 0, FALSE)), FALSE)</f>
        <v>1</v>
      </c>
      <c r="U247" s="50" t="b">
        <f>IFERROR(OR('Upload Data'!N234 = "", ISNUMBER('Upload Data'!N234), IFERROR(DATEVALUE('Upload Data'!N234) &gt; 0, FALSE)), FALSE)</f>
        <v>1</v>
      </c>
      <c r="V247" s="51" t="s">
        <v>116</v>
      </c>
      <c r="W247" s="50"/>
      <c r="X247" s="50"/>
      <c r="Y247" s="50"/>
      <c r="Z247" s="50">
        <f>IFERROR(FIND("-", 'Upload Data'!$A234, 1), 1000)</f>
        <v>1000</v>
      </c>
      <c r="AA247" s="50">
        <f>IFERROR(FIND("-", 'Upload Data'!$A234, Z247 + 1), 1000)</f>
        <v>1000</v>
      </c>
      <c r="AB247" s="50">
        <f>IFERROR(FIND("-", 'Upload Data'!$A234, AA247 + 1), 1000)</f>
        <v>1000</v>
      </c>
      <c r="AC247" s="50" t="str">
        <f>IFERROR(LEFT('Upload Data'!$A234, Z247 - 1), "")</f>
        <v/>
      </c>
      <c r="AD247" s="50" t="str">
        <f>IFERROR(MID('Upload Data'!$A234, Z247 + 1, AA247 - Z247 - 1), "")</f>
        <v/>
      </c>
      <c r="AE247" s="50" t="str">
        <f>IFERROR(MID('Upload Data'!$A234, AA247 + 1, AB247 - AA247 - 1), "")</f>
        <v/>
      </c>
      <c r="AF247" s="50" t="str">
        <f>IFERROR(MID('Upload Data'!$A234, AB247 + 1, 1000), "")</f>
        <v/>
      </c>
      <c r="AG247" s="50" t="str">
        <f t="shared" si="28"/>
        <v/>
      </c>
      <c r="AH247" s="50" t="b">
        <f t="shared" si="29"/>
        <v>0</v>
      </c>
    </row>
    <row r="248" spans="1:34">
      <c r="A248" s="49">
        <f t="shared" si="26"/>
        <v>235</v>
      </c>
      <c r="B248" s="48" t="b">
        <f>NOT(IFERROR('Upload Data'!A235 = "ERROR", TRUE))</f>
        <v>1</v>
      </c>
      <c r="C248" s="48">
        <f t="shared" si="27"/>
        <v>235</v>
      </c>
      <c r="D248" s="50" t="b">
        <f>IF(B248, ('Upload Data'!A235 &amp; 'Upload Data'!B235 &amp; 'Upload Data'!C235 &amp; 'Upload Data'!D235 &amp; 'Upload Data'!E235 &amp; 'Upload Data'!F235 &amp; 'Upload Data'!G235 &amp; 'Upload Data'!H235 &amp; 'Upload Data'!I235 &amp; 'Upload Data'!J235 &amp; 'Upload Data'!K235 &amp; 'Upload Data'!L235 &amp; 'Upload Data'!M235 &amp; 'Upload Data'!N235) &lt;&gt; "", FALSE)</f>
        <v>0</v>
      </c>
      <c r="E248" s="50" t="str">
        <f t="shared" si="30"/>
        <v/>
      </c>
      <c r="F248" s="50" t="str">
        <f t="shared" si="31"/>
        <v/>
      </c>
      <c r="G248" s="50" t="b">
        <f t="shared" si="25"/>
        <v>1</v>
      </c>
      <c r="H248" s="50" t="b">
        <f>IFERROR(OR(AND(NOT(D248), 'Upload Data'!$A235 = ""), AND(AG248 &gt; -1, OR(AND(AH248, LEN(AD248) = 7), IFERROR(MATCH(AD248, listCertificateTypes, 0), FALSE)))), FALSE)</f>
        <v>1</v>
      </c>
      <c r="I248" s="50" t="b">
        <f>IFERROR(OR(NOT($D248), 'Upload Data'!B235 &lt;&gt; ""), FALSE)</f>
        <v>1</v>
      </c>
      <c r="J248" s="50" t="b">
        <f>IFERROR(OR(AND(NOT($D248), 'Upload Data'!C235 = ""), ISNUMBER('Upload Data'!C235), IFERROR(DATEVALUE('Upload Data'!C235) &gt; 0, FALSE)), FALSE)</f>
        <v>1</v>
      </c>
      <c r="K248" s="50" t="b">
        <f>IFERROR(OR(NOT($D248), 'Upload Data'!D235 &lt;&gt; ""), FALSE)</f>
        <v>1</v>
      </c>
      <c r="L248" s="51" t="s">
        <v>116</v>
      </c>
      <c r="M248" s="50" t="b">
        <f>IFERROR(OR(AND(NOT($D248), 'Upload Data'!F235 = ""), IFERROR(_xlfn.NUMBERVALUE('Upload Data'!F235) &gt; 0, FALSE)), FALSE)</f>
        <v>1</v>
      </c>
      <c r="N248" s="50" t="b">
        <f>IFERROR(OR('Upload Data'!G235 = "", IFERROR(_xlfn.NUMBERVALUE('Upload Data'!G235) &gt; 0, FALSE)), FALSE)</f>
        <v>1</v>
      </c>
      <c r="O248" s="50" t="b">
        <f>IFERROR(OR('Upload Data'!G235 = "", IFERROR(MATCH('Upload Data'!H235, listVolumeUnits, 0), FALSE)), FALSE)</f>
        <v>1</v>
      </c>
      <c r="P248" s="50" t="b">
        <f>IFERROR(OR('Upload Data'!I235 = "", IFERROR(_xlfn.NUMBERVALUE('Upload Data'!I235) &gt; 0, FALSE)), FALSE)</f>
        <v>1</v>
      </c>
      <c r="Q248" s="50" t="b">
        <f>IFERROR(OR('Upload Data'!I235 = "", IFERROR(MATCH('Upload Data'!J235, listWeightUnits, 0), FALSE)), FALSE)</f>
        <v>1</v>
      </c>
      <c r="R248" s="50" t="b">
        <f>IFERROR(OR(AND(NOT(D248), 'Upload Data'!K235 = ""), IFERROR(MATCH('Upload Data'!K235, listFscClaimTypes, 0), FALSE)), FALSE)</f>
        <v>1</v>
      </c>
      <c r="S248" s="50" t="b">
        <f>IFERROR(OR(AND('Upload Data'!K235 = refClaimFsc100, OR('Upload Data'!L235 = "", 'Upload Data'!L235 = 100)), AND('Upload Data'!K235 = refClaimFscCW, OR('Upload Data'!L235 = "", 'Upload Data'!L235 = 0)), AND('Upload Data'!K235 = refClaimFscMix, 'Upload Data'!L235 &lt;&gt; "", _xlfn.NUMBERVALUE('Upload Data'!L235) &gt;= 0, _xlfn.NUMBERVALUE('Upload Data'!L235) &lt;= 100), AND('Upload Data'!K235 = refClaimFscMixCredit, OR('Upload Data'!L235 = "", 'Upload Data'!L235 = 100)), AND('Upload Data'!K235 = refClaimFscRecycled, 'Upload Data'!K235 =""), 'Upload Data'!K235 = ""), FALSE)</f>
        <v>1</v>
      </c>
      <c r="T248" s="50" t="b">
        <f>IFERROR(OR('Upload Data'!M235 = "", ISNUMBER('Upload Data'!M235), IFERROR(DATEVALUE('Upload Data'!M235) &gt; 0, FALSE)), FALSE)</f>
        <v>1</v>
      </c>
      <c r="U248" s="50" t="b">
        <f>IFERROR(OR('Upload Data'!N235 = "", ISNUMBER('Upload Data'!N235), IFERROR(DATEVALUE('Upload Data'!N235) &gt; 0, FALSE)), FALSE)</f>
        <v>1</v>
      </c>
      <c r="V248" s="51" t="s">
        <v>116</v>
      </c>
      <c r="W248" s="50"/>
      <c r="X248" s="50"/>
      <c r="Y248" s="50"/>
      <c r="Z248" s="50">
        <f>IFERROR(FIND("-", 'Upload Data'!$A235, 1), 1000)</f>
        <v>1000</v>
      </c>
      <c r="AA248" s="50">
        <f>IFERROR(FIND("-", 'Upload Data'!$A235, Z248 + 1), 1000)</f>
        <v>1000</v>
      </c>
      <c r="AB248" s="50">
        <f>IFERROR(FIND("-", 'Upload Data'!$A235, AA248 + 1), 1000)</f>
        <v>1000</v>
      </c>
      <c r="AC248" s="50" t="str">
        <f>IFERROR(LEFT('Upload Data'!$A235, Z248 - 1), "")</f>
        <v/>
      </c>
      <c r="AD248" s="50" t="str">
        <f>IFERROR(MID('Upload Data'!$A235, Z248 + 1, AA248 - Z248 - 1), "")</f>
        <v/>
      </c>
      <c r="AE248" s="50" t="str">
        <f>IFERROR(MID('Upload Data'!$A235, AA248 + 1, AB248 - AA248 - 1), "")</f>
        <v/>
      </c>
      <c r="AF248" s="50" t="str">
        <f>IFERROR(MID('Upload Data'!$A235, AB248 + 1, 1000), "")</f>
        <v/>
      </c>
      <c r="AG248" s="50" t="str">
        <f t="shared" si="28"/>
        <v/>
      </c>
      <c r="AH248" s="50" t="b">
        <f t="shared" si="29"/>
        <v>0</v>
      </c>
    </row>
    <row r="249" spans="1:34">
      <c r="A249" s="49">
        <f t="shared" si="26"/>
        <v>236</v>
      </c>
      <c r="B249" s="48" t="b">
        <f>NOT(IFERROR('Upload Data'!A236 = "ERROR", TRUE))</f>
        <v>1</v>
      </c>
      <c r="C249" s="48">
        <f t="shared" si="27"/>
        <v>236</v>
      </c>
      <c r="D249" s="50" t="b">
        <f>IF(B249, ('Upload Data'!A236 &amp; 'Upload Data'!B236 &amp; 'Upload Data'!C236 &amp; 'Upload Data'!D236 &amp; 'Upload Data'!E236 &amp; 'Upload Data'!F236 &amp; 'Upload Data'!G236 &amp; 'Upload Data'!H236 &amp; 'Upload Data'!I236 &amp; 'Upload Data'!J236 &amp; 'Upload Data'!K236 &amp; 'Upload Data'!L236 &amp; 'Upload Data'!M236 &amp; 'Upload Data'!N236) &lt;&gt; "", FALSE)</f>
        <v>0</v>
      </c>
      <c r="E249" s="50" t="str">
        <f t="shared" si="30"/>
        <v/>
      </c>
      <c r="F249" s="50" t="str">
        <f t="shared" si="31"/>
        <v/>
      </c>
      <c r="G249" s="50" t="b">
        <f t="shared" si="25"/>
        <v>1</v>
      </c>
      <c r="H249" s="50" t="b">
        <f>IFERROR(OR(AND(NOT(D249), 'Upload Data'!$A236 = ""), AND(AG249 &gt; -1, OR(AND(AH249, LEN(AD249) = 7), IFERROR(MATCH(AD249, listCertificateTypes, 0), FALSE)))), FALSE)</f>
        <v>1</v>
      </c>
      <c r="I249" s="50" t="b">
        <f>IFERROR(OR(NOT($D249), 'Upload Data'!B236 &lt;&gt; ""), FALSE)</f>
        <v>1</v>
      </c>
      <c r="J249" s="50" t="b">
        <f>IFERROR(OR(AND(NOT($D249), 'Upload Data'!C236 = ""), ISNUMBER('Upload Data'!C236), IFERROR(DATEVALUE('Upload Data'!C236) &gt; 0, FALSE)), FALSE)</f>
        <v>1</v>
      </c>
      <c r="K249" s="50" t="b">
        <f>IFERROR(OR(NOT($D249), 'Upload Data'!D236 &lt;&gt; ""), FALSE)</f>
        <v>1</v>
      </c>
      <c r="L249" s="51" t="s">
        <v>116</v>
      </c>
      <c r="M249" s="50" t="b">
        <f>IFERROR(OR(AND(NOT($D249), 'Upload Data'!F236 = ""), IFERROR(_xlfn.NUMBERVALUE('Upload Data'!F236) &gt; 0, FALSE)), FALSE)</f>
        <v>1</v>
      </c>
      <c r="N249" s="50" t="b">
        <f>IFERROR(OR('Upload Data'!G236 = "", IFERROR(_xlfn.NUMBERVALUE('Upload Data'!G236) &gt; 0, FALSE)), FALSE)</f>
        <v>1</v>
      </c>
      <c r="O249" s="50" t="b">
        <f>IFERROR(OR('Upload Data'!G236 = "", IFERROR(MATCH('Upload Data'!H236, listVolumeUnits, 0), FALSE)), FALSE)</f>
        <v>1</v>
      </c>
      <c r="P249" s="50" t="b">
        <f>IFERROR(OR('Upload Data'!I236 = "", IFERROR(_xlfn.NUMBERVALUE('Upload Data'!I236) &gt; 0, FALSE)), FALSE)</f>
        <v>1</v>
      </c>
      <c r="Q249" s="50" t="b">
        <f>IFERROR(OR('Upload Data'!I236 = "", IFERROR(MATCH('Upload Data'!J236, listWeightUnits, 0), FALSE)), FALSE)</f>
        <v>1</v>
      </c>
      <c r="R249" s="50" t="b">
        <f>IFERROR(OR(AND(NOT(D249), 'Upload Data'!K236 = ""), IFERROR(MATCH('Upload Data'!K236, listFscClaimTypes, 0), FALSE)), FALSE)</f>
        <v>1</v>
      </c>
      <c r="S249" s="50" t="b">
        <f>IFERROR(OR(AND('Upload Data'!K236 = refClaimFsc100, OR('Upload Data'!L236 = "", 'Upload Data'!L236 = 100)), AND('Upload Data'!K236 = refClaimFscCW, OR('Upload Data'!L236 = "", 'Upload Data'!L236 = 0)), AND('Upload Data'!K236 = refClaimFscMix, 'Upload Data'!L236 &lt;&gt; "", _xlfn.NUMBERVALUE('Upload Data'!L236) &gt;= 0, _xlfn.NUMBERVALUE('Upload Data'!L236) &lt;= 100), AND('Upload Data'!K236 = refClaimFscMixCredit, OR('Upload Data'!L236 = "", 'Upload Data'!L236 = 100)), AND('Upload Data'!K236 = refClaimFscRecycled, 'Upload Data'!K236 =""), 'Upload Data'!K236 = ""), FALSE)</f>
        <v>1</v>
      </c>
      <c r="T249" s="50" t="b">
        <f>IFERROR(OR('Upload Data'!M236 = "", ISNUMBER('Upload Data'!M236), IFERROR(DATEVALUE('Upload Data'!M236) &gt; 0, FALSE)), FALSE)</f>
        <v>1</v>
      </c>
      <c r="U249" s="50" t="b">
        <f>IFERROR(OR('Upload Data'!N236 = "", ISNUMBER('Upload Data'!N236), IFERROR(DATEVALUE('Upload Data'!N236) &gt; 0, FALSE)), FALSE)</f>
        <v>1</v>
      </c>
      <c r="V249" s="51" t="s">
        <v>116</v>
      </c>
      <c r="W249" s="50"/>
      <c r="X249" s="50"/>
      <c r="Y249" s="50"/>
      <c r="Z249" s="50">
        <f>IFERROR(FIND("-", 'Upload Data'!$A236, 1), 1000)</f>
        <v>1000</v>
      </c>
      <c r="AA249" s="50">
        <f>IFERROR(FIND("-", 'Upload Data'!$A236, Z249 + 1), 1000)</f>
        <v>1000</v>
      </c>
      <c r="AB249" s="50">
        <f>IFERROR(FIND("-", 'Upload Data'!$A236, AA249 + 1), 1000)</f>
        <v>1000</v>
      </c>
      <c r="AC249" s="50" t="str">
        <f>IFERROR(LEFT('Upload Data'!$A236, Z249 - 1), "")</f>
        <v/>
      </c>
      <c r="AD249" s="50" t="str">
        <f>IFERROR(MID('Upload Data'!$A236, Z249 + 1, AA249 - Z249 - 1), "")</f>
        <v/>
      </c>
      <c r="AE249" s="50" t="str">
        <f>IFERROR(MID('Upload Data'!$A236, AA249 + 1, AB249 - AA249 - 1), "")</f>
        <v/>
      </c>
      <c r="AF249" s="50" t="str">
        <f>IFERROR(MID('Upload Data'!$A236, AB249 + 1, 1000), "")</f>
        <v/>
      </c>
      <c r="AG249" s="50" t="str">
        <f t="shared" si="28"/>
        <v/>
      </c>
      <c r="AH249" s="50" t="b">
        <f t="shared" si="29"/>
        <v>0</v>
      </c>
    </row>
    <row r="250" spans="1:34">
      <c r="A250" s="49">
        <f t="shared" si="26"/>
        <v>237</v>
      </c>
      <c r="B250" s="48" t="b">
        <f>NOT(IFERROR('Upload Data'!A237 = "ERROR", TRUE))</f>
        <v>1</v>
      </c>
      <c r="C250" s="48">
        <f t="shared" si="27"/>
        <v>237</v>
      </c>
      <c r="D250" s="50" t="b">
        <f>IF(B250, ('Upload Data'!A237 &amp; 'Upload Data'!B237 &amp; 'Upload Data'!C237 &amp; 'Upload Data'!D237 &amp; 'Upload Data'!E237 &amp; 'Upload Data'!F237 &amp; 'Upload Data'!G237 &amp; 'Upload Data'!H237 &amp; 'Upload Data'!I237 &amp; 'Upload Data'!J237 &amp; 'Upload Data'!K237 &amp; 'Upload Data'!L237 &amp; 'Upload Data'!M237 &amp; 'Upload Data'!N237) &lt;&gt; "", FALSE)</f>
        <v>0</v>
      </c>
      <c r="E250" s="50" t="str">
        <f t="shared" si="30"/>
        <v/>
      </c>
      <c r="F250" s="50" t="str">
        <f t="shared" si="31"/>
        <v/>
      </c>
      <c r="G250" s="50" t="b">
        <f t="shared" si="25"/>
        <v>1</v>
      </c>
      <c r="H250" s="50" t="b">
        <f>IFERROR(OR(AND(NOT(D250), 'Upload Data'!$A237 = ""), AND(AG250 &gt; -1, OR(AND(AH250, LEN(AD250) = 7), IFERROR(MATCH(AD250, listCertificateTypes, 0), FALSE)))), FALSE)</f>
        <v>1</v>
      </c>
      <c r="I250" s="50" t="b">
        <f>IFERROR(OR(NOT($D250), 'Upload Data'!B237 &lt;&gt; ""), FALSE)</f>
        <v>1</v>
      </c>
      <c r="J250" s="50" t="b">
        <f>IFERROR(OR(AND(NOT($D250), 'Upload Data'!C237 = ""), ISNUMBER('Upload Data'!C237), IFERROR(DATEVALUE('Upload Data'!C237) &gt; 0, FALSE)), FALSE)</f>
        <v>1</v>
      </c>
      <c r="K250" s="50" t="b">
        <f>IFERROR(OR(NOT($D250), 'Upload Data'!D237 &lt;&gt; ""), FALSE)</f>
        <v>1</v>
      </c>
      <c r="L250" s="51" t="s">
        <v>116</v>
      </c>
      <c r="M250" s="50" t="b">
        <f>IFERROR(OR(AND(NOT($D250), 'Upload Data'!F237 = ""), IFERROR(_xlfn.NUMBERVALUE('Upload Data'!F237) &gt; 0, FALSE)), FALSE)</f>
        <v>1</v>
      </c>
      <c r="N250" s="50" t="b">
        <f>IFERROR(OR('Upload Data'!G237 = "", IFERROR(_xlfn.NUMBERVALUE('Upload Data'!G237) &gt; 0, FALSE)), FALSE)</f>
        <v>1</v>
      </c>
      <c r="O250" s="50" t="b">
        <f>IFERROR(OR('Upload Data'!G237 = "", IFERROR(MATCH('Upload Data'!H237, listVolumeUnits, 0), FALSE)), FALSE)</f>
        <v>1</v>
      </c>
      <c r="P250" s="50" t="b">
        <f>IFERROR(OR('Upload Data'!I237 = "", IFERROR(_xlfn.NUMBERVALUE('Upload Data'!I237) &gt; 0, FALSE)), FALSE)</f>
        <v>1</v>
      </c>
      <c r="Q250" s="50" t="b">
        <f>IFERROR(OR('Upload Data'!I237 = "", IFERROR(MATCH('Upload Data'!J237, listWeightUnits, 0), FALSE)), FALSE)</f>
        <v>1</v>
      </c>
      <c r="R250" s="50" t="b">
        <f>IFERROR(OR(AND(NOT(D250), 'Upload Data'!K237 = ""), IFERROR(MATCH('Upload Data'!K237, listFscClaimTypes, 0), FALSE)), FALSE)</f>
        <v>1</v>
      </c>
      <c r="S250" s="50" t="b">
        <f>IFERROR(OR(AND('Upload Data'!K237 = refClaimFsc100, OR('Upload Data'!L237 = "", 'Upload Data'!L237 = 100)), AND('Upload Data'!K237 = refClaimFscCW, OR('Upload Data'!L237 = "", 'Upload Data'!L237 = 0)), AND('Upload Data'!K237 = refClaimFscMix, 'Upload Data'!L237 &lt;&gt; "", _xlfn.NUMBERVALUE('Upload Data'!L237) &gt;= 0, _xlfn.NUMBERVALUE('Upload Data'!L237) &lt;= 100), AND('Upload Data'!K237 = refClaimFscMixCredit, OR('Upload Data'!L237 = "", 'Upload Data'!L237 = 100)), AND('Upload Data'!K237 = refClaimFscRecycled, 'Upload Data'!K237 =""), 'Upload Data'!K237 = ""), FALSE)</f>
        <v>1</v>
      </c>
      <c r="T250" s="50" t="b">
        <f>IFERROR(OR('Upload Data'!M237 = "", ISNUMBER('Upload Data'!M237), IFERROR(DATEVALUE('Upload Data'!M237) &gt; 0, FALSE)), FALSE)</f>
        <v>1</v>
      </c>
      <c r="U250" s="50" t="b">
        <f>IFERROR(OR('Upload Data'!N237 = "", ISNUMBER('Upload Data'!N237), IFERROR(DATEVALUE('Upload Data'!N237) &gt; 0, FALSE)), FALSE)</f>
        <v>1</v>
      </c>
      <c r="V250" s="51" t="s">
        <v>116</v>
      </c>
      <c r="W250" s="50"/>
      <c r="X250" s="50"/>
      <c r="Y250" s="50"/>
      <c r="Z250" s="50">
        <f>IFERROR(FIND("-", 'Upload Data'!$A237, 1), 1000)</f>
        <v>1000</v>
      </c>
      <c r="AA250" s="50">
        <f>IFERROR(FIND("-", 'Upload Data'!$A237, Z250 + 1), 1000)</f>
        <v>1000</v>
      </c>
      <c r="AB250" s="50">
        <f>IFERROR(FIND("-", 'Upload Data'!$A237, AA250 + 1), 1000)</f>
        <v>1000</v>
      </c>
      <c r="AC250" s="50" t="str">
        <f>IFERROR(LEFT('Upload Data'!$A237, Z250 - 1), "")</f>
        <v/>
      </c>
      <c r="AD250" s="50" t="str">
        <f>IFERROR(MID('Upload Data'!$A237, Z250 + 1, AA250 - Z250 - 1), "")</f>
        <v/>
      </c>
      <c r="AE250" s="50" t="str">
        <f>IFERROR(MID('Upload Data'!$A237, AA250 + 1, AB250 - AA250 - 1), "")</f>
        <v/>
      </c>
      <c r="AF250" s="50" t="str">
        <f>IFERROR(MID('Upload Data'!$A237, AB250 + 1, 1000), "")</f>
        <v/>
      </c>
      <c r="AG250" s="50" t="str">
        <f t="shared" si="28"/>
        <v/>
      </c>
      <c r="AH250" s="50" t="b">
        <f t="shared" si="29"/>
        <v>0</v>
      </c>
    </row>
    <row r="251" spans="1:34">
      <c r="A251" s="49">
        <f t="shared" si="26"/>
        <v>238</v>
      </c>
      <c r="B251" s="48" t="b">
        <f>NOT(IFERROR('Upload Data'!A238 = "ERROR", TRUE))</f>
        <v>1</v>
      </c>
      <c r="C251" s="48">
        <f t="shared" si="27"/>
        <v>238</v>
      </c>
      <c r="D251" s="50" t="b">
        <f>IF(B251, ('Upload Data'!A238 &amp; 'Upload Data'!B238 &amp; 'Upload Data'!C238 &amp; 'Upload Data'!D238 &amp; 'Upload Data'!E238 &amp; 'Upload Data'!F238 &amp; 'Upload Data'!G238 &amp; 'Upload Data'!H238 &amp; 'Upload Data'!I238 &amp; 'Upload Data'!J238 &amp; 'Upload Data'!K238 &amp; 'Upload Data'!L238 &amp; 'Upload Data'!M238 &amp; 'Upload Data'!N238) &lt;&gt; "", FALSE)</f>
        <v>0</v>
      </c>
      <c r="E251" s="50" t="str">
        <f t="shared" si="30"/>
        <v/>
      </c>
      <c r="F251" s="50" t="str">
        <f t="shared" si="31"/>
        <v/>
      </c>
      <c r="G251" s="50" t="b">
        <f t="shared" si="25"/>
        <v>1</v>
      </c>
      <c r="H251" s="50" t="b">
        <f>IFERROR(OR(AND(NOT(D251), 'Upload Data'!$A238 = ""), AND(AG251 &gt; -1, OR(AND(AH251, LEN(AD251) = 7), IFERROR(MATCH(AD251, listCertificateTypes, 0), FALSE)))), FALSE)</f>
        <v>1</v>
      </c>
      <c r="I251" s="50" t="b">
        <f>IFERROR(OR(NOT($D251), 'Upload Data'!B238 &lt;&gt; ""), FALSE)</f>
        <v>1</v>
      </c>
      <c r="J251" s="50" t="b">
        <f>IFERROR(OR(AND(NOT($D251), 'Upload Data'!C238 = ""), ISNUMBER('Upload Data'!C238), IFERROR(DATEVALUE('Upload Data'!C238) &gt; 0, FALSE)), FALSE)</f>
        <v>1</v>
      </c>
      <c r="K251" s="50" t="b">
        <f>IFERROR(OR(NOT($D251), 'Upload Data'!D238 &lt;&gt; ""), FALSE)</f>
        <v>1</v>
      </c>
      <c r="L251" s="51" t="s">
        <v>116</v>
      </c>
      <c r="M251" s="50" t="b">
        <f>IFERROR(OR(AND(NOT($D251), 'Upload Data'!F238 = ""), IFERROR(_xlfn.NUMBERVALUE('Upload Data'!F238) &gt; 0, FALSE)), FALSE)</f>
        <v>1</v>
      </c>
      <c r="N251" s="50" t="b">
        <f>IFERROR(OR('Upload Data'!G238 = "", IFERROR(_xlfn.NUMBERVALUE('Upload Data'!G238) &gt; 0, FALSE)), FALSE)</f>
        <v>1</v>
      </c>
      <c r="O251" s="50" t="b">
        <f>IFERROR(OR('Upload Data'!G238 = "", IFERROR(MATCH('Upload Data'!H238, listVolumeUnits, 0), FALSE)), FALSE)</f>
        <v>1</v>
      </c>
      <c r="P251" s="50" t="b">
        <f>IFERROR(OR('Upload Data'!I238 = "", IFERROR(_xlfn.NUMBERVALUE('Upload Data'!I238) &gt; 0, FALSE)), FALSE)</f>
        <v>1</v>
      </c>
      <c r="Q251" s="50" t="b">
        <f>IFERROR(OR('Upload Data'!I238 = "", IFERROR(MATCH('Upload Data'!J238, listWeightUnits, 0), FALSE)), FALSE)</f>
        <v>1</v>
      </c>
      <c r="R251" s="50" t="b">
        <f>IFERROR(OR(AND(NOT(D251), 'Upload Data'!K238 = ""), IFERROR(MATCH('Upload Data'!K238, listFscClaimTypes, 0), FALSE)), FALSE)</f>
        <v>1</v>
      </c>
      <c r="S251" s="50" t="b">
        <f>IFERROR(OR(AND('Upload Data'!K238 = refClaimFsc100, OR('Upload Data'!L238 = "", 'Upload Data'!L238 = 100)), AND('Upload Data'!K238 = refClaimFscCW, OR('Upload Data'!L238 = "", 'Upload Data'!L238 = 0)), AND('Upload Data'!K238 = refClaimFscMix, 'Upload Data'!L238 &lt;&gt; "", _xlfn.NUMBERVALUE('Upload Data'!L238) &gt;= 0, _xlfn.NUMBERVALUE('Upload Data'!L238) &lt;= 100), AND('Upload Data'!K238 = refClaimFscMixCredit, OR('Upload Data'!L238 = "", 'Upload Data'!L238 = 100)), AND('Upload Data'!K238 = refClaimFscRecycled, 'Upload Data'!K238 =""), 'Upload Data'!K238 = ""), FALSE)</f>
        <v>1</v>
      </c>
      <c r="T251" s="50" t="b">
        <f>IFERROR(OR('Upload Data'!M238 = "", ISNUMBER('Upload Data'!M238), IFERROR(DATEVALUE('Upload Data'!M238) &gt; 0, FALSE)), FALSE)</f>
        <v>1</v>
      </c>
      <c r="U251" s="50" t="b">
        <f>IFERROR(OR('Upload Data'!N238 = "", ISNUMBER('Upload Data'!N238), IFERROR(DATEVALUE('Upload Data'!N238) &gt; 0, FALSE)), FALSE)</f>
        <v>1</v>
      </c>
      <c r="V251" s="51" t="s">
        <v>116</v>
      </c>
      <c r="W251" s="50"/>
      <c r="X251" s="50"/>
      <c r="Y251" s="50"/>
      <c r="Z251" s="50">
        <f>IFERROR(FIND("-", 'Upload Data'!$A238, 1), 1000)</f>
        <v>1000</v>
      </c>
      <c r="AA251" s="50">
        <f>IFERROR(FIND("-", 'Upload Data'!$A238, Z251 + 1), 1000)</f>
        <v>1000</v>
      </c>
      <c r="AB251" s="50">
        <f>IFERROR(FIND("-", 'Upload Data'!$A238, AA251 + 1), 1000)</f>
        <v>1000</v>
      </c>
      <c r="AC251" s="50" t="str">
        <f>IFERROR(LEFT('Upload Data'!$A238, Z251 - 1), "")</f>
        <v/>
      </c>
      <c r="AD251" s="50" t="str">
        <f>IFERROR(MID('Upload Data'!$A238, Z251 + 1, AA251 - Z251 - 1), "")</f>
        <v/>
      </c>
      <c r="AE251" s="50" t="str">
        <f>IFERROR(MID('Upload Data'!$A238, AA251 + 1, AB251 - AA251 - 1), "")</f>
        <v/>
      </c>
      <c r="AF251" s="50" t="str">
        <f>IFERROR(MID('Upload Data'!$A238, AB251 + 1, 1000), "")</f>
        <v/>
      </c>
      <c r="AG251" s="50" t="str">
        <f t="shared" si="28"/>
        <v/>
      </c>
      <c r="AH251" s="50" t="b">
        <f t="shared" si="29"/>
        <v>0</v>
      </c>
    </row>
    <row r="252" spans="1:34">
      <c r="A252" s="49">
        <f t="shared" si="26"/>
        <v>239</v>
      </c>
      <c r="B252" s="48" t="b">
        <f>NOT(IFERROR('Upload Data'!A239 = "ERROR", TRUE))</f>
        <v>1</v>
      </c>
      <c r="C252" s="48">
        <f t="shared" si="27"/>
        <v>239</v>
      </c>
      <c r="D252" s="50" t="b">
        <f>IF(B252, ('Upload Data'!A239 &amp; 'Upload Data'!B239 &amp; 'Upload Data'!C239 &amp; 'Upload Data'!D239 &amp; 'Upload Data'!E239 &amp; 'Upload Data'!F239 &amp; 'Upload Data'!G239 &amp; 'Upload Data'!H239 &amp; 'Upload Data'!I239 &amp; 'Upload Data'!J239 &amp; 'Upload Data'!K239 &amp; 'Upload Data'!L239 &amp; 'Upload Data'!M239 &amp; 'Upload Data'!N239) &lt;&gt; "", FALSE)</f>
        <v>0</v>
      </c>
      <c r="E252" s="50" t="str">
        <f t="shared" si="30"/>
        <v/>
      </c>
      <c r="F252" s="50" t="str">
        <f t="shared" si="31"/>
        <v/>
      </c>
      <c r="G252" s="50" t="b">
        <f t="shared" si="25"/>
        <v>1</v>
      </c>
      <c r="H252" s="50" t="b">
        <f>IFERROR(OR(AND(NOT(D252), 'Upload Data'!$A239 = ""), AND(AG252 &gt; -1, OR(AND(AH252, LEN(AD252) = 7), IFERROR(MATCH(AD252, listCertificateTypes, 0), FALSE)))), FALSE)</f>
        <v>1</v>
      </c>
      <c r="I252" s="50" t="b">
        <f>IFERROR(OR(NOT($D252), 'Upload Data'!B239 &lt;&gt; ""), FALSE)</f>
        <v>1</v>
      </c>
      <c r="J252" s="50" t="b">
        <f>IFERROR(OR(AND(NOT($D252), 'Upload Data'!C239 = ""), ISNUMBER('Upload Data'!C239), IFERROR(DATEVALUE('Upload Data'!C239) &gt; 0, FALSE)), FALSE)</f>
        <v>1</v>
      </c>
      <c r="K252" s="50" t="b">
        <f>IFERROR(OR(NOT($D252), 'Upload Data'!D239 &lt;&gt; ""), FALSE)</f>
        <v>1</v>
      </c>
      <c r="L252" s="51" t="s">
        <v>116</v>
      </c>
      <c r="M252" s="50" t="b">
        <f>IFERROR(OR(AND(NOT($D252), 'Upload Data'!F239 = ""), IFERROR(_xlfn.NUMBERVALUE('Upload Data'!F239) &gt; 0, FALSE)), FALSE)</f>
        <v>1</v>
      </c>
      <c r="N252" s="50" t="b">
        <f>IFERROR(OR('Upload Data'!G239 = "", IFERROR(_xlfn.NUMBERVALUE('Upload Data'!G239) &gt; 0, FALSE)), FALSE)</f>
        <v>1</v>
      </c>
      <c r="O252" s="50" t="b">
        <f>IFERROR(OR('Upload Data'!G239 = "", IFERROR(MATCH('Upload Data'!H239, listVolumeUnits, 0), FALSE)), FALSE)</f>
        <v>1</v>
      </c>
      <c r="P252" s="50" t="b">
        <f>IFERROR(OR('Upload Data'!I239 = "", IFERROR(_xlfn.NUMBERVALUE('Upload Data'!I239) &gt; 0, FALSE)), FALSE)</f>
        <v>1</v>
      </c>
      <c r="Q252" s="50" t="b">
        <f>IFERROR(OR('Upload Data'!I239 = "", IFERROR(MATCH('Upload Data'!J239, listWeightUnits, 0), FALSE)), FALSE)</f>
        <v>1</v>
      </c>
      <c r="R252" s="50" t="b">
        <f>IFERROR(OR(AND(NOT(D252), 'Upload Data'!K239 = ""), IFERROR(MATCH('Upload Data'!K239, listFscClaimTypes, 0), FALSE)), FALSE)</f>
        <v>1</v>
      </c>
      <c r="S252" s="50" t="b">
        <f>IFERROR(OR(AND('Upload Data'!K239 = refClaimFsc100, OR('Upload Data'!L239 = "", 'Upload Data'!L239 = 100)), AND('Upload Data'!K239 = refClaimFscCW, OR('Upload Data'!L239 = "", 'Upload Data'!L239 = 0)), AND('Upload Data'!K239 = refClaimFscMix, 'Upload Data'!L239 &lt;&gt; "", _xlfn.NUMBERVALUE('Upload Data'!L239) &gt;= 0, _xlfn.NUMBERVALUE('Upload Data'!L239) &lt;= 100), AND('Upload Data'!K239 = refClaimFscMixCredit, OR('Upload Data'!L239 = "", 'Upload Data'!L239 = 100)), AND('Upload Data'!K239 = refClaimFscRecycled, 'Upload Data'!K239 =""), 'Upload Data'!K239 = ""), FALSE)</f>
        <v>1</v>
      </c>
      <c r="T252" s="50" t="b">
        <f>IFERROR(OR('Upload Data'!M239 = "", ISNUMBER('Upload Data'!M239), IFERROR(DATEVALUE('Upload Data'!M239) &gt; 0, FALSE)), FALSE)</f>
        <v>1</v>
      </c>
      <c r="U252" s="50" t="b">
        <f>IFERROR(OR('Upload Data'!N239 = "", ISNUMBER('Upload Data'!N239), IFERROR(DATEVALUE('Upload Data'!N239) &gt; 0, FALSE)), FALSE)</f>
        <v>1</v>
      </c>
      <c r="V252" s="51" t="s">
        <v>116</v>
      </c>
      <c r="W252" s="50"/>
      <c r="X252" s="50"/>
      <c r="Y252" s="50"/>
      <c r="Z252" s="50">
        <f>IFERROR(FIND("-", 'Upload Data'!$A239, 1), 1000)</f>
        <v>1000</v>
      </c>
      <c r="AA252" s="50">
        <f>IFERROR(FIND("-", 'Upload Data'!$A239, Z252 + 1), 1000)</f>
        <v>1000</v>
      </c>
      <c r="AB252" s="50">
        <f>IFERROR(FIND("-", 'Upload Data'!$A239, AA252 + 1), 1000)</f>
        <v>1000</v>
      </c>
      <c r="AC252" s="50" t="str">
        <f>IFERROR(LEFT('Upload Data'!$A239, Z252 - 1), "")</f>
        <v/>
      </c>
      <c r="AD252" s="50" t="str">
        <f>IFERROR(MID('Upload Data'!$A239, Z252 + 1, AA252 - Z252 - 1), "")</f>
        <v/>
      </c>
      <c r="AE252" s="50" t="str">
        <f>IFERROR(MID('Upload Data'!$A239, AA252 + 1, AB252 - AA252 - 1), "")</f>
        <v/>
      </c>
      <c r="AF252" s="50" t="str">
        <f>IFERROR(MID('Upload Data'!$A239, AB252 + 1, 1000), "")</f>
        <v/>
      </c>
      <c r="AG252" s="50" t="str">
        <f t="shared" si="28"/>
        <v/>
      </c>
      <c r="AH252" s="50" t="b">
        <f t="shared" si="29"/>
        <v>0</v>
      </c>
    </row>
    <row r="253" spans="1:34">
      <c r="A253" s="49">
        <f t="shared" si="26"/>
        <v>240</v>
      </c>
      <c r="B253" s="48" t="b">
        <f>NOT(IFERROR('Upload Data'!A240 = "ERROR", TRUE))</f>
        <v>1</v>
      </c>
      <c r="C253" s="48">
        <f t="shared" si="27"/>
        <v>240</v>
      </c>
      <c r="D253" s="50" t="b">
        <f>IF(B253, ('Upload Data'!A240 &amp; 'Upload Data'!B240 &amp; 'Upload Data'!C240 &amp; 'Upload Data'!D240 &amp; 'Upload Data'!E240 &amp; 'Upload Data'!F240 &amp; 'Upload Data'!G240 &amp; 'Upload Data'!H240 &amp; 'Upload Data'!I240 &amp; 'Upload Data'!J240 &amp; 'Upload Data'!K240 &amp; 'Upload Data'!L240 &amp; 'Upload Data'!M240 &amp; 'Upload Data'!N240) &lt;&gt; "", FALSE)</f>
        <v>0</v>
      </c>
      <c r="E253" s="50" t="str">
        <f t="shared" si="30"/>
        <v/>
      </c>
      <c r="F253" s="50" t="str">
        <f t="shared" si="31"/>
        <v/>
      </c>
      <c r="G253" s="50" t="b">
        <f t="shared" si="25"/>
        <v>1</v>
      </c>
      <c r="H253" s="50" t="b">
        <f>IFERROR(OR(AND(NOT(D253), 'Upload Data'!$A240 = ""), AND(AG253 &gt; -1, OR(AND(AH253, LEN(AD253) = 7), IFERROR(MATCH(AD253, listCertificateTypes, 0), FALSE)))), FALSE)</f>
        <v>1</v>
      </c>
      <c r="I253" s="50" t="b">
        <f>IFERROR(OR(NOT($D253), 'Upload Data'!B240 &lt;&gt; ""), FALSE)</f>
        <v>1</v>
      </c>
      <c r="J253" s="50" t="b">
        <f>IFERROR(OR(AND(NOT($D253), 'Upload Data'!C240 = ""), ISNUMBER('Upload Data'!C240), IFERROR(DATEVALUE('Upload Data'!C240) &gt; 0, FALSE)), FALSE)</f>
        <v>1</v>
      </c>
      <c r="K253" s="50" t="b">
        <f>IFERROR(OR(NOT($D253), 'Upload Data'!D240 &lt;&gt; ""), FALSE)</f>
        <v>1</v>
      </c>
      <c r="L253" s="51" t="s">
        <v>116</v>
      </c>
      <c r="M253" s="50" t="b">
        <f>IFERROR(OR(AND(NOT($D253), 'Upload Data'!F240 = ""), IFERROR(_xlfn.NUMBERVALUE('Upload Data'!F240) &gt; 0, FALSE)), FALSE)</f>
        <v>1</v>
      </c>
      <c r="N253" s="50" t="b">
        <f>IFERROR(OR('Upload Data'!G240 = "", IFERROR(_xlfn.NUMBERVALUE('Upload Data'!G240) &gt; 0, FALSE)), FALSE)</f>
        <v>1</v>
      </c>
      <c r="O253" s="50" t="b">
        <f>IFERROR(OR('Upload Data'!G240 = "", IFERROR(MATCH('Upload Data'!H240, listVolumeUnits, 0), FALSE)), FALSE)</f>
        <v>1</v>
      </c>
      <c r="P253" s="50" t="b">
        <f>IFERROR(OR('Upload Data'!I240 = "", IFERROR(_xlfn.NUMBERVALUE('Upload Data'!I240) &gt; 0, FALSE)), FALSE)</f>
        <v>1</v>
      </c>
      <c r="Q253" s="50" t="b">
        <f>IFERROR(OR('Upload Data'!I240 = "", IFERROR(MATCH('Upload Data'!J240, listWeightUnits, 0), FALSE)), FALSE)</f>
        <v>1</v>
      </c>
      <c r="R253" s="50" t="b">
        <f>IFERROR(OR(AND(NOT(D253), 'Upload Data'!K240 = ""), IFERROR(MATCH('Upload Data'!K240, listFscClaimTypes, 0), FALSE)), FALSE)</f>
        <v>1</v>
      </c>
      <c r="S253" s="50" t="b">
        <f>IFERROR(OR(AND('Upload Data'!K240 = refClaimFsc100, OR('Upload Data'!L240 = "", 'Upload Data'!L240 = 100)), AND('Upload Data'!K240 = refClaimFscCW, OR('Upload Data'!L240 = "", 'Upload Data'!L240 = 0)), AND('Upload Data'!K240 = refClaimFscMix, 'Upload Data'!L240 &lt;&gt; "", _xlfn.NUMBERVALUE('Upload Data'!L240) &gt;= 0, _xlfn.NUMBERVALUE('Upload Data'!L240) &lt;= 100), AND('Upload Data'!K240 = refClaimFscMixCredit, OR('Upload Data'!L240 = "", 'Upload Data'!L240 = 100)), AND('Upload Data'!K240 = refClaimFscRecycled, 'Upload Data'!K240 =""), 'Upload Data'!K240 = ""), FALSE)</f>
        <v>1</v>
      </c>
      <c r="T253" s="50" t="b">
        <f>IFERROR(OR('Upload Data'!M240 = "", ISNUMBER('Upload Data'!M240), IFERROR(DATEVALUE('Upload Data'!M240) &gt; 0, FALSE)), FALSE)</f>
        <v>1</v>
      </c>
      <c r="U253" s="50" t="b">
        <f>IFERROR(OR('Upload Data'!N240 = "", ISNUMBER('Upload Data'!N240), IFERROR(DATEVALUE('Upload Data'!N240) &gt; 0, FALSE)), FALSE)</f>
        <v>1</v>
      </c>
      <c r="V253" s="51" t="s">
        <v>116</v>
      </c>
      <c r="W253" s="50"/>
      <c r="X253" s="50"/>
      <c r="Y253" s="50"/>
      <c r="Z253" s="50">
        <f>IFERROR(FIND("-", 'Upload Data'!$A240, 1), 1000)</f>
        <v>1000</v>
      </c>
      <c r="AA253" s="50">
        <f>IFERROR(FIND("-", 'Upload Data'!$A240, Z253 + 1), 1000)</f>
        <v>1000</v>
      </c>
      <c r="AB253" s="50">
        <f>IFERROR(FIND("-", 'Upload Data'!$A240, AA253 + 1), 1000)</f>
        <v>1000</v>
      </c>
      <c r="AC253" s="50" t="str">
        <f>IFERROR(LEFT('Upload Data'!$A240, Z253 - 1), "")</f>
        <v/>
      </c>
      <c r="AD253" s="50" t="str">
        <f>IFERROR(MID('Upload Data'!$A240, Z253 + 1, AA253 - Z253 - 1), "")</f>
        <v/>
      </c>
      <c r="AE253" s="50" t="str">
        <f>IFERROR(MID('Upload Data'!$A240, AA253 + 1, AB253 - AA253 - 1), "")</f>
        <v/>
      </c>
      <c r="AF253" s="50" t="str">
        <f>IFERROR(MID('Upload Data'!$A240, AB253 + 1, 1000), "")</f>
        <v/>
      </c>
      <c r="AG253" s="50" t="str">
        <f t="shared" si="28"/>
        <v/>
      </c>
      <c r="AH253" s="50" t="b">
        <f t="shared" si="29"/>
        <v>0</v>
      </c>
    </row>
    <row r="254" spans="1:34">
      <c r="A254" s="49">
        <f t="shared" si="26"/>
        <v>241</v>
      </c>
      <c r="B254" s="48" t="b">
        <f>NOT(IFERROR('Upload Data'!A241 = "ERROR", TRUE))</f>
        <v>1</v>
      </c>
      <c r="C254" s="48">
        <f t="shared" si="27"/>
        <v>241</v>
      </c>
      <c r="D254" s="50" t="b">
        <f>IF(B254, ('Upload Data'!A241 &amp; 'Upload Data'!B241 &amp; 'Upload Data'!C241 &amp; 'Upload Data'!D241 &amp; 'Upload Data'!E241 &amp; 'Upload Data'!F241 &amp; 'Upload Data'!G241 &amp; 'Upload Data'!H241 &amp; 'Upload Data'!I241 &amp; 'Upload Data'!J241 &amp; 'Upload Data'!K241 &amp; 'Upload Data'!L241 &amp; 'Upload Data'!M241 &amp; 'Upload Data'!N241) &lt;&gt; "", FALSE)</f>
        <v>0</v>
      </c>
      <c r="E254" s="50" t="str">
        <f t="shared" si="30"/>
        <v/>
      </c>
      <c r="F254" s="50" t="str">
        <f t="shared" si="31"/>
        <v/>
      </c>
      <c r="G254" s="50" t="b">
        <f t="shared" si="25"/>
        <v>1</v>
      </c>
      <c r="H254" s="50" t="b">
        <f>IFERROR(OR(AND(NOT(D254), 'Upload Data'!$A241 = ""), AND(AG254 &gt; -1, OR(AND(AH254, LEN(AD254) = 7), IFERROR(MATCH(AD254, listCertificateTypes, 0), FALSE)))), FALSE)</f>
        <v>1</v>
      </c>
      <c r="I254" s="50" t="b">
        <f>IFERROR(OR(NOT($D254), 'Upload Data'!B241 &lt;&gt; ""), FALSE)</f>
        <v>1</v>
      </c>
      <c r="J254" s="50" t="b">
        <f>IFERROR(OR(AND(NOT($D254), 'Upload Data'!C241 = ""), ISNUMBER('Upload Data'!C241), IFERROR(DATEVALUE('Upload Data'!C241) &gt; 0, FALSE)), FALSE)</f>
        <v>1</v>
      </c>
      <c r="K254" s="50" t="b">
        <f>IFERROR(OR(NOT($D254), 'Upload Data'!D241 &lt;&gt; ""), FALSE)</f>
        <v>1</v>
      </c>
      <c r="L254" s="51" t="s">
        <v>116</v>
      </c>
      <c r="M254" s="50" t="b">
        <f>IFERROR(OR(AND(NOT($D254), 'Upload Data'!F241 = ""), IFERROR(_xlfn.NUMBERVALUE('Upload Data'!F241) &gt; 0, FALSE)), FALSE)</f>
        <v>1</v>
      </c>
      <c r="N254" s="50" t="b">
        <f>IFERROR(OR('Upload Data'!G241 = "", IFERROR(_xlfn.NUMBERVALUE('Upload Data'!G241) &gt; 0, FALSE)), FALSE)</f>
        <v>1</v>
      </c>
      <c r="O254" s="50" t="b">
        <f>IFERROR(OR('Upload Data'!G241 = "", IFERROR(MATCH('Upload Data'!H241, listVolumeUnits, 0), FALSE)), FALSE)</f>
        <v>1</v>
      </c>
      <c r="P254" s="50" t="b">
        <f>IFERROR(OR('Upload Data'!I241 = "", IFERROR(_xlfn.NUMBERVALUE('Upload Data'!I241) &gt; 0, FALSE)), FALSE)</f>
        <v>1</v>
      </c>
      <c r="Q254" s="50" t="b">
        <f>IFERROR(OR('Upload Data'!I241 = "", IFERROR(MATCH('Upload Data'!J241, listWeightUnits, 0), FALSE)), FALSE)</f>
        <v>1</v>
      </c>
      <c r="R254" s="50" t="b">
        <f>IFERROR(OR(AND(NOT(D254), 'Upload Data'!K241 = ""), IFERROR(MATCH('Upload Data'!K241, listFscClaimTypes, 0), FALSE)), FALSE)</f>
        <v>1</v>
      </c>
      <c r="S254" s="50" t="b">
        <f>IFERROR(OR(AND('Upload Data'!K241 = refClaimFsc100, OR('Upload Data'!L241 = "", 'Upload Data'!L241 = 100)), AND('Upload Data'!K241 = refClaimFscCW, OR('Upload Data'!L241 = "", 'Upload Data'!L241 = 0)), AND('Upload Data'!K241 = refClaimFscMix, 'Upload Data'!L241 &lt;&gt; "", _xlfn.NUMBERVALUE('Upload Data'!L241) &gt;= 0, _xlfn.NUMBERVALUE('Upload Data'!L241) &lt;= 100), AND('Upload Data'!K241 = refClaimFscMixCredit, OR('Upload Data'!L241 = "", 'Upload Data'!L241 = 100)), AND('Upload Data'!K241 = refClaimFscRecycled, 'Upload Data'!K241 =""), 'Upload Data'!K241 = ""), FALSE)</f>
        <v>1</v>
      </c>
      <c r="T254" s="50" t="b">
        <f>IFERROR(OR('Upload Data'!M241 = "", ISNUMBER('Upload Data'!M241), IFERROR(DATEVALUE('Upload Data'!M241) &gt; 0, FALSE)), FALSE)</f>
        <v>1</v>
      </c>
      <c r="U254" s="50" t="b">
        <f>IFERROR(OR('Upload Data'!N241 = "", ISNUMBER('Upload Data'!N241), IFERROR(DATEVALUE('Upload Data'!N241) &gt; 0, FALSE)), FALSE)</f>
        <v>1</v>
      </c>
      <c r="V254" s="51" t="s">
        <v>116</v>
      </c>
      <c r="W254" s="50"/>
      <c r="X254" s="50"/>
      <c r="Y254" s="50"/>
      <c r="Z254" s="50">
        <f>IFERROR(FIND("-", 'Upload Data'!$A241, 1), 1000)</f>
        <v>1000</v>
      </c>
      <c r="AA254" s="50">
        <f>IFERROR(FIND("-", 'Upload Data'!$A241, Z254 + 1), 1000)</f>
        <v>1000</v>
      </c>
      <c r="AB254" s="50">
        <f>IFERROR(FIND("-", 'Upload Data'!$A241, AA254 + 1), 1000)</f>
        <v>1000</v>
      </c>
      <c r="AC254" s="50" t="str">
        <f>IFERROR(LEFT('Upload Data'!$A241, Z254 - 1), "")</f>
        <v/>
      </c>
      <c r="AD254" s="50" t="str">
        <f>IFERROR(MID('Upload Data'!$A241, Z254 + 1, AA254 - Z254 - 1), "")</f>
        <v/>
      </c>
      <c r="AE254" s="50" t="str">
        <f>IFERROR(MID('Upload Data'!$A241, AA254 + 1, AB254 - AA254 - 1), "")</f>
        <v/>
      </c>
      <c r="AF254" s="50" t="str">
        <f>IFERROR(MID('Upload Data'!$A241, AB254 + 1, 1000), "")</f>
        <v/>
      </c>
      <c r="AG254" s="50" t="str">
        <f t="shared" si="28"/>
        <v/>
      </c>
      <c r="AH254" s="50" t="b">
        <f t="shared" si="29"/>
        <v>0</v>
      </c>
    </row>
    <row r="255" spans="1:34">
      <c r="A255" s="49">
        <f t="shared" si="26"/>
        <v>242</v>
      </c>
      <c r="B255" s="48" t="b">
        <f>NOT(IFERROR('Upload Data'!A242 = "ERROR", TRUE))</f>
        <v>1</v>
      </c>
      <c r="C255" s="48">
        <f t="shared" si="27"/>
        <v>242</v>
      </c>
      <c r="D255" s="50" t="b">
        <f>IF(B255, ('Upload Data'!A242 &amp; 'Upload Data'!B242 &amp; 'Upload Data'!C242 &amp; 'Upload Data'!D242 &amp; 'Upload Data'!E242 &amp; 'Upload Data'!F242 &amp; 'Upload Data'!G242 &amp; 'Upload Data'!H242 &amp; 'Upload Data'!I242 &amp; 'Upload Data'!J242 &amp; 'Upload Data'!K242 &amp; 'Upload Data'!L242 &amp; 'Upload Data'!M242 &amp; 'Upload Data'!N242) &lt;&gt; "", FALSE)</f>
        <v>0</v>
      </c>
      <c r="E255" s="50" t="str">
        <f t="shared" si="30"/>
        <v/>
      </c>
      <c r="F255" s="50" t="str">
        <f t="shared" si="31"/>
        <v/>
      </c>
      <c r="G255" s="50" t="b">
        <f t="shared" si="25"/>
        <v>1</v>
      </c>
      <c r="H255" s="50" t="b">
        <f>IFERROR(OR(AND(NOT(D255), 'Upload Data'!$A242 = ""), AND(AG255 &gt; -1, OR(AND(AH255, LEN(AD255) = 7), IFERROR(MATCH(AD255, listCertificateTypes, 0), FALSE)))), FALSE)</f>
        <v>1</v>
      </c>
      <c r="I255" s="50" t="b">
        <f>IFERROR(OR(NOT($D255), 'Upload Data'!B242 &lt;&gt; ""), FALSE)</f>
        <v>1</v>
      </c>
      <c r="J255" s="50" t="b">
        <f>IFERROR(OR(AND(NOT($D255), 'Upload Data'!C242 = ""), ISNUMBER('Upload Data'!C242), IFERROR(DATEVALUE('Upload Data'!C242) &gt; 0, FALSE)), FALSE)</f>
        <v>1</v>
      </c>
      <c r="K255" s="50" t="b">
        <f>IFERROR(OR(NOT($D255), 'Upload Data'!D242 &lt;&gt; ""), FALSE)</f>
        <v>1</v>
      </c>
      <c r="L255" s="51" t="s">
        <v>116</v>
      </c>
      <c r="M255" s="50" t="b">
        <f>IFERROR(OR(AND(NOT($D255), 'Upload Data'!F242 = ""), IFERROR(_xlfn.NUMBERVALUE('Upload Data'!F242) &gt; 0, FALSE)), FALSE)</f>
        <v>1</v>
      </c>
      <c r="N255" s="50" t="b">
        <f>IFERROR(OR('Upload Data'!G242 = "", IFERROR(_xlfn.NUMBERVALUE('Upload Data'!G242) &gt; 0, FALSE)), FALSE)</f>
        <v>1</v>
      </c>
      <c r="O255" s="50" t="b">
        <f>IFERROR(OR('Upload Data'!G242 = "", IFERROR(MATCH('Upload Data'!H242, listVolumeUnits, 0), FALSE)), FALSE)</f>
        <v>1</v>
      </c>
      <c r="P255" s="50" t="b">
        <f>IFERROR(OR('Upload Data'!I242 = "", IFERROR(_xlfn.NUMBERVALUE('Upload Data'!I242) &gt; 0, FALSE)), FALSE)</f>
        <v>1</v>
      </c>
      <c r="Q255" s="50" t="b">
        <f>IFERROR(OR('Upload Data'!I242 = "", IFERROR(MATCH('Upload Data'!J242, listWeightUnits, 0), FALSE)), FALSE)</f>
        <v>1</v>
      </c>
      <c r="R255" s="50" t="b">
        <f>IFERROR(OR(AND(NOT(D255), 'Upload Data'!K242 = ""), IFERROR(MATCH('Upload Data'!K242, listFscClaimTypes, 0), FALSE)), FALSE)</f>
        <v>1</v>
      </c>
      <c r="S255" s="50" t="b">
        <f>IFERROR(OR(AND('Upload Data'!K242 = refClaimFsc100, OR('Upload Data'!L242 = "", 'Upload Data'!L242 = 100)), AND('Upload Data'!K242 = refClaimFscCW, OR('Upload Data'!L242 = "", 'Upload Data'!L242 = 0)), AND('Upload Data'!K242 = refClaimFscMix, 'Upload Data'!L242 &lt;&gt; "", _xlfn.NUMBERVALUE('Upload Data'!L242) &gt;= 0, _xlfn.NUMBERVALUE('Upload Data'!L242) &lt;= 100), AND('Upload Data'!K242 = refClaimFscMixCredit, OR('Upload Data'!L242 = "", 'Upload Data'!L242 = 100)), AND('Upload Data'!K242 = refClaimFscRecycled, 'Upload Data'!K242 =""), 'Upload Data'!K242 = ""), FALSE)</f>
        <v>1</v>
      </c>
      <c r="T255" s="50" t="b">
        <f>IFERROR(OR('Upload Data'!M242 = "", ISNUMBER('Upload Data'!M242), IFERROR(DATEVALUE('Upload Data'!M242) &gt; 0, FALSE)), FALSE)</f>
        <v>1</v>
      </c>
      <c r="U255" s="50" t="b">
        <f>IFERROR(OR('Upload Data'!N242 = "", ISNUMBER('Upload Data'!N242), IFERROR(DATEVALUE('Upload Data'!N242) &gt; 0, FALSE)), FALSE)</f>
        <v>1</v>
      </c>
      <c r="V255" s="51" t="s">
        <v>116</v>
      </c>
      <c r="W255" s="50"/>
      <c r="X255" s="50"/>
      <c r="Y255" s="50"/>
      <c r="Z255" s="50">
        <f>IFERROR(FIND("-", 'Upload Data'!$A242, 1), 1000)</f>
        <v>1000</v>
      </c>
      <c r="AA255" s="50">
        <f>IFERROR(FIND("-", 'Upload Data'!$A242, Z255 + 1), 1000)</f>
        <v>1000</v>
      </c>
      <c r="AB255" s="50">
        <f>IFERROR(FIND("-", 'Upload Data'!$A242, AA255 + 1), 1000)</f>
        <v>1000</v>
      </c>
      <c r="AC255" s="50" t="str">
        <f>IFERROR(LEFT('Upload Data'!$A242, Z255 - 1), "")</f>
        <v/>
      </c>
      <c r="AD255" s="50" t="str">
        <f>IFERROR(MID('Upload Data'!$A242, Z255 + 1, AA255 - Z255 - 1), "")</f>
        <v/>
      </c>
      <c r="AE255" s="50" t="str">
        <f>IFERROR(MID('Upload Data'!$A242, AA255 + 1, AB255 - AA255 - 1), "")</f>
        <v/>
      </c>
      <c r="AF255" s="50" t="str">
        <f>IFERROR(MID('Upload Data'!$A242, AB255 + 1, 1000), "")</f>
        <v/>
      </c>
      <c r="AG255" s="50" t="str">
        <f t="shared" si="28"/>
        <v/>
      </c>
      <c r="AH255" s="50" t="b">
        <f t="shared" si="29"/>
        <v>0</v>
      </c>
    </row>
    <row r="256" spans="1:34">
      <c r="A256" s="49">
        <f t="shared" si="26"/>
        <v>243</v>
      </c>
      <c r="B256" s="48" t="b">
        <f>NOT(IFERROR('Upload Data'!A243 = "ERROR", TRUE))</f>
        <v>1</v>
      </c>
      <c r="C256" s="48">
        <f t="shared" si="27"/>
        <v>243</v>
      </c>
      <c r="D256" s="50" t="b">
        <f>IF(B256, ('Upload Data'!A243 &amp; 'Upload Data'!B243 &amp; 'Upload Data'!C243 &amp; 'Upload Data'!D243 &amp; 'Upload Data'!E243 &amp; 'Upload Data'!F243 &amp; 'Upload Data'!G243 &amp; 'Upload Data'!H243 &amp; 'Upload Data'!I243 &amp; 'Upload Data'!J243 &amp; 'Upload Data'!K243 &amp; 'Upload Data'!L243 &amp; 'Upload Data'!M243 &amp; 'Upload Data'!N243) &lt;&gt; "", FALSE)</f>
        <v>0</v>
      </c>
      <c r="E256" s="50" t="str">
        <f t="shared" si="30"/>
        <v/>
      </c>
      <c r="F256" s="50" t="str">
        <f t="shared" si="31"/>
        <v/>
      </c>
      <c r="G256" s="50" t="b">
        <f t="shared" si="25"/>
        <v>1</v>
      </c>
      <c r="H256" s="50" t="b">
        <f>IFERROR(OR(AND(NOT(D256), 'Upload Data'!$A243 = ""), AND(AG256 &gt; -1, OR(AND(AH256, LEN(AD256) = 7), IFERROR(MATCH(AD256, listCertificateTypes, 0), FALSE)))), FALSE)</f>
        <v>1</v>
      </c>
      <c r="I256" s="50" t="b">
        <f>IFERROR(OR(NOT($D256), 'Upload Data'!B243 &lt;&gt; ""), FALSE)</f>
        <v>1</v>
      </c>
      <c r="J256" s="50" t="b">
        <f>IFERROR(OR(AND(NOT($D256), 'Upload Data'!C243 = ""), ISNUMBER('Upload Data'!C243), IFERROR(DATEVALUE('Upload Data'!C243) &gt; 0, FALSE)), FALSE)</f>
        <v>1</v>
      </c>
      <c r="K256" s="50" t="b">
        <f>IFERROR(OR(NOT($D256), 'Upload Data'!D243 &lt;&gt; ""), FALSE)</f>
        <v>1</v>
      </c>
      <c r="L256" s="51" t="s">
        <v>116</v>
      </c>
      <c r="M256" s="50" t="b">
        <f>IFERROR(OR(AND(NOT($D256), 'Upload Data'!F243 = ""), IFERROR(_xlfn.NUMBERVALUE('Upload Data'!F243) &gt; 0, FALSE)), FALSE)</f>
        <v>1</v>
      </c>
      <c r="N256" s="50" t="b">
        <f>IFERROR(OR('Upload Data'!G243 = "", IFERROR(_xlfn.NUMBERVALUE('Upload Data'!G243) &gt; 0, FALSE)), FALSE)</f>
        <v>1</v>
      </c>
      <c r="O256" s="50" t="b">
        <f>IFERROR(OR('Upload Data'!G243 = "", IFERROR(MATCH('Upload Data'!H243, listVolumeUnits, 0), FALSE)), FALSE)</f>
        <v>1</v>
      </c>
      <c r="P256" s="50" t="b">
        <f>IFERROR(OR('Upload Data'!I243 = "", IFERROR(_xlfn.NUMBERVALUE('Upload Data'!I243) &gt; 0, FALSE)), FALSE)</f>
        <v>1</v>
      </c>
      <c r="Q256" s="50" t="b">
        <f>IFERROR(OR('Upload Data'!I243 = "", IFERROR(MATCH('Upload Data'!J243, listWeightUnits, 0), FALSE)), FALSE)</f>
        <v>1</v>
      </c>
      <c r="R256" s="50" t="b">
        <f>IFERROR(OR(AND(NOT(D256), 'Upload Data'!K243 = ""), IFERROR(MATCH('Upload Data'!K243, listFscClaimTypes, 0), FALSE)), FALSE)</f>
        <v>1</v>
      </c>
      <c r="S256" s="50" t="b">
        <f>IFERROR(OR(AND('Upload Data'!K243 = refClaimFsc100, OR('Upload Data'!L243 = "", 'Upload Data'!L243 = 100)), AND('Upload Data'!K243 = refClaimFscCW, OR('Upload Data'!L243 = "", 'Upload Data'!L243 = 0)), AND('Upload Data'!K243 = refClaimFscMix, 'Upload Data'!L243 &lt;&gt; "", _xlfn.NUMBERVALUE('Upload Data'!L243) &gt;= 0, _xlfn.NUMBERVALUE('Upload Data'!L243) &lt;= 100), AND('Upload Data'!K243 = refClaimFscMixCredit, OR('Upload Data'!L243 = "", 'Upload Data'!L243 = 100)), AND('Upload Data'!K243 = refClaimFscRecycled, 'Upload Data'!K243 =""), 'Upload Data'!K243 = ""), FALSE)</f>
        <v>1</v>
      </c>
      <c r="T256" s="50" t="b">
        <f>IFERROR(OR('Upload Data'!M243 = "", ISNUMBER('Upload Data'!M243), IFERROR(DATEVALUE('Upload Data'!M243) &gt; 0, FALSE)), FALSE)</f>
        <v>1</v>
      </c>
      <c r="U256" s="50" t="b">
        <f>IFERROR(OR('Upload Data'!N243 = "", ISNUMBER('Upload Data'!N243), IFERROR(DATEVALUE('Upload Data'!N243) &gt; 0, FALSE)), FALSE)</f>
        <v>1</v>
      </c>
      <c r="V256" s="51" t="s">
        <v>116</v>
      </c>
      <c r="W256" s="50"/>
      <c r="X256" s="50"/>
      <c r="Y256" s="50"/>
      <c r="Z256" s="50">
        <f>IFERROR(FIND("-", 'Upload Data'!$A243, 1), 1000)</f>
        <v>1000</v>
      </c>
      <c r="AA256" s="50">
        <f>IFERROR(FIND("-", 'Upload Data'!$A243, Z256 + 1), 1000)</f>
        <v>1000</v>
      </c>
      <c r="AB256" s="50">
        <f>IFERROR(FIND("-", 'Upload Data'!$A243, AA256 + 1), 1000)</f>
        <v>1000</v>
      </c>
      <c r="AC256" s="50" t="str">
        <f>IFERROR(LEFT('Upload Data'!$A243, Z256 - 1), "")</f>
        <v/>
      </c>
      <c r="AD256" s="50" t="str">
        <f>IFERROR(MID('Upload Data'!$A243, Z256 + 1, AA256 - Z256 - 1), "")</f>
        <v/>
      </c>
      <c r="AE256" s="50" t="str">
        <f>IFERROR(MID('Upload Data'!$A243, AA256 + 1, AB256 - AA256 - 1), "")</f>
        <v/>
      </c>
      <c r="AF256" s="50" t="str">
        <f>IFERROR(MID('Upload Data'!$A243, AB256 + 1, 1000), "")</f>
        <v/>
      </c>
      <c r="AG256" s="50" t="str">
        <f t="shared" si="28"/>
        <v/>
      </c>
      <c r="AH256" s="50" t="b">
        <f t="shared" si="29"/>
        <v>0</v>
      </c>
    </row>
    <row r="257" spans="1:34">
      <c r="A257" s="49">
        <f t="shared" si="26"/>
        <v>244</v>
      </c>
      <c r="B257" s="48" t="b">
        <f>NOT(IFERROR('Upload Data'!A244 = "ERROR", TRUE))</f>
        <v>1</v>
      </c>
      <c r="C257" s="48">
        <f t="shared" si="27"/>
        <v>244</v>
      </c>
      <c r="D257" s="50" t="b">
        <f>IF(B257, ('Upload Data'!A244 &amp; 'Upload Data'!B244 &amp; 'Upload Data'!C244 &amp; 'Upload Data'!D244 &amp; 'Upload Data'!E244 &amp; 'Upload Data'!F244 &amp; 'Upload Data'!G244 &amp; 'Upload Data'!H244 &amp; 'Upload Data'!I244 &amp; 'Upload Data'!J244 &amp; 'Upload Data'!K244 &amp; 'Upload Data'!L244 &amp; 'Upload Data'!M244 &amp; 'Upload Data'!N244) &lt;&gt; "", FALSE)</f>
        <v>0</v>
      </c>
      <c r="E257" s="50" t="str">
        <f t="shared" si="30"/>
        <v/>
      </c>
      <c r="F257" s="50" t="str">
        <f t="shared" si="31"/>
        <v/>
      </c>
      <c r="G257" s="50" t="b">
        <f t="shared" si="25"/>
        <v>1</v>
      </c>
      <c r="H257" s="50" t="b">
        <f>IFERROR(OR(AND(NOT(D257), 'Upload Data'!$A244 = ""), AND(AG257 &gt; -1, OR(AND(AH257, LEN(AD257) = 7), IFERROR(MATCH(AD257, listCertificateTypes, 0), FALSE)))), FALSE)</f>
        <v>1</v>
      </c>
      <c r="I257" s="50" t="b">
        <f>IFERROR(OR(NOT($D257), 'Upload Data'!B244 &lt;&gt; ""), FALSE)</f>
        <v>1</v>
      </c>
      <c r="J257" s="50" t="b">
        <f>IFERROR(OR(AND(NOT($D257), 'Upload Data'!C244 = ""), ISNUMBER('Upload Data'!C244), IFERROR(DATEVALUE('Upload Data'!C244) &gt; 0, FALSE)), FALSE)</f>
        <v>1</v>
      </c>
      <c r="K257" s="50" t="b">
        <f>IFERROR(OR(NOT($D257), 'Upload Data'!D244 &lt;&gt; ""), FALSE)</f>
        <v>1</v>
      </c>
      <c r="L257" s="51" t="s">
        <v>116</v>
      </c>
      <c r="M257" s="50" t="b">
        <f>IFERROR(OR(AND(NOT($D257), 'Upload Data'!F244 = ""), IFERROR(_xlfn.NUMBERVALUE('Upload Data'!F244) &gt; 0, FALSE)), FALSE)</f>
        <v>1</v>
      </c>
      <c r="N257" s="50" t="b">
        <f>IFERROR(OR('Upload Data'!G244 = "", IFERROR(_xlfn.NUMBERVALUE('Upload Data'!G244) &gt; 0, FALSE)), FALSE)</f>
        <v>1</v>
      </c>
      <c r="O257" s="50" t="b">
        <f>IFERROR(OR('Upload Data'!G244 = "", IFERROR(MATCH('Upload Data'!H244, listVolumeUnits, 0), FALSE)), FALSE)</f>
        <v>1</v>
      </c>
      <c r="P257" s="50" t="b">
        <f>IFERROR(OR('Upload Data'!I244 = "", IFERROR(_xlfn.NUMBERVALUE('Upload Data'!I244) &gt; 0, FALSE)), FALSE)</f>
        <v>1</v>
      </c>
      <c r="Q257" s="50" t="b">
        <f>IFERROR(OR('Upload Data'!I244 = "", IFERROR(MATCH('Upload Data'!J244, listWeightUnits, 0), FALSE)), FALSE)</f>
        <v>1</v>
      </c>
      <c r="R257" s="50" t="b">
        <f>IFERROR(OR(AND(NOT(D257), 'Upload Data'!K244 = ""), IFERROR(MATCH('Upload Data'!K244, listFscClaimTypes, 0), FALSE)), FALSE)</f>
        <v>1</v>
      </c>
      <c r="S257" s="50" t="b">
        <f>IFERROR(OR(AND('Upload Data'!K244 = refClaimFsc100, OR('Upload Data'!L244 = "", 'Upload Data'!L244 = 100)), AND('Upload Data'!K244 = refClaimFscCW, OR('Upload Data'!L244 = "", 'Upload Data'!L244 = 0)), AND('Upload Data'!K244 = refClaimFscMix, 'Upload Data'!L244 &lt;&gt; "", _xlfn.NUMBERVALUE('Upload Data'!L244) &gt;= 0, _xlfn.NUMBERVALUE('Upload Data'!L244) &lt;= 100), AND('Upload Data'!K244 = refClaimFscMixCredit, OR('Upload Data'!L244 = "", 'Upload Data'!L244 = 100)), AND('Upload Data'!K244 = refClaimFscRecycled, 'Upload Data'!K244 =""), 'Upload Data'!K244 = ""), FALSE)</f>
        <v>1</v>
      </c>
      <c r="T257" s="50" t="b">
        <f>IFERROR(OR('Upload Data'!M244 = "", ISNUMBER('Upload Data'!M244), IFERROR(DATEVALUE('Upload Data'!M244) &gt; 0, FALSE)), FALSE)</f>
        <v>1</v>
      </c>
      <c r="U257" s="50" t="b">
        <f>IFERROR(OR('Upload Data'!N244 = "", ISNUMBER('Upload Data'!N244), IFERROR(DATEVALUE('Upload Data'!N244) &gt; 0, FALSE)), FALSE)</f>
        <v>1</v>
      </c>
      <c r="V257" s="51" t="s">
        <v>116</v>
      </c>
      <c r="W257" s="50"/>
      <c r="X257" s="50"/>
      <c r="Y257" s="50"/>
      <c r="Z257" s="50">
        <f>IFERROR(FIND("-", 'Upload Data'!$A244, 1), 1000)</f>
        <v>1000</v>
      </c>
      <c r="AA257" s="50">
        <f>IFERROR(FIND("-", 'Upload Data'!$A244, Z257 + 1), 1000)</f>
        <v>1000</v>
      </c>
      <c r="AB257" s="50">
        <f>IFERROR(FIND("-", 'Upload Data'!$A244, AA257 + 1), 1000)</f>
        <v>1000</v>
      </c>
      <c r="AC257" s="50" t="str">
        <f>IFERROR(LEFT('Upload Data'!$A244, Z257 - 1), "")</f>
        <v/>
      </c>
      <c r="AD257" s="50" t="str">
        <f>IFERROR(MID('Upload Data'!$A244, Z257 + 1, AA257 - Z257 - 1), "")</f>
        <v/>
      </c>
      <c r="AE257" s="50" t="str">
        <f>IFERROR(MID('Upload Data'!$A244, AA257 + 1, AB257 - AA257 - 1), "")</f>
        <v/>
      </c>
      <c r="AF257" s="50" t="str">
        <f>IFERROR(MID('Upload Data'!$A244, AB257 + 1, 1000), "")</f>
        <v/>
      </c>
      <c r="AG257" s="50" t="str">
        <f t="shared" si="28"/>
        <v/>
      </c>
      <c r="AH257" s="50" t="b">
        <f t="shared" si="29"/>
        <v>0</v>
      </c>
    </row>
    <row r="258" spans="1:34">
      <c r="A258" s="49">
        <f t="shared" si="26"/>
        <v>245</v>
      </c>
      <c r="B258" s="48" t="b">
        <f>NOT(IFERROR('Upload Data'!A245 = "ERROR", TRUE))</f>
        <v>1</v>
      </c>
      <c r="C258" s="48">
        <f t="shared" si="27"/>
        <v>245</v>
      </c>
      <c r="D258" s="50" t="b">
        <f>IF(B258, ('Upload Data'!A245 &amp; 'Upload Data'!B245 &amp; 'Upload Data'!C245 &amp; 'Upload Data'!D245 &amp; 'Upload Data'!E245 &amp; 'Upload Data'!F245 &amp; 'Upload Data'!G245 &amp; 'Upload Data'!H245 &amp; 'Upload Data'!I245 &amp; 'Upload Data'!J245 &amp; 'Upload Data'!K245 &amp; 'Upload Data'!L245 &amp; 'Upload Data'!M245 &amp; 'Upload Data'!N245) &lt;&gt; "", FALSE)</f>
        <v>0</v>
      </c>
      <c r="E258" s="50" t="str">
        <f t="shared" si="30"/>
        <v/>
      </c>
      <c r="F258" s="50" t="str">
        <f t="shared" si="31"/>
        <v/>
      </c>
      <c r="G258" s="50" t="b">
        <f t="shared" si="25"/>
        <v>1</v>
      </c>
      <c r="H258" s="50" t="b">
        <f>IFERROR(OR(AND(NOT(D258), 'Upload Data'!$A245 = ""), AND(AG258 &gt; -1, OR(AND(AH258, LEN(AD258) = 7), IFERROR(MATCH(AD258, listCertificateTypes, 0), FALSE)))), FALSE)</f>
        <v>1</v>
      </c>
      <c r="I258" s="50" t="b">
        <f>IFERROR(OR(NOT($D258), 'Upload Data'!B245 &lt;&gt; ""), FALSE)</f>
        <v>1</v>
      </c>
      <c r="J258" s="50" t="b">
        <f>IFERROR(OR(AND(NOT($D258), 'Upload Data'!C245 = ""), ISNUMBER('Upload Data'!C245), IFERROR(DATEVALUE('Upload Data'!C245) &gt; 0, FALSE)), FALSE)</f>
        <v>1</v>
      </c>
      <c r="K258" s="50" t="b">
        <f>IFERROR(OR(NOT($D258), 'Upload Data'!D245 &lt;&gt; ""), FALSE)</f>
        <v>1</v>
      </c>
      <c r="L258" s="51" t="s">
        <v>116</v>
      </c>
      <c r="M258" s="50" t="b">
        <f>IFERROR(OR(AND(NOT($D258), 'Upload Data'!F245 = ""), IFERROR(_xlfn.NUMBERVALUE('Upload Data'!F245) &gt; 0, FALSE)), FALSE)</f>
        <v>1</v>
      </c>
      <c r="N258" s="50" t="b">
        <f>IFERROR(OR('Upload Data'!G245 = "", IFERROR(_xlfn.NUMBERVALUE('Upload Data'!G245) &gt; 0, FALSE)), FALSE)</f>
        <v>1</v>
      </c>
      <c r="O258" s="50" t="b">
        <f>IFERROR(OR('Upload Data'!G245 = "", IFERROR(MATCH('Upload Data'!H245, listVolumeUnits, 0), FALSE)), FALSE)</f>
        <v>1</v>
      </c>
      <c r="P258" s="50" t="b">
        <f>IFERROR(OR('Upload Data'!I245 = "", IFERROR(_xlfn.NUMBERVALUE('Upload Data'!I245) &gt; 0, FALSE)), FALSE)</f>
        <v>1</v>
      </c>
      <c r="Q258" s="50" t="b">
        <f>IFERROR(OR('Upload Data'!I245 = "", IFERROR(MATCH('Upload Data'!J245, listWeightUnits, 0), FALSE)), FALSE)</f>
        <v>1</v>
      </c>
      <c r="R258" s="50" t="b">
        <f>IFERROR(OR(AND(NOT(D258), 'Upload Data'!K245 = ""), IFERROR(MATCH('Upload Data'!K245, listFscClaimTypes, 0), FALSE)), FALSE)</f>
        <v>1</v>
      </c>
      <c r="S258" s="50" t="b">
        <f>IFERROR(OR(AND('Upload Data'!K245 = refClaimFsc100, OR('Upload Data'!L245 = "", 'Upload Data'!L245 = 100)), AND('Upload Data'!K245 = refClaimFscCW, OR('Upload Data'!L245 = "", 'Upload Data'!L245 = 0)), AND('Upload Data'!K245 = refClaimFscMix, 'Upload Data'!L245 &lt;&gt; "", _xlfn.NUMBERVALUE('Upload Data'!L245) &gt;= 0, _xlfn.NUMBERVALUE('Upload Data'!L245) &lt;= 100), AND('Upload Data'!K245 = refClaimFscMixCredit, OR('Upload Data'!L245 = "", 'Upload Data'!L245 = 100)), AND('Upload Data'!K245 = refClaimFscRecycled, 'Upload Data'!K245 =""), 'Upload Data'!K245 = ""), FALSE)</f>
        <v>1</v>
      </c>
      <c r="T258" s="50" t="b">
        <f>IFERROR(OR('Upload Data'!M245 = "", ISNUMBER('Upload Data'!M245), IFERROR(DATEVALUE('Upload Data'!M245) &gt; 0, FALSE)), FALSE)</f>
        <v>1</v>
      </c>
      <c r="U258" s="50" t="b">
        <f>IFERROR(OR('Upload Data'!N245 = "", ISNUMBER('Upload Data'!N245), IFERROR(DATEVALUE('Upload Data'!N245) &gt; 0, FALSE)), FALSE)</f>
        <v>1</v>
      </c>
      <c r="V258" s="51" t="s">
        <v>116</v>
      </c>
      <c r="W258" s="50"/>
      <c r="X258" s="50"/>
      <c r="Y258" s="50"/>
      <c r="Z258" s="50">
        <f>IFERROR(FIND("-", 'Upload Data'!$A245, 1), 1000)</f>
        <v>1000</v>
      </c>
      <c r="AA258" s="50">
        <f>IFERROR(FIND("-", 'Upload Data'!$A245, Z258 + 1), 1000)</f>
        <v>1000</v>
      </c>
      <c r="AB258" s="50">
        <f>IFERROR(FIND("-", 'Upload Data'!$A245, AA258 + 1), 1000)</f>
        <v>1000</v>
      </c>
      <c r="AC258" s="50" t="str">
        <f>IFERROR(LEFT('Upload Data'!$A245, Z258 - 1), "")</f>
        <v/>
      </c>
      <c r="AD258" s="50" t="str">
        <f>IFERROR(MID('Upload Data'!$A245, Z258 + 1, AA258 - Z258 - 1), "")</f>
        <v/>
      </c>
      <c r="AE258" s="50" t="str">
        <f>IFERROR(MID('Upload Data'!$A245, AA258 + 1, AB258 - AA258 - 1), "")</f>
        <v/>
      </c>
      <c r="AF258" s="50" t="str">
        <f>IFERROR(MID('Upload Data'!$A245, AB258 + 1, 1000), "")</f>
        <v/>
      </c>
      <c r="AG258" s="50" t="str">
        <f t="shared" si="28"/>
        <v/>
      </c>
      <c r="AH258" s="50" t="b">
        <f t="shared" si="29"/>
        <v>0</v>
      </c>
    </row>
    <row r="259" spans="1:34">
      <c r="A259" s="49">
        <f t="shared" si="26"/>
        <v>246</v>
      </c>
      <c r="B259" s="48" t="b">
        <f>NOT(IFERROR('Upload Data'!A246 = "ERROR", TRUE))</f>
        <v>1</v>
      </c>
      <c r="C259" s="48">
        <f t="shared" si="27"/>
        <v>246</v>
      </c>
      <c r="D259" s="50" t="b">
        <f>IF(B259, ('Upload Data'!A246 &amp; 'Upload Data'!B246 &amp; 'Upload Data'!C246 &amp; 'Upload Data'!D246 &amp; 'Upload Data'!E246 &amp; 'Upload Data'!F246 &amp; 'Upload Data'!G246 &amp; 'Upload Data'!H246 &amp; 'Upload Data'!I246 &amp; 'Upload Data'!J246 &amp; 'Upload Data'!K246 &amp; 'Upload Data'!L246 &amp; 'Upload Data'!M246 &amp; 'Upload Data'!N246) &lt;&gt; "", FALSE)</f>
        <v>0</v>
      </c>
      <c r="E259" s="50" t="str">
        <f t="shared" si="30"/>
        <v/>
      </c>
      <c r="F259" s="50" t="str">
        <f t="shared" si="31"/>
        <v/>
      </c>
      <c r="G259" s="50" t="b">
        <f t="shared" si="25"/>
        <v>1</v>
      </c>
      <c r="H259" s="50" t="b">
        <f>IFERROR(OR(AND(NOT(D259), 'Upload Data'!$A246 = ""), AND(AG259 &gt; -1, OR(AND(AH259, LEN(AD259) = 7), IFERROR(MATCH(AD259, listCertificateTypes, 0), FALSE)))), FALSE)</f>
        <v>1</v>
      </c>
      <c r="I259" s="50" t="b">
        <f>IFERROR(OR(NOT($D259), 'Upload Data'!B246 &lt;&gt; ""), FALSE)</f>
        <v>1</v>
      </c>
      <c r="J259" s="50" t="b">
        <f>IFERROR(OR(AND(NOT($D259), 'Upload Data'!C246 = ""), ISNUMBER('Upload Data'!C246), IFERROR(DATEVALUE('Upload Data'!C246) &gt; 0, FALSE)), FALSE)</f>
        <v>1</v>
      </c>
      <c r="K259" s="50" t="b">
        <f>IFERROR(OR(NOT($D259), 'Upload Data'!D246 &lt;&gt; ""), FALSE)</f>
        <v>1</v>
      </c>
      <c r="L259" s="51" t="s">
        <v>116</v>
      </c>
      <c r="M259" s="50" t="b">
        <f>IFERROR(OR(AND(NOT($D259), 'Upload Data'!F246 = ""), IFERROR(_xlfn.NUMBERVALUE('Upload Data'!F246) &gt; 0, FALSE)), FALSE)</f>
        <v>1</v>
      </c>
      <c r="N259" s="50" t="b">
        <f>IFERROR(OR('Upload Data'!G246 = "", IFERROR(_xlfn.NUMBERVALUE('Upload Data'!G246) &gt; 0, FALSE)), FALSE)</f>
        <v>1</v>
      </c>
      <c r="O259" s="50" t="b">
        <f>IFERROR(OR('Upload Data'!G246 = "", IFERROR(MATCH('Upload Data'!H246, listVolumeUnits, 0), FALSE)), FALSE)</f>
        <v>1</v>
      </c>
      <c r="P259" s="50" t="b">
        <f>IFERROR(OR('Upload Data'!I246 = "", IFERROR(_xlfn.NUMBERVALUE('Upload Data'!I246) &gt; 0, FALSE)), FALSE)</f>
        <v>1</v>
      </c>
      <c r="Q259" s="50" t="b">
        <f>IFERROR(OR('Upload Data'!I246 = "", IFERROR(MATCH('Upload Data'!J246, listWeightUnits, 0), FALSE)), FALSE)</f>
        <v>1</v>
      </c>
      <c r="R259" s="50" t="b">
        <f>IFERROR(OR(AND(NOT(D259), 'Upload Data'!K246 = ""), IFERROR(MATCH('Upload Data'!K246, listFscClaimTypes, 0), FALSE)), FALSE)</f>
        <v>1</v>
      </c>
      <c r="S259" s="50" t="b">
        <f>IFERROR(OR(AND('Upload Data'!K246 = refClaimFsc100, OR('Upload Data'!L246 = "", 'Upload Data'!L246 = 100)), AND('Upload Data'!K246 = refClaimFscCW, OR('Upload Data'!L246 = "", 'Upload Data'!L246 = 0)), AND('Upload Data'!K246 = refClaimFscMix, 'Upload Data'!L246 &lt;&gt; "", _xlfn.NUMBERVALUE('Upload Data'!L246) &gt;= 0, _xlfn.NUMBERVALUE('Upload Data'!L246) &lt;= 100), AND('Upload Data'!K246 = refClaimFscMixCredit, OR('Upload Data'!L246 = "", 'Upload Data'!L246 = 100)), AND('Upload Data'!K246 = refClaimFscRecycled, 'Upload Data'!K246 =""), 'Upload Data'!K246 = ""), FALSE)</f>
        <v>1</v>
      </c>
      <c r="T259" s="50" t="b">
        <f>IFERROR(OR('Upload Data'!M246 = "", ISNUMBER('Upload Data'!M246), IFERROR(DATEVALUE('Upload Data'!M246) &gt; 0, FALSE)), FALSE)</f>
        <v>1</v>
      </c>
      <c r="U259" s="50" t="b">
        <f>IFERROR(OR('Upload Data'!N246 = "", ISNUMBER('Upload Data'!N246), IFERROR(DATEVALUE('Upload Data'!N246) &gt; 0, FALSE)), FALSE)</f>
        <v>1</v>
      </c>
      <c r="V259" s="51" t="s">
        <v>116</v>
      </c>
      <c r="W259" s="50"/>
      <c r="X259" s="50"/>
      <c r="Y259" s="50"/>
      <c r="Z259" s="50">
        <f>IFERROR(FIND("-", 'Upload Data'!$A246, 1), 1000)</f>
        <v>1000</v>
      </c>
      <c r="AA259" s="50">
        <f>IFERROR(FIND("-", 'Upload Data'!$A246, Z259 + 1), 1000)</f>
        <v>1000</v>
      </c>
      <c r="AB259" s="50">
        <f>IFERROR(FIND("-", 'Upload Data'!$A246, AA259 + 1), 1000)</f>
        <v>1000</v>
      </c>
      <c r="AC259" s="50" t="str">
        <f>IFERROR(LEFT('Upload Data'!$A246, Z259 - 1), "")</f>
        <v/>
      </c>
      <c r="AD259" s="50" t="str">
        <f>IFERROR(MID('Upload Data'!$A246, Z259 + 1, AA259 - Z259 - 1), "")</f>
        <v/>
      </c>
      <c r="AE259" s="50" t="str">
        <f>IFERROR(MID('Upload Data'!$A246, AA259 + 1, AB259 - AA259 - 1), "")</f>
        <v/>
      </c>
      <c r="AF259" s="50" t="str">
        <f>IFERROR(MID('Upload Data'!$A246, AB259 + 1, 1000), "")</f>
        <v/>
      </c>
      <c r="AG259" s="50" t="str">
        <f t="shared" si="28"/>
        <v/>
      </c>
      <c r="AH259" s="50" t="b">
        <f t="shared" si="29"/>
        <v>0</v>
      </c>
    </row>
    <row r="260" spans="1:34">
      <c r="A260" s="49">
        <f t="shared" si="26"/>
        <v>247</v>
      </c>
      <c r="B260" s="48" t="b">
        <f>NOT(IFERROR('Upload Data'!A247 = "ERROR", TRUE))</f>
        <v>1</v>
      </c>
      <c r="C260" s="48">
        <f t="shared" si="27"/>
        <v>247</v>
      </c>
      <c r="D260" s="50" t="b">
        <f>IF(B260, ('Upload Data'!A247 &amp; 'Upload Data'!B247 &amp; 'Upload Data'!C247 &amp; 'Upload Data'!D247 &amp; 'Upload Data'!E247 &amp; 'Upload Data'!F247 &amp; 'Upload Data'!G247 &amp; 'Upload Data'!H247 &amp; 'Upload Data'!I247 &amp; 'Upload Data'!J247 &amp; 'Upload Data'!K247 &amp; 'Upload Data'!L247 &amp; 'Upload Data'!M247 &amp; 'Upload Data'!N247) &lt;&gt; "", FALSE)</f>
        <v>0</v>
      </c>
      <c r="E260" s="50" t="str">
        <f t="shared" si="30"/>
        <v/>
      </c>
      <c r="F260" s="50" t="str">
        <f t="shared" si="31"/>
        <v/>
      </c>
      <c r="G260" s="50" t="b">
        <f t="shared" si="25"/>
        <v>1</v>
      </c>
      <c r="H260" s="50" t="b">
        <f>IFERROR(OR(AND(NOT(D260), 'Upload Data'!$A247 = ""), AND(AG260 &gt; -1, OR(AND(AH260, LEN(AD260) = 7), IFERROR(MATCH(AD260, listCertificateTypes, 0), FALSE)))), FALSE)</f>
        <v>1</v>
      </c>
      <c r="I260" s="50" t="b">
        <f>IFERROR(OR(NOT($D260), 'Upload Data'!B247 &lt;&gt; ""), FALSE)</f>
        <v>1</v>
      </c>
      <c r="J260" s="50" t="b">
        <f>IFERROR(OR(AND(NOT($D260), 'Upload Data'!C247 = ""), ISNUMBER('Upload Data'!C247), IFERROR(DATEVALUE('Upload Data'!C247) &gt; 0, FALSE)), FALSE)</f>
        <v>1</v>
      </c>
      <c r="K260" s="50" t="b">
        <f>IFERROR(OR(NOT($D260), 'Upload Data'!D247 &lt;&gt; ""), FALSE)</f>
        <v>1</v>
      </c>
      <c r="L260" s="51" t="s">
        <v>116</v>
      </c>
      <c r="M260" s="50" t="b">
        <f>IFERROR(OR(AND(NOT($D260), 'Upload Data'!F247 = ""), IFERROR(_xlfn.NUMBERVALUE('Upload Data'!F247) &gt; 0, FALSE)), FALSE)</f>
        <v>1</v>
      </c>
      <c r="N260" s="50" t="b">
        <f>IFERROR(OR('Upload Data'!G247 = "", IFERROR(_xlfn.NUMBERVALUE('Upload Data'!G247) &gt; 0, FALSE)), FALSE)</f>
        <v>1</v>
      </c>
      <c r="O260" s="50" t="b">
        <f>IFERROR(OR('Upload Data'!G247 = "", IFERROR(MATCH('Upload Data'!H247, listVolumeUnits, 0), FALSE)), FALSE)</f>
        <v>1</v>
      </c>
      <c r="P260" s="50" t="b">
        <f>IFERROR(OR('Upload Data'!I247 = "", IFERROR(_xlfn.NUMBERVALUE('Upload Data'!I247) &gt; 0, FALSE)), FALSE)</f>
        <v>1</v>
      </c>
      <c r="Q260" s="50" t="b">
        <f>IFERROR(OR('Upload Data'!I247 = "", IFERROR(MATCH('Upload Data'!J247, listWeightUnits, 0), FALSE)), FALSE)</f>
        <v>1</v>
      </c>
      <c r="R260" s="50" t="b">
        <f>IFERROR(OR(AND(NOT(D260), 'Upload Data'!K247 = ""), IFERROR(MATCH('Upload Data'!K247, listFscClaimTypes, 0), FALSE)), FALSE)</f>
        <v>1</v>
      </c>
      <c r="S260" s="50" t="b">
        <f>IFERROR(OR(AND('Upload Data'!K247 = refClaimFsc100, OR('Upload Data'!L247 = "", 'Upload Data'!L247 = 100)), AND('Upload Data'!K247 = refClaimFscCW, OR('Upload Data'!L247 = "", 'Upload Data'!L247 = 0)), AND('Upload Data'!K247 = refClaimFscMix, 'Upload Data'!L247 &lt;&gt; "", _xlfn.NUMBERVALUE('Upload Data'!L247) &gt;= 0, _xlfn.NUMBERVALUE('Upload Data'!L247) &lt;= 100), AND('Upload Data'!K247 = refClaimFscMixCredit, OR('Upload Data'!L247 = "", 'Upload Data'!L247 = 100)), AND('Upload Data'!K247 = refClaimFscRecycled, 'Upload Data'!K247 =""), 'Upload Data'!K247 = ""), FALSE)</f>
        <v>1</v>
      </c>
      <c r="T260" s="50" t="b">
        <f>IFERROR(OR('Upload Data'!M247 = "", ISNUMBER('Upload Data'!M247), IFERROR(DATEVALUE('Upload Data'!M247) &gt; 0, FALSE)), FALSE)</f>
        <v>1</v>
      </c>
      <c r="U260" s="50" t="b">
        <f>IFERROR(OR('Upload Data'!N247 = "", ISNUMBER('Upload Data'!N247), IFERROR(DATEVALUE('Upload Data'!N247) &gt; 0, FALSE)), FALSE)</f>
        <v>1</v>
      </c>
      <c r="V260" s="51" t="s">
        <v>116</v>
      </c>
      <c r="W260" s="50"/>
      <c r="X260" s="50"/>
      <c r="Y260" s="50"/>
      <c r="Z260" s="50">
        <f>IFERROR(FIND("-", 'Upload Data'!$A247, 1), 1000)</f>
        <v>1000</v>
      </c>
      <c r="AA260" s="50">
        <f>IFERROR(FIND("-", 'Upload Data'!$A247, Z260 + 1), 1000)</f>
        <v>1000</v>
      </c>
      <c r="AB260" s="50">
        <f>IFERROR(FIND("-", 'Upload Data'!$A247, AA260 + 1), 1000)</f>
        <v>1000</v>
      </c>
      <c r="AC260" s="50" t="str">
        <f>IFERROR(LEFT('Upload Data'!$A247, Z260 - 1), "")</f>
        <v/>
      </c>
      <c r="AD260" s="50" t="str">
        <f>IFERROR(MID('Upload Data'!$A247, Z260 + 1, AA260 - Z260 - 1), "")</f>
        <v/>
      </c>
      <c r="AE260" s="50" t="str">
        <f>IFERROR(MID('Upload Data'!$A247, AA260 + 1, AB260 - AA260 - 1), "")</f>
        <v/>
      </c>
      <c r="AF260" s="50" t="str">
        <f>IFERROR(MID('Upload Data'!$A247, AB260 + 1, 1000), "")</f>
        <v/>
      </c>
      <c r="AG260" s="50" t="str">
        <f t="shared" si="28"/>
        <v/>
      </c>
      <c r="AH260" s="50" t="b">
        <f t="shared" si="29"/>
        <v>0</v>
      </c>
    </row>
    <row r="261" spans="1:34">
      <c r="A261" s="49">
        <f t="shared" si="26"/>
        <v>248</v>
      </c>
      <c r="B261" s="48" t="b">
        <f>NOT(IFERROR('Upload Data'!A248 = "ERROR", TRUE))</f>
        <v>1</v>
      </c>
      <c r="C261" s="48">
        <f t="shared" si="27"/>
        <v>248</v>
      </c>
      <c r="D261" s="50" t="b">
        <f>IF(B261, ('Upload Data'!A248 &amp; 'Upload Data'!B248 &amp; 'Upload Data'!C248 &amp; 'Upload Data'!D248 &amp; 'Upload Data'!E248 &amp; 'Upload Data'!F248 &amp; 'Upload Data'!G248 &amp; 'Upload Data'!H248 &amp; 'Upload Data'!I248 &amp; 'Upload Data'!J248 &amp; 'Upload Data'!K248 &amp; 'Upload Data'!L248 &amp; 'Upload Data'!M248 &amp; 'Upload Data'!N248) &lt;&gt; "", FALSE)</f>
        <v>0</v>
      </c>
      <c r="E261" s="50" t="str">
        <f t="shared" si="30"/>
        <v/>
      </c>
      <c r="F261" s="50" t="str">
        <f t="shared" si="31"/>
        <v/>
      </c>
      <c r="G261" s="50" t="b">
        <f t="shared" si="25"/>
        <v>1</v>
      </c>
      <c r="H261" s="50" t="b">
        <f>IFERROR(OR(AND(NOT(D261), 'Upload Data'!$A248 = ""), AND(AG261 &gt; -1, OR(AND(AH261, LEN(AD261) = 7), IFERROR(MATCH(AD261, listCertificateTypes, 0), FALSE)))), FALSE)</f>
        <v>1</v>
      </c>
      <c r="I261" s="50" t="b">
        <f>IFERROR(OR(NOT($D261), 'Upload Data'!B248 &lt;&gt; ""), FALSE)</f>
        <v>1</v>
      </c>
      <c r="J261" s="50" t="b">
        <f>IFERROR(OR(AND(NOT($D261), 'Upload Data'!C248 = ""), ISNUMBER('Upload Data'!C248), IFERROR(DATEVALUE('Upload Data'!C248) &gt; 0, FALSE)), FALSE)</f>
        <v>1</v>
      </c>
      <c r="K261" s="50" t="b">
        <f>IFERROR(OR(NOT($D261), 'Upload Data'!D248 &lt;&gt; ""), FALSE)</f>
        <v>1</v>
      </c>
      <c r="L261" s="51" t="s">
        <v>116</v>
      </c>
      <c r="M261" s="50" t="b">
        <f>IFERROR(OR(AND(NOT($D261), 'Upload Data'!F248 = ""), IFERROR(_xlfn.NUMBERVALUE('Upload Data'!F248) &gt; 0, FALSE)), FALSE)</f>
        <v>1</v>
      </c>
      <c r="N261" s="50" t="b">
        <f>IFERROR(OR('Upload Data'!G248 = "", IFERROR(_xlfn.NUMBERVALUE('Upload Data'!G248) &gt; 0, FALSE)), FALSE)</f>
        <v>1</v>
      </c>
      <c r="O261" s="50" t="b">
        <f>IFERROR(OR('Upload Data'!G248 = "", IFERROR(MATCH('Upload Data'!H248, listVolumeUnits, 0), FALSE)), FALSE)</f>
        <v>1</v>
      </c>
      <c r="P261" s="50" t="b">
        <f>IFERROR(OR('Upload Data'!I248 = "", IFERROR(_xlfn.NUMBERVALUE('Upload Data'!I248) &gt; 0, FALSE)), FALSE)</f>
        <v>1</v>
      </c>
      <c r="Q261" s="50" t="b">
        <f>IFERROR(OR('Upload Data'!I248 = "", IFERROR(MATCH('Upload Data'!J248, listWeightUnits, 0), FALSE)), FALSE)</f>
        <v>1</v>
      </c>
      <c r="R261" s="50" t="b">
        <f>IFERROR(OR(AND(NOT(D261), 'Upload Data'!K248 = ""), IFERROR(MATCH('Upload Data'!K248, listFscClaimTypes, 0), FALSE)), FALSE)</f>
        <v>1</v>
      </c>
      <c r="S261" s="50" t="b">
        <f>IFERROR(OR(AND('Upload Data'!K248 = refClaimFsc100, OR('Upload Data'!L248 = "", 'Upload Data'!L248 = 100)), AND('Upload Data'!K248 = refClaimFscCW, OR('Upload Data'!L248 = "", 'Upload Data'!L248 = 0)), AND('Upload Data'!K248 = refClaimFscMix, 'Upload Data'!L248 &lt;&gt; "", _xlfn.NUMBERVALUE('Upload Data'!L248) &gt;= 0, _xlfn.NUMBERVALUE('Upload Data'!L248) &lt;= 100), AND('Upload Data'!K248 = refClaimFscMixCredit, OR('Upload Data'!L248 = "", 'Upload Data'!L248 = 100)), AND('Upload Data'!K248 = refClaimFscRecycled, 'Upload Data'!K248 =""), 'Upload Data'!K248 = ""), FALSE)</f>
        <v>1</v>
      </c>
      <c r="T261" s="50" t="b">
        <f>IFERROR(OR('Upload Data'!M248 = "", ISNUMBER('Upload Data'!M248), IFERROR(DATEVALUE('Upload Data'!M248) &gt; 0, FALSE)), FALSE)</f>
        <v>1</v>
      </c>
      <c r="U261" s="50" t="b">
        <f>IFERROR(OR('Upload Data'!N248 = "", ISNUMBER('Upload Data'!N248), IFERROR(DATEVALUE('Upload Data'!N248) &gt; 0, FALSE)), FALSE)</f>
        <v>1</v>
      </c>
      <c r="V261" s="51" t="s">
        <v>116</v>
      </c>
      <c r="W261" s="50"/>
      <c r="X261" s="50"/>
      <c r="Y261" s="50"/>
      <c r="Z261" s="50">
        <f>IFERROR(FIND("-", 'Upload Data'!$A248, 1), 1000)</f>
        <v>1000</v>
      </c>
      <c r="AA261" s="50">
        <f>IFERROR(FIND("-", 'Upload Data'!$A248, Z261 + 1), 1000)</f>
        <v>1000</v>
      </c>
      <c r="AB261" s="50">
        <f>IFERROR(FIND("-", 'Upload Data'!$A248, AA261 + 1), 1000)</f>
        <v>1000</v>
      </c>
      <c r="AC261" s="50" t="str">
        <f>IFERROR(LEFT('Upload Data'!$A248, Z261 - 1), "")</f>
        <v/>
      </c>
      <c r="AD261" s="50" t="str">
        <f>IFERROR(MID('Upload Data'!$A248, Z261 + 1, AA261 - Z261 - 1), "")</f>
        <v/>
      </c>
      <c r="AE261" s="50" t="str">
        <f>IFERROR(MID('Upload Data'!$A248, AA261 + 1, AB261 - AA261 - 1), "")</f>
        <v/>
      </c>
      <c r="AF261" s="50" t="str">
        <f>IFERROR(MID('Upload Data'!$A248, AB261 + 1, 1000), "")</f>
        <v/>
      </c>
      <c r="AG261" s="50" t="str">
        <f t="shared" si="28"/>
        <v/>
      </c>
      <c r="AH261" s="50" t="b">
        <f t="shared" si="29"/>
        <v>0</v>
      </c>
    </row>
    <row r="262" spans="1:34">
      <c r="A262" s="49">
        <f t="shared" si="26"/>
        <v>249</v>
      </c>
      <c r="B262" s="48" t="b">
        <f>NOT(IFERROR('Upload Data'!A249 = "ERROR", TRUE))</f>
        <v>1</v>
      </c>
      <c r="C262" s="48">
        <f t="shared" si="27"/>
        <v>249</v>
      </c>
      <c r="D262" s="50" t="b">
        <f>IF(B262, ('Upload Data'!A249 &amp; 'Upload Data'!B249 &amp; 'Upload Data'!C249 &amp; 'Upload Data'!D249 &amp; 'Upload Data'!E249 &amp; 'Upload Data'!F249 &amp; 'Upload Data'!G249 &amp; 'Upload Data'!H249 &amp; 'Upload Data'!I249 &amp; 'Upload Data'!J249 &amp; 'Upload Data'!K249 &amp; 'Upload Data'!L249 &amp; 'Upload Data'!M249 &amp; 'Upload Data'!N249) &lt;&gt; "", FALSE)</f>
        <v>0</v>
      </c>
      <c r="E262" s="50" t="str">
        <f t="shared" si="30"/>
        <v/>
      </c>
      <c r="F262" s="50" t="str">
        <f t="shared" si="31"/>
        <v/>
      </c>
      <c r="G262" s="50" t="b">
        <f t="shared" si="25"/>
        <v>1</v>
      </c>
      <c r="H262" s="50" t="b">
        <f>IFERROR(OR(AND(NOT(D262), 'Upload Data'!$A249 = ""), AND(AG262 &gt; -1, OR(AND(AH262, LEN(AD262) = 7), IFERROR(MATCH(AD262, listCertificateTypes, 0), FALSE)))), FALSE)</f>
        <v>1</v>
      </c>
      <c r="I262" s="50" t="b">
        <f>IFERROR(OR(NOT($D262), 'Upload Data'!B249 &lt;&gt; ""), FALSE)</f>
        <v>1</v>
      </c>
      <c r="J262" s="50" t="b">
        <f>IFERROR(OR(AND(NOT($D262), 'Upload Data'!C249 = ""), ISNUMBER('Upload Data'!C249), IFERROR(DATEVALUE('Upload Data'!C249) &gt; 0, FALSE)), FALSE)</f>
        <v>1</v>
      </c>
      <c r="K262" s="50" t="b">
        <f>IFERROR(OR(NOT($D262), 'Upload Data'!D249 &lt;&gt; ""), FALSE)</f>
        <v>1</v>
      </c>
      <c r="L262" s="51" t="s">
        <v>116</v>
      </c>
      <c r="M262" s="50" t="b">
        <f>IFERROR(OR(AND(NOT($D262), 'Upload Data'!F249 = ""), IFERROR(_xlfn.NUMBERVALUE('Upload Data'!F249) &gt; 0, FALSE)), FALSE)</f>
        <v>1</v>
      </c>
      <c r="N262" s="50" t="b">
        <f>IFERROR(OR('Upload Data'!G249 = "", IFERROR(_xlfn.NUMBERVALUE('Upload Data'!G249) &gt; 0, FALSE)), FALSE)</f>
        <v>1</v>
      </c>
      <c r="O262" s="50" t="b">
        <f>IFERROR(OR('Upload Data'!G249 = "", IFERROR(MATCH('Upload Data'!H249, listVolumeUnits, 0), FALSE)), FALSE)</f>
        <v>1</v>
      </c>
      <c r="P262" s="50" t="b">
        <f>IFERROR(OR('Upload Data'!I249 = "", IFERROR(_xlfn.NUMBERVALUE('Upload Data'!I249) &gt; 0, FALSE)), FALSE)</f>
        <v>1</v>
      </c>
      <c r="Q262" s="50" t="b">
        <f>IFERROR(OR('Upload Data'!I249 = "", IFERROR(MATCH('Upload Data'!J249, listWeightUnits, 0), FALSE)), FALSE)</f>
        <v>1</v>
      </c>
      <c r="R262" s="50" t="b">
        <f>IFERROR(OR(AND(NOT(D262), 'Upload Data'!K249 = ""), IFERROR(MATCH('Upload Data'!K249, listFscClaimTypes, 0), FALSE)), FALSE)</f>
        <v>1</v>
      </c>
      <c r="S262" s="50" t="b">
        <f>IFERROR(OR(AND('Upload Data'!K249 = refClaimFsc100, OR('Upload Data'!L249 = "", 'Upload Data'!L249 = 100)), AND('Upload Data'!K249 = refClaimFscCW, OR('Upload Data'!L249 = "", 'Upload Data'!L249 = 0)), AND('Upload Data'!K249 = refClaimFscMix, 'Upload Data'!L249 &lt;&gt; "", _xlfn.NUMBERVALUE('Upload Data'!L249) &gt;= 0, _xlfn.NUMBERVALUE('Upload Data'!L249) &lt;= 100), AND('Upload Data'!K249 = refClaimFscMixCredit, OR('Upload Data'!L249 = "", 'Upload Data'!L249 = 100)), AND('Upload Data'!K249 = refClaimFscRecycled, 'Upload Data'!K249 =""), 'Upload Data'!K249 = ""), FALSE)</f>
        <v>1</v>
      </c>
      <c r="T262" s="50" t="b">
        <f>IFERROR(OR('Upload Data'!M249 = "", ISNUMBER('Upload Data'!M249), IFERROR(DATEVALUE('Upload Data'!M249) &gt; 0, FALSE)), FALSE)</f>
        <v>1</v>
      </c>
      <c r="U262" s="50" t="b">
        <f>IFERROR(OR('Upload Data'!N249 = "", ISNUMBER('Upload Data'!N249), IFERROR(DATEVALUE('Upload Data'!N249) &gt; 0, FALSE)), FALSE)</f>
        <v>1</v>
      </c>
      <c r="V262" s="51" t="s">
        <v>116</v>
      </c>
      <c r="W262" s="50"/>
      <c r="X262" s="50"/>
      <c r="Y262" s="50"/>
      <c r="Z262" s="50">
        <f>IFERROR(FIND("-", 'Upload Data'!$A249, 1), 1000)</f>
        <v>1000</v>
      </c>
      <c r="AA262" s="50">
        <f>IFERROR(FIND("-", 'Upload Data'!$A249, Z262 + 1), 1000)</f>
        <v>1000</v>
      </c>
      <c r="AB262" s="50">
        <f>IFERROR(FIND("-", 'Upload Data'!$A249, AA262 + 1), 1000)</f>
        <v>1000</v>
      </c>
      <c r="AC262" s="50" t="str">
        <f>IFERROR(LEFT('Upload Data'!$A249, Z262 - 1), "")</f>
        <v/>
      </c>
      <c r="AD262" s="50" t="str">
        <f>IFERROR(MID('Upload Data'!$A249, Z262 + 1, AA262 - Z262 - 1), "")</f>
        <v/>
      </c>
      <c r="AE262" s="50" t="str">
        <f>IFERROR(MID('Upload Data'!$A249, AA262 + 1, AB262 - AA262 - 1), "")</f>
        <v/>
      </c>
      <c r="AF262" s="50" t="str">
        <f>IFERROR(MID('Upload Data'!$A249, AB262 + 1, 1000), "")</f>
        <v/>
      </c>
      <c r="AG262" s="50" t="str">
        <f t="shared" si="28"/>
        <v/>
      </c>
      <c r="AH262" s="50" t="b">
        <f t="shared" si="29"/>
        <v>0</v>
      </c>
    </row>
    <row r="263" spans="1:34">
      <c r="A263" s="49">
        <f t="shared" si="26"/>
        <v>250</v>
      </c>
      <c r="B263" s="48" t="b">
        <f>NOT(IFERROR('Upload Data'!A250 = "ERROR", TRUE))</f>
        <v>1</v>
      </c>
      <c r="C263" s="48">
        <f t="shared" si="27"/>
        <v>250</v>
      </c>
      <c r="D263" s="50" t="b">
        <f>IF(B263, ('Upload Data'!A250 &amp; 'Upload Data'!B250 &amp; 'Upload Data'!C250 &amp; 'Upload Data'!D250 &amp; 'Upload Data'!E250 &amp; 'Upload Data'!F250 &amp; 'Upload Data'!G250 &amp; 'Upload Data'!H250 &amp; 'Upload Data'!I250 &amp; 'Upload Data'!J250 &amp; 'Upload Data'!K250 &amp; 'Upload Data'!L250 &amp; 'Upload Data'!M250 &amp; 'Upload Data'!N250) &lt;&gt; "", FALSE)</f>
        <v>0</v>
      </c>
      <c r="E263" s="50" t="str">
        <f t="shared" si="30"/>
        <v/>
      </c>
      <c r="F263" s="50" t="str">
        <f t="shared" si="31"/>
        <v/>
      </c>
      <c r="G263" s="50" t="b">
        <f t="shared" si="25"/>
        <v>1</v>
      </c>
      <c r="H263" s="50" t="b">
        <f>IFERROR(OR(AND(NOT(D263), 'Upload Data'!$A250 = ""), AND(AG263 &gt; -1, OR(AND(AH263, LEN(AD263) = 7), IFERROR(MATCH(AD263, listCertificateTypes, 0), FALSE)))), FALSE)</f>
        <v>1</v>
      </c>
      <c r="I263" s="50" t="b">
        <f>IFERROR(OR(NOT($D263), 'Upload Data'!B250 &lt;&gt; ""), FALSE)</f>
        <v>1</v>
      </c>
      <c r="J263" s="50" t="b">
        <f>IFERROR(OR(AND(NOT($D263), 'Upload Data'!C250 = ""), ISNUMBER('Upload Data'!C250), IFERROR(DATEVALUE('Upload Data'!C250) &gt; 0, FALSE)), FALSE)</f>
        <v>1</v>
      </c>
      <c r="K263" s="50" t="b">
        <f>IFERROR(OR(NOT($D263), 'Upload Data'!D250 &lt;&gt; ""), FALSE)</f>
        <v>1</v>
      </c>
      <c r="L263" s="51" t="s">
        <v>116</v>
      </c>
      <c r="M263" s="50" t="b">
        <f>IFERROR(OR(AND(NOT($D263), 'Upload Data'!F250 = ""), IFERROR(_xlfn.NUMBERVALUE('Upload Data'!F250) &gt; 0, FALSE)), FALSE)</f>
        <v>1</v>
      </c>
      <c r="N263" s="50" t="b">
        <f>IFERROR(OR('Upload Data'!G250 = "", IFERROR(_xlfn.NUMBERVALUE('Upload Data'!G250) &gt; 0, FALSE)), FALSE)</f>
        <v>1</v>
      </c>
      <c r="O263" s="50" t="b">
        <f>IFERROR(OR('Upload Data'!G250 = "", IFERROR(MATCH('Upload Data'!H250, listVolumeUnits, 0), FALSE)), FALSE)</f>
        <v>1</v>
      </c>
      <c r="P263" s="50" t="b">
        <f>IFERROR(OR('Upload Data'!I250 = "", IFERROR(_xlfn.NUMBERVALUE('Upload Data'!I250) &gt; 0, FALSE)), FALSE)</f>
        <v>1</v>
      </c>
      <c r="Q263" s="50" t="b">
        <f>IFERROR(OR('Upload Data'!I250 = "", IFERROR(MATCH('Upload Data'!J250, listWeightUnits, 0), FALSE)), FALSE)</f>
        <v>1</v>
      </c>
      <c r="R263" s="50" t="b">
        <f>IFERROR(OR(AND(NOT(D263), 'Upload Data'!K250 = ""), IFERROR(MATCH('Upload Data'!K250, listFscClaimTypes, 0), FALSE)), FALSE)</f>
        <v>1</v>
      </c>
      <c r="S263" s="50" t="b">
        <f>IFERROR(OR(AND('Upload Data'!K250 = refClaimFsc100, OR('Upload Data'!L250 = "", 'Upload Data'!L250 = 100)), AND('Upload Data'!K250 = refClaimFscCW, OR('Upload Data'!L250 = "", 'Upload Data'!L250 = 0)), AND('Upload Data'!K250 = refClaimFscMix, 'Upload Data'!L250 &lt;&gt; "", _xlfn.NUMBERVALUE('Upload Data'!L250) &gt;= 0, _xlfn.NUMBERVALUE('Upload Data'!L250) &lt;= 100), AND('Upload Data'!K250 = refClaimFscMixCredit, OR('Upload Data'!L250 = "", 'Upload Data'!L250 = 100)), AND('Upload Data'!K250 = refClaimFscRecycled, 'Upload Data'!K250 =""), 'Upload Data'!K250 = ""), FALSE)</f>
        <v>1</v>
      </c>
      <c r="T263" s="50" t="b">
        <f>IFERROR(OR('Upload Data'!M250 = "", ISNUMBER('Upload Data'!M250), IFERROR(DATEVALUE('Upload Data'!M250) &gt; 0, FALSE)), FALSE)</f>
        <v>1</v>
      </c>
      <c r="U263" s="50" t="b">
        <f>IFERROR(OR('Upload Data'!N250 = "", ISNUMBER('Upload Data'!N250), IFERROR(DATEVALUE('Upload Data'!N250) &gt; 0, FALSE)), FALSE)</f>
        <v>1</v>
      </c>
      <c r="V263" s="51" t="s">
        <v>116</v>
      </c>
      <c r="W263" s="50"/>
      <c r="X263" s="50"/>
      <c r="Y263" s="50"/>
      <c r="Z263" s="50">
        <f>IFERROR(FIND("-", 'Upload Data'!$A250, 1), 1000)</f>
        <v>1000</v>
      </c>
      <c r="AA263" s="50">
        <f>IFERROR(FIND("-", 'Upload Data'!$A250, Z263 + 1), 1000)</f>
        <v>1000</v>
      </c>
      <c r="AB263" s="50">
        <f>IFERROR(FIND("-", 'Upload Data'!$A250, AA263 + 1), 1000)</f>
        <v>1000</v>
      </c>
      <c r="AC263" s="50" t="str">
        <f>IFERROR(LEFT('Upload Data'!$A250, Z263 - 1), "")</f>
        <v/>
      </c>
      <c r="AD263" s="50" t="str">
        <f>IFERROR(MID('Upload Data'!$A250, Z263 + 1, AA263 - Z263 - 1), "")</f>
        <v/>
      </c>
      <c r="AE263" s="50" t="str">
        <f>IFERROR(MID('Upload Data'!$A250, AA263 + 1, AB263 - AA263 - 1), "")</f>
        <v/>
      </c>
      <c r="AF263" s="50" t="str">
        <f>IFERROR(MID('Upload Data'!$A250, AB263 + 1, 1000), "")</f>
        <v/>
      </c>
      <c r="AG263" s="50" t="str">
        <f t="shared" si="28"/>
        <v/>
      </c>
      <c r="AH263" s="50" t="b">
        <f t="shared" si="29"/>
        <v>0</v>
      </c>
    </row>
    <row r="264" spans="1:34">
      <c r="A264" s="49">
        <f t="shared" si="26"/>
        <v>251</v>
      </c>
      <c r="B264" s="48" t="b">
        <f>NOT(IFERROR('Upload Data'!A251 = "ERROR", TRUE))</f>
        <v>1</v>
      </c>
      <c r="C264" s="48">
        <f t="shared" si="27"/>
        <v>251</v>
      </c>
      <c r="D264" s="50" t="b">
        <f>IF(B264, ('Upload Data'!A251 &amp; 'Upload Data'!B251 &amp; 'Upload Data'!C251 &amp; 'Upload Data'!D251 &amp; 'Upload Data'!E251 &amp; 'Upload Data'!F251 &amp; 'Upload Data'!G251 &amp; 'Upload Data'!H251 &amp; 'Upload Data'!I251 &amp; 'Upload Data'!J251 &amp; 'Upload Data'!K251 &amp; 'Upload Data'!L251 &amp; 'Upload Data'!M251 &amp; 'Upload Data'!N251) &lt;&gt; "", FALSE)</f>
        <v>0</v>
      </c>
      <c r="E264" s="50" t="str">
        <f t="shared" si="30"/>
        <v/>
      </c>
      <c r="F264" s="50" t="str">
        <f t="shared" si="31"/>
        <v/>
      </c>
      <c r="G264" s="50" t="b">
        <f t="shared" si="25"/>
        <v>1</v>
      </c>
      <c r="H264" s="50" t="b">
        <f>IFERROR(OR(AND(NOT(D264), 'Upload Data'!$A251 = ""), AND(AG264 &gt; -1, OR(AND(AH264, LEN(AD264) = 7), IFERROR(MATCH(AD264, listCertificateTypes, 0), FALSE)))), FALSE)</f>
        <v>1</v>
      </c>
      <c r="I264" s="50" t="b">
        <f>IFERROR(OR(NOT($D264), 'Upload Data'!B251 &lt;&gt; ""), FALSE)</f>
        <v>1</v>
      </c>
      <c r="J264" s="50" t="b">
        <f>IFERROR(OR(AND(NOT($D264), 'Upload Data'!C251 = ""), ISNUMBER('Upload Data'!C251), IFERROR(DATEVALUE('Upload Data'!C251) &gt; 0, FALSE)), FALSE)</f>
        <v>1</v>
      </c>
      <c r="K264" s="50" t="b">
        <f>IFERROR(OR(NOT($D264), 'Upload Data'!D251 &lt;&gt; ""), FALSE)</f>
        <v>1</v>
      </c>
      <c r="L264" s="51" t="s">
        <v>116</v>
      </c>
      <c r="M264" s="50" t="b">
        <f>IFERROR(OR(AND(NOT($D264), 'Upload Data'!F251 = ""), IFERROR(_xlfn.NUMBERVALUE('Upload Data'!F251) &gt; 0, FALSE)), FALSE)</f>
        <v>1</v>
      </c>
      <c r="N264" s="50" t="b">
        <f>IFERROR(OR('Upload Data'!G251 = "", IFERROR(_xlfn.NUMBERVALUE('Upload Data'!G251) &gt; 0, FALSE)), FALSE)</f>
        <v>1</v>
      </c>
      <c r="O264" s="50" t="b">
        <f>IFERROR(OR('Upload Data'!G251 = "", IFERROR(MATCH('Upload Data'!H251, listVolumeUnits, 0), FALSE)), FALSE)</f>
        <v>1</v>
      </c>
      <c r="P264" s="50" t="b">
        <f>IFERROR(OR('Upload Data'!I251 = "", IFERROR(_xlfn.NUMBERVALUE('Upload Data'!I251) &gt; 0, FALSE)), FALSE)</f>
        <v>1</v>
      </c>
      <c r="Q264" s="50" t="b">
        <f>IFERROR(OR('Upload Data'!I251 = "", IFERROR(MATCH('Upload Data'!J251, listWeightUnits, 0), FALSE)), FALSE)</f>
        <v>1</v>
      </c>
      <c r="R264" s="50" t="b">
        <f>IFERROR(OR(AND(NOT(D264), 'Upload Data'!K251 = ""), IFERROR(MATCH('Upload Data'!K251, listFscClaimTypes, 0), FALSE)), FALSE)</f>
        <v>1</v>
      </c>
      <c r="S264" s="50" t="b">
        <f>IFERROR(OR(AND('Upload Data'!K251 = refClaimFsc100, OR('Upload Data'!L251 = "", 'Upload Data'!L251 = 100)), AND('Upload Data'!K251 = refClaimFscCW, OR('Upload Data'!L251 = "", 'Upload Data'!L251 = 0)), AND('Upload Data'!K251 = refClaimFscMix, 'Upload Data'!L251 &lt;&gt; "", _xlfn.NUMBERVALUE('Upload Data'!L251) &gt;= 0, _xlfn.NUMBERVALUE('Upload Data'!L251) &lt;= 100), AND('Upload Data'!K251 = refClaimFscMixCredit, OR('Upload Data'!L251 = "", 'Upload Data'!L251 = 100)), AND('Upload Data'!K251 = refClaimFscRecycled, 'Upload Data'!K251 =""), 'Upload Data'!K251 = ""), FALSE)</f>
        <v>1</v>
      </c>
      <c r="T264" s="50" t="b">
        <f>IFERROR(OR('Upload Data'!M251 = "", ISNUMBER('Upload Data'!M251), IFERROR(DATEVALUE('Upload Data'!M251) &gt; 0, FALSE)), FALSE)</f>
        <v>1</v>
      </c>
      <c r="U264" s="50" t="b">
        <f>IFERROR(OR('Upload Data'!N251 = "", ISNUMBER('Upload Data'!N251), IFERROR(DATEVALUE('Upload Data'!N251) &gt; 0, FALSE)), FALSE)</f>
        <v>1</v>
      </c>
      <c r="V264" s="51" t="s">
        <v>116</v>
      </c>
      <c r="W264" s="50"/>
      <c r="X264" s="50"/>
      <c r="Y264" s="50"/>
      <c r="Z264" s="50">
        <f>IFERROR(FIND("-", 'Upload Data'!$A251, 1), 1000)</f>
        <v>1000</v>
      </c>
      <c r="AA264" s="50">
        <f>IFERROR(FIND("-", 'Upload Data'!$A251, Z264 + 1), 1000)</f>
        <v>1000</v>
      </c>
      <c r="AB264" s="50">
        <f>IFERROR(FIND("-", 'Upload Data'!$A251, AA264 + 1), 1000)</f>
        <v>1000</v>
      </c>
      <c r="AC264" s="50" t="str">
        <f>IFERROR(LEFT('Upload Data'!$A251, Z264 - 1), "")</f>
        <v/>
      </c>
      <c r="AD264" s="50" t="str">
        <f>IFERROR(MID('Upload Data'!$A251, Z264 + 1, AA264 - Z264 - 1), "")</f>
        <v/>
      </c>
      <c r="AE264" s="50" t="str">
        <f>IFERROR(MID('Upload Data'!$A251, AA264 + 1, AB264 - AA264 - 1), "")</f>
        <v/>
      </c>
      <c r="AF264" s="50" t="str">
        <f>IFERROR(MID('Upload Data'!$A251, AB264 + 1, 1000), "")</f>
        <v/>
      </c>
      <c r="AG264" s="50" t="str">
        <f t="shared" si="28"/>
        <v/>
      </c>
      <c r="AH264" s="50" t="b">
        <f t="shared" si="29"/>
        <v>0</v>
      </c>
    </row>
    <row r="265" spans="1:34">
      <c r="A265" s="49">
        <f t="shared" si="26"/>
        <v>252</v>
      </c>
      <c r="B265" s="48" t="b">
        <f>NOT(IFERROR('Upload Data'!A252 = "ERROR", TRUE))</f>
        <v>1</v>
      </c>
      <c r="C265" s="48">
        <f t="shared" si="27"/>
        <v>252</v>
      </c>
      <c r="D265" s="50" t="b">
        <f>IF(B265, ('Upload Data'!A252 &amp; 'Upload Data'!B252 &amp; 'Upload Data'!C252 &amp; 'Upload Data'!D252 &amp; 'Upload Data'!E252 &amp; 'Upload Data'!F252 &amp; 'Upload Data'!G252 &amp; 'Upload Data'!H252 &amp; 'Upload Data'!I252 &amp; 'Upload Data'!J252 &amp; 'Upload Data'!K252 &amp; 'Upload Data'!L252 &amp; 'Upload Data'!M252 &amp; 'Upload Data'!N252) &lt;&gt; "", FALSE)</f>
        <v>0</v>
      </c>
      <c r="E265" s="50" t="str">
        <f t="shared" si="30"/>
        <v/>
      </c>
      <c r="F265" s="50" t="str">
        <f t="shared" si="31"/>
        <v/>
      </c>
      <c r="G265" s="50" t="b">
        <f t="shared" si="25"/>
        <v>1</v>
      </c>
      <c r="H265" s="50" t="b">
        <f>IFERROR(OR(AND(NOT(D265), 'Upload Data'!$A252 = ""), AND(AG265 &gt; -1, OR(AND(AH265, LEN(AD265) = 7), IFERROR(MATCH(AD265, listCertificateTypes, 0), FALSE)))), FALSE)</f>
        <v>1</v>
      </c>
      <c r="I265" s="50" t="b">
        <f>IFERROR(OR(NOT($D265), 'Upload Data'!B252 &lt;&gt; ""), FALSE)</f>
        <v>1</v>
      </c>
      <c r="J265" s="50" t="b">
        <f>IFERROR(OR(AND(NOT($D265), 'Upload Data'!C252 = ""), ISNUMBER('Upload Data'!C252), IFERROR(DATEVALUE('Upload Data'!C252) &gt; 0, FALSE)), FALSE)</f>
        <v>1</v>
      </c>
      <c r="K265" s="50" t="b">
        <f>IFERROR(OR(NOT($D265), 'Upload Data'!D252 &lt;&gt; ""), FALSE)</f>
        <v>1</v>
      </c>
      <c r="L265" s="51" t="s">
        <v>116</v>
      </c>
      <c r="M265" s="50" t="b">
        <f>IFERROR(OR(AND(NOT($D265), 'Upload Data'!F252 = ""), IFERROR(_xlfn.NUMBERVALUE('Upload Data'!F252) &gt; 0, FALSE)), FALSE)</f>
        <v>1</v>
      </c>
      <c r="N265" s="50" t="b">
        <f>IFERROR(OR('Upload Data'!G252 = "", IFERROR(_xlfn.NUMBERVALUE('Upload Data'!G252) &gt; 0, FALSE)), FALSE)</f>
        <v>1</v>
      </c>
      <c r="O265" s="50" t="b">
        <f>IFERROR(OR('Upload Data'!G252 = "", IFERROR(MATCH('Upload Data'!H252, listVolumeUnits, 0), FALSE)), FALSE)</f>
        <v>1</v>
      </c>
      <c r="P265" s="50" t="b">
        <f>IFERROR(OR('Upload Data'!I252 = "", IFERROR(_xlfn.NUMBERVALUE('Upload Data'!I252) &gt; 0, FALSE)), FALSE)</f>
        <v>1</v>
      </c>
      <c r="Q265" s="50" t="b">
        <f>IFERROR(OR('Upload Data'!I252 = "", IFERROR(MATCH('Upload Data'!J252, listWeightUnits, 0), FALSE)), FALSE)</f>
        <v>1</v>
      </c>
      <c r="R265" s="50" t="b">
        <f>IFERROR(OR(AND(NOT(D265), 'Upload Data'!K252 = ""), IFERROR(MATCH('Upload Data'!K252, listFscClaimTypes, 0), FALSE)), FALSE)</f>
        <v>1</v>
      </c>
      <c r="S265" s="50" t="b">
        <f>IFERROR(OR(AND('Upload Data'!K252 = refClaimFsc100, OR('Upload Data'!L252 = "", 'Upload Data'!L252 = 100)), AND('Upload Data'!K252 = refClaimFscCW, OR('Upload Data'!L252 = "", 'Upload Data'!L252 = 0)), AND('Upload Data'!K252 = refClaimFscMix, 'Upload Data'!L252 &lt;&gt; "", _xlfn.NUMBERVALUE('Upload Data'!L252) &gt;= 0, _xlfn.NUMBERVALUE('Upload Data'!L252) &lt;= 100), AND('Upload Data'!K252 = refClaimFscMixCredit, OR('Upload Data'!L252 = "", 'Upload Data'!L252 = 100)), AND('Upload Data'!K252 = refClaimFscRecycled, 'Upload Data'!K252 =""), 'Upload Data'!K252 = ""), FALSE)</f>
        <v>1</v>
      </c>
      <c r="T265" s="50" t="b">
        <f>IFERROR(OR('Upload Data'!M252 = "", ISNUMBER('Upload Data'!M252), IFERROR(DATEVALUE('Upload Data'!M252) &gt; 0, FALSE)), FALSE)</f>
        <v>1</v>
      </c>
      <c r="U265" s="50" t="b">
        <f>IFERROR(OR('Upload Data'!N252 = "", ISNUMBER('Upload Data'!N252), IFERROR(DATEVALUE('Upload Data'!N252) &gt; 0, FALSE)), FALSE)</f>
        <v>1</v>
      </c>
      <c r="V265" s="51" t="s">
        <v>116</v>
      </c>
      <c r="W265" s="50"/>
      <c r="X265" s="50"/>
      <c r="Y265" s="50"/>
      <c r="Z265" s="50">
        <f>IFERROR(FIND("-", 'Upload Data'!$A252, 1), 1000)</f>
        <v>1000</v>
      </c>
      <c r="AA265" s="50">
        <f>IFERROR(FIND("-", 'Upload Data'!$A252, Z265 + 1), 1000)</f>
        <v>1000</v>
      </c>
      <c r="AB265" s="50">
        <f>IFERROR(FIND("-", 'Upload Data'!$A252, AA265 + 1), 1000)</f>
        <v>1000</v>
      </c>
      <c r="AC265" s="50" t="str">
        <f>IFERROR(LEFT('Upload Data'!$A252, Z265 - 1), "")</f>
        <v/>
      </c>
      <c r="AD265" s="50" t="str">
        <f>IFERROR(MID('Upload Data'!$A252, Z265 + 1, AA265 - Z265 - 1), "")</f>
        <v/>
      </c>
      <c r="AE265" s="50" t="str">
        <f>IFERROR(MID('Upload Data'!$A252, AA265 + 1, AB265 - AA265 - 1), "")</f>
        <v/>
      </c>
      <c r="AF265" s="50" t="str">
        <f>IFERROR(MID('Upload Data'!$A252, AB265 + 1, 1000), "")</f>
        <v/>
      </c>
      <c r="AG265" s="50" t="str">
        <f t="shared" si="28"/>
        <v/>
      </c>
      <c r="AH265" s="50" t="b">
        <f t="shared" si="29"/>
        <v>0</v>
      </c>
    </row>
    <row r="266" spans="1:34">
      <c r="A266" s="49">
        <f t="shared" si="26"/>
        <v>253</v>
      </c>
      <c r="B266" s="48" t="b">
        <f>NOT(IFERROR('Upload Data'!A253 = "ERROR", TRUE))</f>
        <v>1</v>
      </c>
      <c r="C266" s="48">
        <f t="shared" si="27"/>
        <v>253</v>
      </c>
      <c r="D266" s="50" t="b">
        <f>IF(B266, ('Upload Data'!A253 &amp; 'Upload Data'!B253 &amp; 'Upload Data'!C253 &amp; 'Upload Data'!D253 &amp; 'Upload Data'!E253 &amp; 'Upload Data'!F253 &amp; 'Upload Data'!G253 &amp; 'Upload Data'!H253 &amp; 'Upload Data'!I253 &amp; 'Upload Data'!J253 &amp; 'Upload Data'!K253 &amp; 'Upload Data'!L253 &amp; 'Upload Data'!M253 &amp; 'Upload Data'!N253) &lt;&gt; "", FALSE)</f>
        <v>0</v>
      </c>
      <c r="E266" s="50" t="str">
        <f t="shared" si="30"/>
        <v/>
      </c>
      <c r="F266" s="50" t="str">
        <f t="shared" si="31"/>
        <v/>
      </c>
      <c r="G266" s="50" t="b">
        <f t="shared" si="25"/>
        <v>1</v>
      </c>
      <c r="H266" s="50" t="b">
        <f>IFERROR(OR(AND(NOT(D266), 'Upload Data'!$A253 = ""), AND(AG266 &gt; -1, OR(AND(AH266, LEN(AD266) = 7), IFERROR(MATCH(AD266, listCertificateTypes, 0), FALSE)))), FALSE)</f>
        <v>1</v>
      </c>
      <c r="I266" s="50" t="b">
        <f>IFERROR(OR(NOT($D266), 'Upload Data'!B253 &lt;&gt; ""), FALSE)</f>
        <v>1</v>
      </c>
      <c r="J266" s="50" t="b">
        <f>IFERROR(OR(AND(NOT($D266), 'Upload Data'!C253 = ""), ISNUMBER('Upload Data'!C253), IFERROR(DATEVALUE('Upload Data'!C253) &gt; 0, FALSE)), FALSE)</f>
        <v>1</v>
      </c>
      <c r="K266" s="50" t="b">
        <f>IFERROR(OR(NOT($D266), 'Upload Data'!D253 &lt;&gt; ""), FALSE)</f>
        <v>1</v>
      </c>
      <c r="L266" s="51" t="s">
        <v>116</v>
      </c>
      <c r="M266" s="50" t="b">
        <f>IFERROR(OR(AND(NOT($D266), 'Upload Data'!F253 = ""), IFERROR(_xlfn.NUMBERVALUE('Upload Data'!F253) &gt; 0, FALSE)), FALSE)</f>
        <v>1</v>
      </c>
      <c r="N266" s="50" t="b">
        <f>IFERROR(OR('Upload Data'!G253 = "", IFERROR(_xlfn.NUMBERVALUE('Upload Data'!G253) &gt; 0, FALSE)), FALSE)</f>
        <v>1</v>
      </c>
      <c r="O266" s="50" t="b">
        <f>IFERROR(OR('Upload Data'!G253 = "", IFERROR(MATCH('Upload Data'!H253, listVolumeUnits, 0), FALSE)), FALSE)</f>
        <v>1</v>
      </c>
      <c r="P266" s="50" t="b">
        <f>IFERROR(OR('Upload Data'!I253 = "", IFERROR(_xlfn.NUMBERVALUE('Upload Data'!I253) &gt; 0, FALSE)), FALSE)</f>
        <v>1</v>
      </c>
      <c r="Q266" s="50" t="b">
        <f>IFERROR(OR('Upload Data'!I253 = "", IFERROR(MATCH('Upload Data'!J253, listWeightUnits, 0), FALSE)), FALSE)</f>
        <v>1</v>
      </c>
      <c r="R266" s="50" t="b">
        <f>IFERROR(OR(AND(NOT(D266), 'Upload Data'!K253 = ""), IFERROR(MATCH('Upload Data'!K253, listFscClaimTypes, 0), FALSE)), FALSE)</f>
        <v>1</v>
      </c>
      <c r="S266" s="50" t="b">
        <f>IFERROR(OR(AND('Upload Data'!K253 = refClaimFsc100, OR('Upload Data'!L253 = "", 'Upload Data'!L253 = 100)), AND('Upload Data'!K253 = refClaimFscCW, OR('Upload Data'!L253 = "", 'Upload Data'!L253 = 0)), AND('Upload Data'!K253 = refClaimFscMix, 'Upload Data'!L253 &lt;&gt; "", _xlfn.NUMBERVALUE('Upload Data'!L253) &gt;= 0, _xlfn.NUMBERVALUE('Upload Data'!L253) &lt;= 100), AND('Upload Data'!K253 = refClaimFscMixCredit, OR('Upload Data'!L253 = "", 'Upload Data'!L253 = 100)), AND('Upload Data'!K253 = refClaimFscRecycled, 'Upload Data'!K253 =""), 'Upload Data'!K253 = ""), FALSE)</f>
        <v>1</v>
      </c>
      <c r="T266" s="50" t="b">
        <f>IFERROR(OR('Upload Data'!M253 = "", ISNUMBER('Upload Data'!M253), IFERROR(DATEVALUE('Upload Data'!M253) &gt; 0, FALSE)), FALSE)</f>
        <v>1</v>
      </c>
      <c r="U266" s="50" t="b">
        <f>IFERROR(OR('Upload Data'!N253 = "", ISNUMBER('Upload Data'!N253), IFERROR(DATEVALUE('Upload Data'!N253) &gt; 0, FALSE)), FALSE)</f>
        <v>1</v>
      </c>
      <c r="V266" s="51" t="s">
        <v>116</v>
      </c>
      <c r="W266" s="50"/>
      <c r="X266" s="50"/>
      <c r="Y266" s="50"/>
      <c r="Z266" s="50">
        <f>IFERROR(FIND("-", 'Upload Data'!$A253, 1), 1000)</f>
        <v>1000</v>
      </c>
      <c r="AA266" s="50">
        <f>IFERROR(FIND("-", 'Upload Data'!$A253, Z266 + 1), 1000)</f>
        <v>1000</v>
      </c>
      <c r="AB266" s="50">
        <f>IFERROR(FIND("-", 'Upload Data'!$A253, AA266 + 1), 1000)</f>
        <v>1000</v>
      </c>
      <c r="AC266" s="50" t="str">
        <f>IFERROR(LEFT('Upload Data'!$A253, Z266 - 1), "")</f>
        <v/>
      </c>
      <c r="AD266" s="50" t="str">
        <f>IFERROR(MID('Upload Data'!$A253, Z266 + 1, AA266 - Z266 - 1), "")</f>
        <v/>
      </c>
      <c r="AE266" s="50" t="str">
        <f>IFERROR(MID('Upload Data'!$A253, AA266 + 1, AB266 - AA266 - 1), "")</f>
        <v/>
      </c>
      <c r="AF266" s="50" t="str">
        <f>IFERROR(MID('Upload Data'!$A253, AB266 + 1, 1000), "")</f>
        <v/>
      </c>
      <c r="AG266" s="50" t="str">
        <f t="shared" si="28"/>
        <v/>
      </c>
      <c r="AH266" s="50" t="b">
        <f t="shared" si="29"/>
        <v>0</v>
      </c>
    </row>
    <row r="267" spans="1:34">
      <c r="A267" s="49">
        <f t="shared" si="26"/>
        <v>254</v>
      </c>
      <c r="B267" s="48" t="b">
        <f>NOT(IFERROR('Upload Data'!A254 = "ERROR", TRUE))</f>
        <v>1</v>
      </c>
      <c r="C267" s="48">
        <f t="shared" si="27"/>
        <v>254</v>
      </c>
      <c r="D267" s="50" t="b">
        <f>IF(B267, ('Upload Data'!A254 &amp; 'Upload Data'!B254 &amp; 'Upload Data'!C254 &amp; 'Upload Data'!D254 &amp; 'Upload Data'!E254 &amp; 'Upload Data'!F254 &amp; 'Upload Data'!G254 &amp; 'Upload Data'!H254 &amp; 'Upload Data'!I254 &amp; 'Upload Data'!J254 &amp; 'Upload Data'!K254 &amp; 'Upload Data'!L254 &amp; 'Upload Data'!M254 &amp; 'Upload Data'!N254) &lt;&gt; "", FALSE)</f>
        <v>0</v>
      </c>
      <c r="E267" s="50" t="str">
        <f t="shared" si="30"/>
        <v/>
      </c>
      <c r="F267" s="50" t="str">
        <f t="shared" si="31"/>
        <v/>
      </c>
      <c r="G267" s="50" t="b">
        <f t="shared" si="25"/>
        <v>1</v>
      </c>
      <c r="H267" s="50" t="b">
        <f>IFERROR(OR(AND(NOT(D267), 'Upload Data'!$A254 = ""), AND(AG267 &gt; -1, OR(AND(AH267, LEN(AD267) = 7), IFERROR(MATCH(AD267, listCertificateTypes, 0), FALSE)))), FALSE)</f>
        <v>1</v>
      </c>
      <c r="I267" s="50" t="b">
        <f>IFERROR(OR(NOT($D267), 'Upload Data'!B254 &lt;&gt; ""), FALSE)</f>
        <v>1</v>
      </c>
      <c r="J267" s="50" t="b">
        <f>IFERROR(OR(AND(NOT($D267), 'Upload Data'!C254 = ""), ISNUMBER('Upload Data'!C254), IFERROR(DATEVALUE('Upload Data'!C254) &gt; 0, FALSE)), FALSE)</f>
        <v>1</v>
      </c>
      <c r="K267" s="50" t="b">
        <f>IFERROR(OR(NOT($D267), 'Upload Data'!D254 &lt;&gt; ""), FALSE)</f>
        <v>1</v>
      </c>
      <c r="L267" s="51" t="s">
        <v>116</v>
      </c>
      <c r="M267" s="50" t="b">
        <f>IFERROR(OR(AND(NOT($D267), 'Upload Data'!F254 = ""), IFERROR(_xlfn.NUMBERVALUE('Upload Data'!F254) &gt; 0, FALSE)), FALSE)</f>
        <v>1</v>
      </c>
      <c r="N267" s="50" t="b">
        <f>IFERROR(OR('Upload Data'!G254 = "", IFERROR(_xlfn.NUMBERVALUE('Upload Data'!G254) &gt; 0, FALSE)), FALSE)</f>
        <v>1</v>
      </c>
      <c r="O267" s="50" t="b">
        <f>IFERROR(OR('Upload Data'!G254 = "", IFERROR(MATCH('Upload Data'!H254, listVolumeUnits, 0), FALSE)), FALSE)</f>
        <v>1</v>
      </c>
      <c r="P267" s="50" t="b">
        <f>IFERROR(OR('Upload Data'!I254 = "", IFERROR(_xlfn.NUMBERVALUE('Upload Data'!I254) &gt; 0, FALSE)), FALSE)</f>
        <v>1</v>
      </c>
      <c r="Q267" s="50" t="b">
        <f>IFERROR(OR('Upload Data'!I254 = "", IFERROR(MATCH('Upload Data'!J254, listWeightUnits, 0), FALSE)), FALSE)</f>
        <v>1</v>
      </c>
      <c r="R267" s="50" t="b">
        <f>IFERROR(OR(AND(NOT(D267), 'Upload Data'!K254 = ""), IFERROR(MATCH('Upload Data'!K254, listFscClaimTypes, 0), FALSE)), FALSE)</f>
        <v>1</v>
      </c>
      <c r="S267" s="50" t="b">
        <f>IFERROR(OR(AND('Upload Data'!K254 = refClaimFsc100, OR('Upload Data'!L254 = "", 'Upload Data'!L254 = 100)), AND('Upload Data'!K254 = refClaimFscCW, OR('Upload Data'!L254 = "", 'Upload Data'!L254 = 0)), AND('Upload Data'!K254 = refClaimFscMix, 'Upload Data'!L254 &lt;&gt; "", _xlfn.NUMBERVALUE('Upload Data'!L254) &gt;= 0, _xlfn.NUMBERVALUE('Upload Data'!L254) &lt;= 100), AND('Upload Data'!K254 = refClaimFscMixCredit, OR('Upload Data'!L254 = "", 'Upload Data'!L254 = 100)), AND('Upload Data'!K254 = refClaimFscRecycled, 'Upload Data'!K254 =""), 'Upload Data'!K254 = ""), FALSE)</f>
        <v>1</v>
      </c>
      <c r="T267" s="50" t="b">
        <f>IFERROR(OR('Upload Data'!M254 = "", ISNUMBER('Upload Data'!M254), IFERROR(DATEVALUE('Upload Data'!M254) &gt; 0, FALSE)), FALSE)</f>
        <v>1</v>
      </c>
      <c r="U267" s="50" t="b">
        <f>IFERROR(OR('Upload Data'!N254 = "", ISNUMBER('Upload Data'!N254), IFERROR(DATEVALUE('Upload Data'!N254) &gt; 0, FALSE)), FALSE)</f>
        <v>1</v>
      </c>
      <c r="V267" s="51" t="s">
        <v>116</v>
      </c>
      <c r="W267" s="50"/>
      <c r="X267" s="50"/>
      <c r="Y267" s="50"/>
      <c r="Z267" s="50">
        <f>IFERROR(FIND("-", 'Upload Data'!$A254, 1), 1000)</f>
        <v>1000</v>
      </c>
      <c r="AA267" s="50">
        <f>IFERROR(FIND("-", 'Upload Data'!$A254, Z267 + 1), 1000)</f>
        <v>1000</v>
      </c>
      <c r="AB267" s="50">
        <f>IFERROR(FIND("-", 'Upload Data'!$A254, AA267 + 1), 1000)</f>
        <v>1000</v>
      </c>
      <c r="AC267" s="50" t="str">
        <f>IFERROR(LEFT('Upload Data'!$A254, Z267 - 1), "")</f>
        <v/>
      </c>
      <c r="AD267" s="50" t="str">
        <f>IFERROR(MID('Upload Data'!$A254, Z267 + 1, AA267 - Z267 - 1), "")</f>
        <v/>
      </c>
      <c r="AE267" s="50" t="str">
        <f>IFERROR(MID('Upload Data'!$A254, AA267 + 1, AB267 - AA267 - 1), "")</f>
        <v/>
      </c>
      <c r="AF267" s="50" t="str">
        <f>IFERROR(MID('Upload Data'!$A254, AB267 + 1, 1000), "")</f>
        <v/>
      </c>
      <c r="AG267" s="50" t="str">
        <f t="shared" si="28"/>
        <v/>
      </c>
      <c r="AH267" s="50" t="b">
        <f t="shared" si="29"/>
        <v>0</v>
      </c>
    </row>
    <row r="268" spans="1:34">
      <c r="A268" s="49">
        <f t="shared" si="26"/>
        <v>255</v>
      </c>
      <c r="B268" s="48" t="b">
        <f>NOT(IFERROR('Upload Data'!A255 = "ERROR", TRUE))</f>
        <v>1</v>
      </c>
      <c r="C268" s="48">
        <f t="shared" si="27"/>
        <v>255</v>
      </c>
      <c r="D268" s="50" t="b">
        <f>IF(B268, ('Upload Data'!A255 &amp; 'Upload Data'!B255 &amp; 'Upload Data'!C255 &amp; 'Upload Data'!D255 &amp; 'Upload Data'!E255 &amp; 'Upload Data'!F255 &amp; 'Upload Data'!G255 &amp; 'Upload Data'!H255 &amp; 'Upload Data'!I255 &amp; 'Upload Data'!J255 &amp; 'Upload Data'!K255 &amp; 'Upload Data'!L255 &amp; 'Upload Data'!M255 &amp; 'Upload Data'!N255) &lt;&gt; "", FALSE)</f>
        <v>0</v>
      </c>
      <c r="E268" s="50" t="str">
        <f t="shared" si="30"/>
        <v/>
      </c>
      <c r="F268" s="50" t="str">
        <f t="shared" si="31"/>
        <v/>
      </c>
      <c r="G268" s="50" t="b">
        <f t="shared" si="25"/>
        <v>1</v>
      </c>
      <c r="H268" s="50" t="b">
        <f>IFERROR(OR(AND(NOT(D268), 'Upload Data'!$A255 = ""), AND(AG268 &gt; -1, OR(AND(AH268, LEN(AD268) = 7), IFERROR(MATCH(AD268, listCertificateTypes, 0), FALSE)))), FALSE)</f>
        <v>1</v>
      </c>
      <c r="I268" s="50" t="b">
        <f>IFERROR(OR(NOT($D268), 'Upload Data'!B255 &lt;&gt; ""), FALSE)</f>
        <v>1</v>
      </c>
      <c r="J268" s="50" t="b">
        <f>IFERROR(OR(AND(NOT($D268), 'Upload Data'!C255 = ""), ISNUMBER('Upload Data'!C255), IFERROR(DATEVALUE('Upload Data'!C255) &gt; 0, FALSE)), FALSE)</f>
        <v>1</v>
      </c>
      <c r="K268" s="50" t="b">
        <f>IFERROR(OR(NOT($D268), 'Upload Data'!D255 &lt;&gt; ""), FALSE)</f>
        <v>1</v>
      </c>
      <c r="L268" s="51" t="s">
        <v>116</v>
      </c>
      <c r="M268" s="50" t="b">
        <f>IFERROR(OR(AND(NOT($D268), 'Upload Data'!F255 = ""), IFERROR(_xlfn.NUMBERVALUE('Upload Data'!F255) &gt; 0, FALSE)), FALSE)</f>
        <v>1</v>
      </c>
      <c r="N268" s="50" t="b">
        <f>IFERROR(OR('Upload Data'!G255 = "", IFERROR(_xlfn.NUMBERVALUE('Upload Data'!G255) &gt; 0, FALSE)), FALSE)</f>
        <v>1</v>
      </c>
      <c r="O268" s="50" t="b">
        <f>IFERROR(OR('Upload Data'!G255 = "", IFERROR(MATCH('Upload Data'!H255, listVolumeUnits, 0), FALSE)), FALSE)</f>
        <v>1</v>
      </c>
      <c r="P268" s="50" t="b">
        <f>IFERROR(OR('Upload Data'!I255 = "", IFERROR(_xlfn.NUMBERVALUE('Upload Data'!I255) &gt; 0, FALSE)), FALSE)</f>
        <v>1</v>
      </c>
      <c r="Q268" s="50" t="b">
        <f>IFERROR(OR('Upload Data'!I255 = "", IFERROR(MATCH('Upload Data'!J255, listWeightUnits, 0), FALSE)), FALSE)</f>
        <v>1</v>
      </c>
      <c r="R268" s="50" t="b">
        <f>IFERROR(OR(AND(NOT(D268), 'Upload Data'!K255 = ""), IFERROR(MATCH('Upload Data'!K255, listFscClaimTypes, 0), FALSE)), FALSE)</f>
        <v>1</v>
      </c>
      <c r="S268" s="50" t="b">
        <f>IFERROR(OR(AND('Upload Data'!K255 = refClaimFsc100, OR('Upload Data'!L255 = "", 'Upload Data'!L255 = 100)), AND('Upload Data'!K255 = refClaimFscCW, OR('Upload Data'!L255 = "", 'Upload Data'!L255 = 0)), AND('Upload Data'!K255 = refClaimFscMix, 'Upload Data'!L255 &lt;&gt; "", _xlfn.NUMBERVALUE('Upload Data'!L255) &gt;= 0, _xlfn.NUMBERVALUE('Upload Data'!L255) &lt;= 100), AND('Upload Data'!K255 = refClaimFscMixCredit, OR('Upload Data'!L255 = "", 'Upload Data'!L255 = 100)), AND('Upload Data'!K255 = refClaimFscRecycled, 'Upload Data'!K255 =""), 'Upload Data'!K255 = ""), FALSE)</f>
        <v>1</v>
      </c>
      <c r="T268" s="50" t="b">
        <f>IFERROR(OR('Upload Data'!M255 = "", ISNUMBER('Upload Data'!M255), IFERROR(DATEVALUE('Upload Data'!M255) &gt; 0, FALSE)), FALSE)</f>
        <v>1</v>
      </c>
      <c r="U268" s="50" t="b">
        <f>IFERROR(OR('Upload Data'!N255 = "", ISNUMBER('Upload Data'!N255), IFERROR(DATEVALUE('Upload Data'!N255) &gt; 0, FALSE)), FALSE)</f>
        <v>1</v>
      </c>
      <c r="V268" s="51" t="s">
        <v>116</v>
      </c>
      <c r="W268" s="50"/>
      <c r="X268" s="50"/>
      <c r="Y268" s="50"/>
      <c r="Z268" s="50">
        <f>IFERROR(FIND("-", 'Upload Data'!$A255, 1), 1000)</f>
        <v>1000</v>
      </c>
      <c r="AA268" s="50">
        <f>IFERROR(FIND("-", 'Upload Data'!$A255, Z268 + 1), 1000)</f>
        <v>1000</v>
      </c>
      <c r="AB268" s="50">
        <f>IFERROR(FIND("-", 'Upload Data'!$A255, AA268 + 1), 1000)</f>
        <v>1000</v>
      </c>
      <c r="AC268" s="50" t="str">
        <f>IFERROR(LEFT('Upload Data'!$A255, Z268 - 1), "")</f>
        <v/>
      </c>
      <c r="AD268" s="50" t="str">
        <f>IFERROR(MID('Upload Data'!$A255, Z268 + 1, AA268 - Z268 - 1), "")</f>
        <v/>
      </c>
      <c r="AE268" s="50" t="str">
        <f>IFERROR(MID('Upload Data'!$A255, AA268 + 1, AB268 - AA268 - 1), "")</f>
        <v/>
      </c>
      <c r="AF268" s="50" t="str">
        <f>IFERROR(MID('Upload Data'!$A255, AB268 + 1, 1000), "")</f>
        <v/>
      </c>
      <c r="AG268" s="50" t="str">
        <f t="shared" si="28"/>
        <v/>
      </c>
      <c r="AH268" s="50" t="b">
        <f t="shared" si="29"/>
        <v>0</v>
      </c>
    </row>
    <row r="269" spans="1:34">
      <c r="A269" s="49">
        <f t="shared" si="26"/>
        <v>256</v>
      </c>
      <c r="B269" s="48" t="b">
        <f>NOT(IFERROR('Upload Data'!A256 = "ERROR", TRUE))</f>
        <v>1</v>
      </c>
      <c r="C269" s="48">
        <f t="shared" si="27"/>
        <v>256</v>
      </c>
      <c r="D269" s="50" t="b">
        <f>IF(B269, ('Upload Data'!A256 &amp; 'Upload Data'!B256 &amp; 'Upload Data'!C256 &amp; 'Upload Data'!D256 &amp; 'Upload Data'!E256 &amp; 'Upload Data'!F256 &amp; 'Upload Data'!G256 &amp; 'Upload Data'!H256 &amp; 'Upload Data'!I256 &amp; 'Upload Data'!J256 &amp; 'Upload Data'!K256 &amp; 'Upload Data'!L256 &amp; 'Upload Data'!M256 &amp; 'Upload Data'!N256) &lt;&gt; "", FALSE)</f>
        <v>0</v>
      </c>
      <c r="E269" s="50" t="str">
        <f t="shared" si="30"/>
        <v/>
      </c>
      <c r="F269" s="50" t="str">
        <f t="shared" si="31"/>
        <v/>
      </c>
      <c r="G269" s="50" t="b">
        <f t="shared" si="25"/>
        <v>1</v>
      </c>
      <c r="H269" s="50" t="b">
        <f>IFERROR(OR(AND(NOT(D269), 'Upload Data'!$A256 = ""), AND(AG269 &gt; -1, OR(AND(AH269, LEN(AD269) = 7), IFERROR(MATCH(AD269, listCertificateTypes, 0), FALSE)))), FALSE)</f>
        <v>1</v>
      </c>
      <c r="I269" s="50" t="b">
        <f>IFERROR(OR(NOT($D269), 'Upload Data'!B256 &lt;&gt; ""), FALSE)</f>
        <v>1</v>
      </c>
      <c r="J269" s="50" t="b">
        <f>IFERROR(OR(AND(NOT($D269), 'Upload Data'!C256 = ""), ISNUMBER('Upload Data'!C256), IFERROR(DATEVALUE('Upload Data'!C256) &gt; 0, FALSE)), FALSE)</f>
        <v>1</v>
      </c>
      <c r="K269" s="50" t="b">
        <f>IFERROR(OR(NOT($D269), 'Upload Data'!D256 &lt;&gt; ""), FALSE)</f>
        <v>1</v>
      </c>
      <c r="L269" s="51" t="s">
        <v>116</v>
      </c>
      <c r="M269" s="50" t="b">
        <f>IFERROR(OR(AND(NOT($D269), 'Upload Data'!F256 = ""), IFERROR(_xlfn.NUMBERVALUE('Upload Data'!F256) &gt; 0, FALSE)), FALSE)</f>
        <v>1</v>
      </c>
      <c r="N269" s="50" t="b">
        <f>IFERROR(OR('Upload Data'!G256 = "", IFERROR(_xlfn.NUMBERVALUE('Upload Data'!G256) &gt; 0, FALSE)), FALSE)</f>
        <v>1</v>
      </c>
      <c r="O269" s="50" t="b">
        <f>IFERROR(OR('Upload Data'!G256 = "", IFERROR(MATCH('Upload Data'!H256, listVolumeUnits, 0), FALSE)), FALSE)</f>
        <v>1</v>
      </c>
      <c r="P269" s="50" t="b">
        <f>IFERROR(OR('Upload Data'!I256 = "", IFERROR(_xlfn.NUMBERVALUE('Upload Data'!I256) &gt; 0, FALSE)), FALSE)</f>
        <v>1</v>
      </c>
      <c r="Q269" s="50" t="b">
        <f>IFERROR(OR('Upload Data'!I256 = "", IFERROR(MATCH('Upload Data'!J256, listWeightUnits, 0), FALSE)), FALSE)</f>
        <v>1</v>
      </c>
      <c r="R269" s="50" t="b">
        <f>IFERROR(OR(AND(NOT(D269), 'Upload Data'!K256 = ""), IFERROR(MATCH('Upload Data'!K256, listFscClaimTypes, 0), FALSE)), FALSE)</f>
        <v>1</v>
      </c>
      <c r="S269" s="50" t="b">
        <f>IFERROR(OR(AND('Upload Data'!K256 = refClaimFsc100, OR('Upload Data'!L256 = "", 'Upload Data'!L256 = 100)), AND('Upload Data'!K256 = refClaimFscCW, OR('Upload Data'!L256 = "", 'Upload Data'!L256 = 0)), AND('Upload Data'!K256 = refClaimFscMix, 'Upload Data'!L256 &lt;&gt; "", _xlfn.NUMBERVALUE('Upload Data'!L256) &gt;= 0, _xlfn.NUMBERVALUE('Upload Data'!L256) &lt;= 100), AND('Upload Data'!K256 = refClaimFscMixCredit, OR('Upload Data'!L256 = "", 'Upload Data'!L256 = 100)), AND('Upload Data'!K256 = refClaimFscRecycled, 'Upload Data'!K256 =""), 'Upload Data'!K256 = ""), FALSE)</f>
        <v>1</v>
      </c>
      <c r="T269" s="50" t="b">
        <f>IFERROR(OR('Upload Data'!M256 = "", ISNUMBER('Upload Data'!M256), IFERROR(DATEVALUE('Upload Data'!M256) &gt; 0, FALSE)), FALSE)</f>
        <v>1</v>
      </c>
      <c r="U269" s="50" t="b">
        <f>IFERROR(OR('Upload Data'!N256 = "", ISNUMBER('Upload Data'!N256), IFERROR(DATEVALUE('Upload Data'!N256) &gt; 0, FALSE)), FALSE)</f>
        <v>1</v>
      </c>
      <c r="V269" s="51" t="s">
        <v>116</v>
      </c>
      <c r="W269" s="50"/>
      <c r="X269" s="50"/>
      <c r="Y269" s="50"/>
      <c r="Z269" s="50">
        <f>IFERROR(FIND("-", 'Upload Data'!$A256, 1), 1000)</f>
        <v>1000</v>
      </c>
      <c r="AA269" s="50">
        <f>IFERROR(FIND("-", 'Upload Data'!$A256, Z269 + 1), 1000)</f>
        <v>1000</v>
      </c>
      <c r="AB269" s="50">
        <f>IFERROR(FIND("-", 'Upload Data'!$A256, AA269 + 1), 1000)</f>
        <v>1000</v>
      </c>
      <c r="AC269" s="50" t="str">
        <f>IFERROR(LEFT('Upload Data'!$A256, Z269 - 1), "")</f>
        <v/>
      </c>
      <c r="AD269" s="50" t="str">
        <f>IFERROR(MID('Upload Data'!$A256, Z269 + 1, AA269 - Z269 - 1), "")</f>
        <v/>
      </c>
      <c r="AE269" s="50" t="str">
        <f>IFERROR(MID('Upload Data'!$A256, AA269 + 1, AB269 - AA269 - 1), "")</f>
        <v/>
      </c>
      <c r="AF269" s="50" t="str">
        <f>IFERROR(MID('Upload Data'!$A256, AB269 + 1, 1000), "")</f>
        <v/>
      </c>
      <c r="AG269" s="50" t="str">
        <f t="shared" si="28"/>
        <v/>
      </c>
      <c r="AH269" s="50" t="b">
        <f t="shared" si="29"/>
        <v>0</v>
      </c>
    </row>
    <row r="270" spans="1:34">
      <c r="A270" s="49">
        <f t="shared" si="26"/>
        <v>257</v>
      </c>
      <c r="B270" s="48" t="b">
        <f>NOT(IFERROR('Upload Data'!A257 = "ERROR", TRUE))</f>
        <v>1</v>
      </c>
      <c r="C270" s="48">
        <f t="shared" si="27"/>
        <v>257</v>
      </c>
      <c r="D270" s="50" t="b">
        <f>IF(B270, ('Upload Data'!A257 &amp; 'Upload Data'!B257 &amp; 'Upload Data'!C257 &amp; 'Upload Data'!D257 &amp; 'Upload Data'!E257 &amp; 'Upload Data'!F257 &amp; 'Upload Data'!G257 &amp; 'Upload Data'!H257 &amp; 'Upload Data'!I257 &amp; 'Upload Data'!J257 &amp; 'Upload Data'!K257 &amp; 'Upload Data'!L257 &amp; 'Upload Data'!M257 &amp; 'Upload Data'!N257) &lt;&gt; "", FALSE)</f>
        <v>0</v>
      </c>
      <c r="E270" s="50" t="str">
        <f t="shared" si="30"/>
        <v/>
      </c>
      <c r="F270" s="50" t="str">
        <f t="shared" si="31"/>
        <v/>
      </c>
      <c r="G270" s="50" t="b">
        <f t="shared" si="25"/>
        <v>1</v>
      </c>
      <c r="H270" s="50" t="b">
        <f>IFERROR(OR(AND(NOT(D270), 'Upload Data'!$A257 = ""), AND(AG270 &gt; -1, OR(AND(AH270, LEN(AD270) = 7), IFERROR(MATCH(AD270, listCertificateTypes, 0), FALSE)))), FALSE)</f>
        <v>1</v>
      </c>
      <c r="I270" s="50" t="b">
        <f>IFERROR(OR(NOT($D270), 'Upload Data'!B257 &lt;&gt; ""), FALSE)</f>
        <v>1</v>
      </c>
      <c r="J270" s="50" t="b">
        <f>IFERROR(OR(AND(NOT($D270), 'Upload Data'!C257 = ""), ISNUMBER('Upload Data'!C257), IFERROR(DATEVALUE('Upload Data'!C257) &gt; 0, FALSE)), FALSE)</f>
        <v>1</v>
      </c>
      <c r="K270" s="50" t="b">
        <f>IFERROR(OR(NOT($D270), 'Upload Data'!D257 &lt;&gt; ""), FALSE)</f>
        <v>1</v>
      </c>
      <c r="L270" s="51" t="s">
        <v>116</v>
      </c>
      <c r="M270" s="50" t="b">
        <f>IFERROR(OR(AND(NOT($D270), 'Upload Data'!F257 = ""), IFERROR(_xlfn.NUMBERVALUE('Upload Data'!F257) &gt; 0, FALSE)), FALSE)</f>
        <v>1</v>
      </c>
      <c r="N270" s="50" t="b">
        <f>IFERROR(OR('Upload Data'!G257 = "", IFERROR(_xlfn.NUMBERVALUE('Upload Data'!G257) &gt; 0, FALSE)), FALSE)</f>
        <v>1</v>
      </c>
      <c r="O270" s="50" t="b">
        <f>IFERROR(OR('Upload Data'!G257 = "", IFERROR(MATCH('Upload Data'!H257, listVolumeUnits, 0), FALSE)), FALSE)</f>
        <v>1</v>
      </c>
      <c r="P270" s="50" t="b">
        <f>IFERROR(OR('Upload Data'!I257 = "", IFERROR(_xlfn.NUMBERVALUE('Upload Data'!I257) &gt; 0, FALSE)), FALSE)</f>
        <v>1</v>
      </c>
      <c r="Q270" s="50" t="b">
        <f>IFERROR(OR('Upload Data'!I257 = "", IFERROR(MATCH('Upload Data'!J257, listWeightUnits, 0), FALSE)), FALSE)</f>
        <v>1</v>
      </c>
      <c r="R270" s="50" t="b">
        <f>IFERROR(OR(AND(NOT(D270), 'Upload Data'!K257 = ""), IFERROR(MATCH('Upload Data'!K257, listFscClaimTypes, 0), FALSE)), FALSE)</f>
        <v>1</v>
      </c>
      <c r="S270" s="50" t="b">
        <f>IFERROR(OR(AND('Upload Data'!K257 = refClaimFsc100, OR('Upload Data'!L257 = "", 'Upload Data'!L257 = 100)), AND('Upload Data'!K257 = refClaimFscCW, OR('Upload Data'!L257 = "", 'Upload Data'!L257 = 0)), AND('Upload Data'!K257 = refClaimFscMix, 'Upload Data'!L257 &lt;&gt; "", _xlfn.NUMBERVALUE('Upload Data'!L257) &gt;= 0, _xlfn.NUMBERVALUE('Upload Data'!L257) &lt;= 100), AND('Upload Data'!K257 = refClaimFscMixCredit, OR('Upload Data'!L257 = "", 'Upload Data'!L257 = 100)), AND('Upload Data'!K257 = refClaimFscRecycled, 'Upload Data'!K257 =""), 'Upload Data'!K257 = ""), FALSE)</f>
        <v>1</v>
      </c>
      <c r="T270" s="50" t="b">
        <f>IFERROR(OR('Upload Data'!M257 = "", ISNUMBER('Upload Data'!M257), IFERROR(DATEVALUE('Upload Data'!M257) &gt; 0, FALSE)), FALSE)</f>
        <v>1</v>
      </c>
      <c r="U270" s="50" t="b">
        <f>IFERROR(OR('Upload Data'!N257 = "", ISNUMBER('Upload Data'!N257), IFERROR(DATEVALUE('Upload Data'!N257) &gt; 0, FALSE)), FALSE)</f>
        <v>1</v>
      </c>
      <c r="V270" s="51" t="s">
        <v>116</v>
      </c>
      <c r="W270" s="50"/>
      <c r="X270" s="50"/>
      <c r="Y270" s="50"/>
      <c r="Z270" s="50">
        <f>IFERROR(FIND("-", 'Upload Data'!$A257, 1), 1000)</f>
        <v>1000</v>
      </c>
      <c r="AA270" s="50">
        <f>IFERROR(FIND("-", 'Upload Data'!$A257, Z270 + 1), 1000)</f>
        <v>1000</v>
      </c>
      <c r="AB270" s="50">
        <f>IFERROR(FIND("-", 'Upload Data'!$A257, AA270 + 1), 1000)</f>
        <v>1000</v>
      </c>
      <c r="AC270" s="50" t="str">
        <f>IFERROR(LEFT('Upload Data'!$A257, Z270 - 1), "")</f>
        <v/>
      </c>
      <c r="AD270" s="50" t="str">
        <f>IFERROR(MID('Upload Data'!$A257, Z270 + 1, AA270 - Z270 - 1), "")</f>
        <v/>
      </c>
      <c r="AE270" s="50" t="str">
        <f>IFERROR(MID('Upload Data'!$A257, AA270 + 1, AB270 - AA270 - 1), "")</f>
        <v/>
      </c>
      <c r="AF270" s="50" t="str">
        <f>IFERROR(MID('Upload Data'!$A257, AB270 + 1, 1000), "")</f>
        <v/>
      </c>
      <c r="AG270" s="50" t="str">
        <f t="shared" si="28"/>
        <v/>
      </c>
      <c r="AH270" s="50" t="b">
        <f t="shared" si="29"/>
        <v>0</v>
      </c>
    </row>
    <row r="271" spans="1:34">
      <c r="A271" s="49">
        <f t="shared" si="26"/>
        <v>258</v>
      </c>
      <c r="B271" s="48" t="b">
        <f>NOT(IFERROR('Upload Data'!A258 = "ERROR", TRUE))</f>
        <v>1</v>
      </c>
      <c r="C271" s="48">
        <f t="shared" si="27"/>
        <v>258</v>
      </c>
      <c r="D271" s="50" t="b">
        <f>IF(B271, ('Upload Data'!A258 &amp; 'Upload Data'!B258 &amp; 'Upload Data'!C258 &amp; 'Upload Data'!D258 &amp; 'Upload Data'!E258 &amp; 'Upload Data'!F258 &amp; 'Upload Data'!G258 &amp; 'Upload Data'!H258 &amp; 'Upload Data'!I258 &amp; 'Upload Data'!J258 &amp; 'Upload Data'!K258 &amp; 'Upload Data'!L258 &amp; 'Upload Data'!M258 &amp; 'Upload Data'!N258) &lt;&gt; "", FALSE)</f>
        <v>0</v>
      </c>
      <c r="E271" s="50" t="str">
        <f t="shared" si="30"/>
        <v/>
      </c>
      <c r="F271" s="50" t="str">
        <f t="shared" si="31"/>
        <v/>
      </c>
      <c r="G271" s="50" t="b">
        <f t="shared" ref="G271:G334" si="32">AND(H271:V271)</f>
        <v>1</v>
      </c>
      <c r="H271" s="50" t="b">
        <f>IFERROR(OR(AND(NOT(D271), 'Upload Data'!$A258 = ""), AND(AG271 &gt; -1, OR(AND(AH271, LEN(AD271) = 7), IFERROR(MATCH(AD271, listCertificateTypes, 0), FALSE)))), FALSE)</f>
        <v>1</v>
      </c>
      <c r="I271" s="50" t="b">
        <f>IFERROR(OR(NOT($D271), 'Upload Data'!B258 &lt;&gt; ""), FALSE)</f>
        <v>1</v>
      </c>
      <c r="J271" s="50" t="b">
        <f>IFERROR(OR(AND(NOT($D271), 'Upload Data'!C258 = ""), ISNUMBER('Upload Data'!C258), IFERROR(DATEVALUE('Upload Data'!C258) &gt; 0, FALSE)), FALSE)</f>
        <v>1</v>
      </c>
      <c r="K271" s="50" t="b">
        <f>IFERROR(OR(NOT($D271), 'Upload Data'!D258 &lt;&gt; ""), FALSE)</f>
        <v>1</v>
      </c>
      <c r="L271" s="51" t="s">
        <v>116</v>
      </c>
      <c r="M271" s="50" t="b">
        <f>IFERROR(OR(AND(NOT($D271), 'Upload Data'!F258 = ""), IFERROR(_xlfn.NUMBERVALUE('Upload Data'!F258) &gt; 0, FALSE)), FALSE)</f>
        <v>1</v>
      </c>
      <c r="N271" s="50" t="b">
        <f>IFERROR(OR('Upload Data'!G258 = "", IFERROR(_xlfn.NUMBERVALUE('Upload Data'!G258) &gt; 0, FALSE)), FALSE)</f>
        <v>1</v>
      </c>
      <c r="O271" s="50" t="b">
        <f>IFERROR(OR('Upload Data'!G258 = "", IFERROR(MATCH('Upload Data'!H258, listVolumeUnits, 0), FALSE)), FALSE)</f>
        <v>1</v>
      </c>
      <c r="P271" s="50" t="b">
        <f>IFERROR(OR('Upload Data'!I258 = "", IFERROR(_xlfn.NUMBERVALUE('Upload Data'!I258) &gt; 0, FALSE)), FALSE)</f>
        <v>1</v>
      </c>
      <c r="Q271" s="50" t="b">
        <f>IFERROR(OR('Upload Data'!I258 = "", IFERROR(MATCH('Upload Data'!J258, listWeightUnits, 0), FALSE)), FALSE)</f>
        <v>1</v>
      </c>
      <c r="R271" s="50" t="b">
        <f>IFERROR(OR(AND(NOT(D271), 'Upload Data'!K258 = ""), IFERROR(MATCH('Upload Data'!K258, listFscClaimTypes, 0), FALSE)), FALSE)</f>
        <v>1</v>
      </c>
      <c r="S271" s="50" t="b">
        <f>IFERROR(OR(AND('Upload Data'!K258 = refClaimFsc100, OR('Upload Data'!L258 = "", 'Upload Data'!L258 = 100)), AND('Upload Data'!K258 = refClaimFscCW, OR('Upload Data'!L258 = "", 'Upload Data'!L258 = 0)), AND('Upload Data'!K258 = refClaimFscMix, 'Upload Data'!L258 &lt;&gt; "", _xlfn.NUMBERVALUE('Upload Data'!L258) &gt;= 0, _xlfn.NUMBERVALUE('Upload Data'!L258) &lt;= 100), AND('Upload Data'!K258 = refClaimFscMixCredit, OR('Upload Data'!L258 = "", 'Upload Data'!L258 = 100)), AND('Upload Data'!K258 = refClaimFscRecycled, 'Upload Data'!K258 =""), 'Upload Data'!K258 = ""), FALSE)</f>
        <v>1</v>
      </c>
      <c r="T271" s="50" t="b">
        <f>IFERROR(OR('Upload Data'!M258 = "", ISNUMBER('Upload Data'!M258), IFERROR(DATEVALUE('Upload Data'!M258) &gt; 0, FALSE)), FALSE)</f>
        <v>1</v>
      </c>
      <c r="U271" s="50" t="b">
        <f>IFERROR(OR('Upload Data'!N258 = "", ISNUMBER('Upload Data'!N258), IFERROR(DATEVALUE('Upload Data'!N258) &gt; 0, FALSE)), FALSE)</f>
        <v>1</v>
      </c>
      <c r="V271" s="51" t="s">
        <v>116</v>
      </c>
      <c r="W271" s="50"/>
      <c r="X271" s="50"/>
      <c r="Y271" s="50"/>
      <c r="Z271" s="50">
        <f>IFERROR(FIND("-", 'Upload Data'!$A258, 1), 1000)</f>
        <v>1000</v>
      </c>
      <c r="AA271" s="50">
        <f>IFERROR(FIND("-", 'Upload Data'!$A258, Z271 + 1), 1000)</f>
        <v>1000</v>
      </c>
      <c r="AB271" s="50">
        <f>IFERROR(FIND("-", 'Upload Data'!$A258, AA271 + 1), 1000)</f>
        <v>1000</v>
      </c>
      <c r="AC271" s="50" t="str">
        <f>IFERROR(LEFT('Upload Data'!$A258, Z271 - 1), "")</f>
        <v/>
      </c>
      <c r="AD271" s="50" t="str">
        <f>IFERROR(MID('Upload Data'!$A258, Z271 + 1, AA271 - Z271 - 1), "")</f>
        <v/>
      </c>
      <c r="AE271" s="50" t="str">
        <f>IFERROR(MID('Upload Data'!$A258, AA271 + 1, AB271 - AA271 - 1), "")</f>
        <v/>
      </c>
      <c r="AF271" s="50" t="str">
        <f>IFERROR(MID('Upload Data'!$A258, AB271 + 1, 1000), "")</f>
        <v/>
      </c>
      <c r="AG271" s="50" t="str">
        <f t="shared" si="28"/>
        <v/>
      </c>
      <c r="AH271" s="50" t="b">
        <f t="shared" si="29"/>
        <v>0</v>
      </c>
    </row>
    <row r="272" spans="1:34">
      <c r="A272" s="49">
        <f t="shared" ref="A272:A335" si="33">IF(B272, C272, 0)</f>
        <v>259</v>
      </c>
      <c r="B272" s="48" t="b">
        <f>NOT(IFERROR('Upload Data'!A259 = "ERROR", TRUE))</f>
        <v>1</v>
      </c>
      <c r="C272" s="48">
        <f t="shared" ref="C272:C335" si="34">IF(B272, C271 + 1, C271)</f>
        <v>259</v>
      </c>
      <c r="D272" s="50" t="b">
        <f>IF(B272, ('Upload Data'!A259 &amp; 'Upload Data'!B259 &amp; 'Upload Data'!C259 &amp; 'Upload Data'!D259 &amp; 'Upload Data'!E259 &amp; 'Upload Data'!F259 &amp; 'Upload Data'!G259 &amp; 'Upload Data'!H259 &amp; 'Upload Data'!I259 &amp; 'Upload Data'!J259 &amp; 'Upload Data'!K259 &amp; 'Upload Data'!L259 &amp; 'Upload Data'!M259 &amp; 'Upload Data'!N259) &lt;&gt; "", FALSE)</f>
        <v>0</v>
      </c>
      <c r="E272" s="50" t="str">
        <f t="shared" si="30"/>
        <v/>
      </c>
      <c r="F272" s="50" t="str">
        <f t="shared" si="31"/>
        <v/>
      </c>
      <c r="G272" s="50" t="b">
        <f t="shared" si="32"/>
        <v>1</v>
      </c>
      <c r="H272" s="50" t="b">
        <f>IFERROR(OR(AND(NOT(D272), 'Upload Data'!$A259 = ""), AND(AG272 &gt; -1, OR(AND(AH272, LEN(AD272) = 7), IFERROR(MATCH(AD272, listCertificateTypes, 0), FALSE)))), FALSE)</f>
        <v>1</v>
      </c>
      <c r="I272" s="50" t="b">
        <f>IFERROR(OR(NOT($D272), 'Upload Data'!B259 &lt;&gt; ""), FALSE)</f>
        <v>1</v>
      </c>
      <c r="J272" s="50" t="b">
        <f>IFERROR(OR(AND(NOT($D272), 'Upload Data'!C259 = ""), ISNUMBER('Upload Data'!C259), IFERROR(DATEVALUE('Upload Data'!C259) &gt; 0, FALSE)), FALSE)</f>
        <v>1</v>
      </c>
      <c r="K272" s="50" t="b">
        <f>IFERROR(OR(NOT($D272), 'Upload Data'!D259 &lt;&gt; ""), FALSE)</f>
        <v>1</v>
      </c>
      <c r="L272" s="51" t="s">
        <v>116</v>
      </c>
      <c r="M272" s="50" t="b">
        <f>IFERROR(OR(AND(NOT($D272), 'Upload Data'!F259 = ""), IFERROR(_xlfn.NUMBERVALUE('Upload Data'!F259) &gt; 0, FALSE)), FALSE)</f>
        <v>1</v>
      </c>
      <c r="N272" s="50" t="b">
        <f>IFERROR(OR('Upload Data'!G259 = "", IFERROR(_xlfn.NUMBERVALUE('Upload Data'!G259) &gt; 0, FALSE)), FALSE)</f>
        <v>1</v>
      </c>
      <c r="O272" s="50" t="b">
        <f>IFERROR(OR('Upload Data'!G259 = "", IFERROR(MATCH('Upload Data'!H259, listVolumeUnits, 0), FALSE)), FALSE)</f>
        <v>1</v>
      </c>
      <c r="P272" s="50" t="b">
        <f>IFERROR(OR('Upload Data'!I259 = "", IFERROR(_xlfn.NUMBERVALUE('Upload Data'!I259) &gt; 0, FALSE)), FALSE)</f>
        <v>1</v>
      </c>
      <c r="Q272" s="50" t="b">
        <f>IFERROR(OR('Upload Data'!I259 = "", IFERROR(MATCH('Upload Data'!J259, listWeightUnits, 0), FALSE)), FALSE)</f>
        <v>1</v>
      </c>
      <c r="R272" s="50" t="b">
        <f>IFERROR(OR(AND(NOT(D272), 'Upload Data'!K259 = ""), IFERROR(MATCH('Upload Data'!K259, listFscClaimTypes, 0), FALSE)), FALSE)</f>
        <v>1</v>
      </c>
      <c r="S272" s="50" t="b">
        <f>IFERROR(OR(AND('Upload Data'!K259 = refClaimFsc100, OR('Upload Data'!L259 = "", 'Upload Data'!L259 = 100)), AND('Upload Data'!K259 = refClaimFscCW, OR('Upload Data'!L259 = "", 'Upload Data'!L259 = 0)), AND('Upload Data'!K259 = refClaimFscMix, 'Upload Data'!L259 &lt;&gt; "", _xlfn.NUMBERVALUE('Upload Data'!L259) &gt;= 0, _xlfn.NUMBERVALUE('Upload Data'!L259) &lt;= 100), AND('Upload Data'!K259 = refClaimFscMixCredit, OR('Upload Data'!L259 = "", 'Upload Data'!L259 = 100)), AND('Upload Data'!K259 = refClaimFscRecycled, 'Upload Data'!K259 =""), 'Upload Data'!K259 = ""), FALSE)</f>
        <v>1</v>
      </c>
      <c r="T272" s="50" t="b">
        <f>IFERROR(OR('Upload Data'!M259 = "", ISNUMBER('Upload Data'!M259), IFERROR(DATEVALUE('Upload Data'!M259) &gt; 0, FALSE)), FALSE)</f>
        <v>1</v>
      </c>
      <c r="U272" s="50" t="b">
        <f>IFERROR(OR('Upload Data'!N259 = "", ISNUMBER('Upload Data'!N259), IFERROR(DATEVALUE('Upload Data'!N259) &gt; 0, FALSE)), FALSE)</f>
        <v>1</v>
      </c>
      <c r="V272" s="51" t="s">
        <v>116</v>
      </c>
      <c r="W272" s="50"/>
      <c r="X272" s="50"/>
      <c r="Y272" s="50"/>
      <c r="Z272" s="50">
        <f>IFERROR(FIND("-", 'Upload Data'!$A259, 1), 1000)</f>
        <v>1000</v>
      </c>
      <c r="AA272" s="50">
        <f>IFERROR(FIND("-", 'Upload Data'!$A259, Z272 + 1), 1000)</f>
        <v>1000</v>
      </c>
      <c r="AB272" s="50">
        <f>IFERROR(FIND("-", 'Upload Data'!$A259, AA272 + 1), 1000)</f>
        <v>1000</v>
      </c>
      <c r="AC272" s="50" t="str">
        <f>IFERROR(LEFT('Upload Data'!$A259, Z272 - 1), "")</f>
        <v/>
      </c>
      <c r="AD272" s="50" t="str">
        <f>IFERROR(MID('Upload Data'!$A259, Z272 + 1, AA272 - Z272 - 1), "")</f>
        <v/>
      </c>
      <c r="AE272" s="50" t="str">
        <f>IFERROR(MID('Upload Data'!$A259, AA272 + 1, AB272 - AA272 - 1), "")</f>
        <v/>
      </c>
      <c r="AF272" s="50" t="str">
        <f>IFERROR(MID('Upload Data'!$A259, AB272 + 1, 1000), "")</f>
        <v/>
      </c>
      <c r="AG272" s="50" t="str">
        <f t="shared" ref="AG272:AG335" si="35">IFERROR(IF(AH272, MID(AD272, 2, 10), AE272), -1)</f>
        <v/>
      </c>
      <c r="AH272" s="50" t="b">
        <f t="shared" ref="AH272:AH335" si="36">(AC272 = "FSC")</f>
        <v>0</v>
      </c>
    </row>
    <row r="273" spans="1:34">
      <c r="A273" s="49">
        <f t="shared" si="33"/>
        <v>260</v>
      </c>
      <c r="B273" s="48" t="b">
        <f>NOT(IFERROR('Upload Data'!A260 = "ERROR", TRUE))</f>
        <v>1</v>
      </c>
      <c r="C273" s="48">
        <f t="shared" si="34"/>
        <v>260</v>
      </c>
      <c r="D273" s="50" t="b">
        <f>IF(B273, ('Upload Data'!A260 &amp; 'Upload Data'!B260 &amp; 'Upload Data'!C260 &amp; 'Upload Data'!D260 &amp; 'Upload Data'!E260 &amp; 'Upload Data'!F260 &amp; 'Upload Data'!G260 &amp; 'Upload Data'!H260 &amp; 'Upload Data'!I260 &amp; 'Upload Data'!J260 &amp; 'Upload Data'!K260 &amp; 'Upload Data'!L260 &amp; 'Upload Data'!M260 &amp; 'Upload Data'!N260) &lt;&gt; "", FALSE)</f>
        <v>0</v>
      </c>
      <c r="E273" s="50" t="str">
        <f t="shared" si="30"/>
        <v/>
      </c>
      <c r="F273" s="50" t="str">
        <f t="shared" si="31"/>
        <v/>
      </c>
      <c r="G273" s="50" t="b">
        <f t="shared" si="32"/>
        <v>1</v>
      </c>
      <c r="H273" s="50" t="b">
        <f>IFERROR(OR(AND(NOT(D273), 'Upload Data'!$A260 = ""), AND(AG273 &gt; -1, OR(AND(AH273, LEN(AD273) = 7), IFERROR(MATCH(AD273, listCertificateTypes, 0), FALSE)))), FALSE)</f>
        <v>1</v>
      </c>
      <c r="I273" s="50" t="b">
        <f>IFERROR(OR(NOT($D273), 'Upload Data'!B260 &lt;&gt; ""), FALSE)</f>
        <v>1</v>
      </c>
      <c r="J273" s="50" t="b">
        <f>IFERROR(OR(AND(NOT($D273), 'Upload Data'!C260 = ""), ISNUMBER('Upload Data'!C260), IFERROR(DATEVALUE('Upload Data'!C260) &gt; 0, FALSE)), FALSE)</f>
        <v>1</v>
      </c>
      <c r="K273" s="50" t="b">
        <f>IFERROR(OR(NOT($D273), 'Upload Data'!D260 &lt;&gt; ""), FALSE)</f>
        <v>1</v>
      </c>
      <c r="L273" s="51" t="s">
        <v>116</v>
      </c>
      <c r="M273" s="50" t="b">
        <f>IFERROR(OR(AND(NOT($D273), 'Upload Data'!F260 = ""), IFERROR(_xlfn.NUMBERVALUE('Upload Data'!F260) &gt; 0, FALSE)), FALSE)</f>
        <v>1</v>
      </c>
      <c r="N273" s="50" t="b">
        <f>IFERROR(OR('Upload Data'!G260 = "", IFERROR(_xlfn.NUMBERVALUE('Upload Data'!G260) &gt; 0, FALSE)), FALSE)</f>
        <v>1</v>
      </c>
      <c r="O273" s="50" t="b">
        <f>IFERROR(OR('Upload Data'!G260 = "", IFERROR(MATCH('Upload Data'!H260, listVolumeUnits, 0), FALSE)), FALSE)</f>
        <v>1</v>
      </c>
      <c r="P273" s="50" t="b">
        <f>IFERROR(OR('Upload Data'!I260 = "", IFERROR(_xlfn.NUMBERVALUE('Upload Data'!I260) &gt; 0, FALSE)), FALSE)</f>
        <v>1</v>
      </c>
      <c r="Q273" s="50" t="b">
        <f>IFERROR(OR('Upload Data'!I260 = "", IFERROR(MATCH('Upload Data'!J260, listWeightUnits, 0), FALSE)), FALSE)</f>
        <v>1</v>
      </c>
      <c r="R273" s="50" t="b">
        <f>IFERROR(OR(AND(NOT(D273), 'Upload Data'!K260 = ""), IFERROR(MATCH('Upload Data'!K260, listFscClaimTypes, 0), FALSE)), FALSE)</f>
        <v>1</v>
      </c>
      <c r="S273" s="50" t="b">
        <f>IFERROR(OR(AND('Upload Data'!K260 = refClaimFsc100, OR('Upload Data'!L260 = "", 'Upload Data'!L260 = 100)), AND('Upload Data'!K260 = refClaimFscCW, OR('Upload Data'!L260 = "", 'Upload Data'!L260 = 0)), AND('Upload Data'!K260 = refClaimFscMix, 'Upload Data'!L260 &lt;&gt; "", _xlfn.NUMBERVALUE('Upload Data'!L260) &gt;= 0, _xlfn.NUMBERVALUE('Upload Data'!L260) &lt;= 100), AND('Upload Data'!K260 = refClaimFscMixCredit, OR('Upload Data'!L260 = "", 'Upload Data'!L260 = 100)), AND('Upload Data'!K260 = refClaimFscRecycled, 'Upload Data'!K260 =""), 'Upload Data'!K260 = ""), FALSE)</f>
        <v>1</v>
      </c>
      <c r="T273" s="50" t="b">
        <f>IFERROR(OR('Upload Data'!M260 = "", ISNUMBER('Upload Data'!M260), IFERROR(DATEVALUE('Upload Data'!M260) &gt; 0, FALSE)), FALSE)</f>
        <v>1</v>
      </c>
      <c r="U273" s="50" t="b">
        <f>IFERROR(OR('Upload Data'!N260 = "", ISNUMBER('Upload Data'!N260), IFERROR(DATEVALUE('Upload Data'!N260) &gt; 0, FALSE)), FALSE)</f>
        <v>1</v>
      </c>
      <c r="V273" s="51" t="s">
        <v>116</v>
      </c>
      <c r="W273" s="50"/>
      <c r="X273" s="50"/>
      <c r="Y273" s="50"/>
      <c r="Z273" s="50">
        <f>IFERROR(FIND("-", 'Upload Data'!$A260, 1), 1000)</f>
        <v>1000</v>
      </c>
      <c r="AA273" s="50">
        <f>IFERROR(FIND("-", 'Upload Data'!$A260, Z273 + 1), 1000)</f>
        <v>1000</v>
      </c>
      <c r="AB273" s="50">
        <f>IFERROR(FIND("-", 'Upload Data'!$A260, AA273 + 1), 1000)</f>
        <v>1000</v>
      </c>
      <c r="AC273" s="50" t="str">
        <f>IFERROR(LEFT('Upload Data'!$A260, Z273 - 1), "")</f>
        <v/>
      </c>
      <c r="AD273" s="50" t="str">
        <f>IFERROR(MID('Upload Data'!$A260, Z273 + 1, AA273 - Z273 - 1), "")</f>
        <v/>
      </c>
      <c r="AE273" s="50" t="str">
        <f>IFERROR(MID('Upload Data'!$A260, AA273 + 1, AB273 - AA273 - 1), "")</f>
        <v/>
      </c>
      <c r="AF273" s="50" t="str">
        <f>IFERROR(MID('Upload Data'!$A260, AB273 + 1, 1000), "")</f>
        <v/>
      </c>
      <c r="AG273" s="50" t="str">
        <f t="shared" si="35"/>
        <v/>
      </c>
      <c r="AH273" s="50" t="b">
        <f t="shared" si="36"/>
        <v>0</v>
      </c>
    </row>
    <row r="274" spans="1:34">
      <c r="A274" s="49">
        <f t="shared" si="33"/>
        <v>261</v>
      </c>
      <c r="B274" s="48" t="b">
        <f>NOT(IFERROR('Upload Data'!A261 = "ERROR", TRUE))</f>
        <v>1</v>
      </c>
      <c r="C274" s="48">
        <f t="shared" si="34"/>
        <v>261</v>
      </c>
      <c r="D274" s="50" t="b">
        <f>IF(B274, ('Upload Data'!A261 &amp; 'Upload Data'!B261 &amp; 'Upload Data'!C261 &amp; 'Upload Data'!D261 &amp; 'Upload Data'!E261 &amp; 'Upload Data'!F261 &amp; 'Upload Data'!G261 &amp; 'Upload Data'!H261 &amp; 'Upload Data'!I261 &amp; 'Upload Data'!J261 &amp; 'Upload Data'!K261 &amp; 'Upload Data'!L261 &amp; 'Upload Data'!M261 &amp; 'Upload Data'!N261) &lt;&gt; "", FALSE)</f>
        <v>0</v>
      </c>
      <c r="E274" s="50" t="str">
        <f t="shared" si="30"/>
        <v/>
      </c>
      <c r="F274" s="50" t="str">
        <f t="shared" si="31"/>
        <v/>
      </c>
      <c r="G274" s="50" t="b">
        <f t="shared" si="32"/>
        <v>1</v>
      </c>
      <c r="H274" s="50" t="b">
        <f>IFERROR(OR(AND(NOT(D274), 'Upload Data'!$A261 = ""), AND(AG274 &gt; -1, OR(AND(AH274, LEN(AD274) = 7), IFERROR(MATCH(AD274, listCertificateTypes, 0), FALSE)))), FALSE)</f>
        <v>1</v>
      </c>
      <c r="I274" s="50" t="b">
        <f>IFERROR(OR(NOT($D274), 'Upload Data'!B261 &lt;&gt; ""), FALSE)</f>
        <v>1</v>
      </c>
      <c r="J274" s="50" t="b">
        <f>IFERROR(OR(AND(NOT($D274), 'Upload Data'!C261 = ""), ISNUMBER('Upload Data'!C261), IFERROR(DATEVALUE('Upload Data'!C261) &gt; 0, FALSE)), FALSE)</f>
        <v>1</v>
      </c>
      <c r="K274" s="50" t="b">
        <f>IFERROR(OR(NOT($D274), 'Upload Data'!D261 &lt;&gt; ""), FALSE)</f>
        <v>1</v>
      </c>
      <c r="L274" s="51" t="s">
        <v>116</v>
      </c>
      <c r="M274" s="50" t="b">
        <f>IFERROR(OR(AND(NOT($D274), 'Upload Data'!F261 = ""), IFERROR(_xlfn.NUMBERVALUE('Upload Data'!F261) &gt; 0, FALSE)), FALSE)</f>
        <v>1</v>
      </c>
      <c r="N274" s="50" t="b">
        <f>IFERROR(OR('Upload Data'!G261 = "", IFERROR(_xlfn.NUMBERVALUE('Upload Data'!G261) &gt; 0, FALSE)), FALSE)</f>
        <v>1</v>
      </c>
      <c r="O274" s="50" t="b">
        <f>IFERROR(OR('Upload Data'!G261 = "", IFERROR(MATCH('Upload Data'!H261, listVolumeUnits, 0), FALSE)), FALSE)</f>
        <v>1</v>
      </c>
      <c r="P274" s="50" t="b">
        <f>IFERROR(OR('Upload Data'!I261 = "", IFERROR(_xlfn.NUMBERVALUE('Upload Data'!I261) &gt; 0, FALSE)), FALSE)</f>
        <v>1</v>
      </c>
      <c r="Q274" s="50" t="b">
        <f>IFERROR(OR('Upload Data'!I261 = "", IFERROR(MATCH('Upload Data'!J261, listWeightUnits, 0), FALSE)), FALSE)</f>
        <v>1</v>
      </c>
      <c r="R274" s="50" t="b">
        <f>IFERROR(OR(AND(NOT(D274), 'Upload Data'!K261 = ""), IFERROR(MATCH('Upload Data'!K261, listFscClaimTypes, 0), FALSE)), FALSE)</f>
        <v>1</v>
      </c>
      <c r="S274" s="50" t="b">
        <f>IFERROR(OR(AND('Upload Data'!K261 = refClaimFsc100, OR('Upload Data'!L261 = "", 'Upload Data'!L261 = 100)), AND('Upload Data'!K261 = refClaimFscCW, OR('Upload Data'!L261 = "", 'Upload Data'!L261 = 0)), AND('Upload Data'!K261 = refClaimFscMix, 'Upload Data'!L261 &lt;&gt; "", _xlfn.NUMBERVALUE('Upload Data'!L261) &gt;= 0, _xlfn.NUMBERVALUE('Upload Data'!L261) &lt;= 100), AND('Upload Data'!K261 = refClaimFscMixCredit, OR('Upload Data'!L261 = "", 'Upload Data'!L261 = 100)), AND('Upload Data'!K261 = refClaimFscRecycled, 'Upload Data'!K261 =""), 'Upload Data'!K261 = ""), FALSE)</f>
        <v>1</v>
      </c>
      <c r="T274" s="50" t="b">
        <f>IFERROR(OR('Upload Data'!M261 = "", ISNUMBER('Upload Data'!M261), IFERROR(DATEVALUE('Upload Data'!M261) &gt; 0, FALSE)), FALSE)</f>
        <v>1</v>
      </c>
      <c r="U274" s="50" t="b">
        <f>IFERROR(OR('Upload Data'!N261 = "", ISNUMBER('Upload Data'!N261), IFERROR(DATEVALUE('Upload Data'!N261) &gt; 0, FALSE)), FALSE)</f>
        <v>1</v>
      </c>
      <c r="V274" s="51" t="s">
        <v>116</v>
      </c>
      <c r="W274" s="50"/>
      <c r="X274" s="50"/>
      <c r="Y274" s="50"/>
      <c r="Z274" s="50">
        <f>IFERROR(FIND("-", 'Upload Data'!$A261, 1), 1000)</f>
        <v>1000</v>
      </c>
      <c r="AA274" s="50">
        <f>IFERROR(FIND("-", 'Upload Data'!$A261, Z274 + 1), 1000)</f>
        <v>1000</v>
      </c>
      <c r="AB274" s="50">
        <f>IFERROR(FIND("-", 'Upload Data'!$A261, AA274 + 1), 1000)</f>
        <v>1000</v>
      </c>
      <c r="AC274" s="50" t="str">
        <f>IFERROR(LEFT('Upload Data'!$A261, Z274 - 1), "")</f>
        <v/>
      </c>
      <c r="AD274" s="50" t="str">
        <f>IFERROR(MID('Upload Data'!$A261, Z274 + 1, AA274 - Z274 - 1), "")</f>
        <v/>
      </c>
      <c r="AE274" s="50" t="str">
        <f>IFERROR(MID('Upload Data'!$A261, AA274 + 1, AB274 - AA274 - 1), "")</f>
        <v/>
      </c>
      <c r="AF274" s="50" t="str">
        <f>IFERROR(MID('Upload Data'!$A261, AB274 + 1, 1000), "")</f>
        <v/>
      </c>
      <c r="AG274" s="50" t="str">
        <f t="shared" si="35"/>
        <v/>
      </c>
      <c r="AH274" s="50" t="b">
        <f t="shared" si="36"/>
        <v>0</v>
      </c>
    </row>
    <row r="275" spans="1:34">
      <c r="A275" s="49">
        <f t="shared" si="33"/>
        <v>262</v>
      </c>
      <c r="B275" s="48" t="b">
        <f>NOT(IFERROR('Upload Data'!A262 = "ERROR", TRUE))</f>
        <v>1</v>
      </c>
      <c r="C275" s="48">
        <f t="shared" si="34"/>
        <v>262</v>
      </c>
      <c r="D275" s="50" t="b">
        <f>IF(B275, ('Upload Data'!A262 &amp; 'Upload Data'!B262 &amp; 'Upload Data'!C262 &amp; 'Upload Data'!D262 &amp; 'Upload Data'!E262 &amp; 'Upload Data'!F262 &amp; 'Upload Data'!G262 &amp; 'Upload Data'!H262 &amp; 'Upload Data'!I262 &amp; 'Upload Data'!J262 &amp; 'Upload Data'!K262 &amp; 'Upload Data'!L262 &amp; 'Upload Data'!M262 &amp; 'Upload Data'!N262) &lt;&gt; "", FALSE)</f>
        <v>0</v>
      </c>
      <c r="E275" s="50" t="str">
        <f t="shared" si="30"/>
        <v/>
      </c>
      <c r="F275" s="50" t="str">
        <f t="shared" si="31"/>
        <v/>
      </c>
      <c r="G275" s="50" t="b">
        <f t="shared" si="32"/>
        <v>1</v>
      </c>
      <c r="H275" s="50" t="b">
        <f>IFERROR(OR(AND(NOT(D275), 'Upload Data'!$A262 = ""), AND(AG275 &gt; -1, OR(AND(AH275, LEN(AD275) = 7), IFERROR(MATCH(AD275, listCertificateTypes, 0), FALSE)))), FALSE)</f>
        <v>1</v>
      </c>
      <c r="I275" s="50" t="b">
        <f>IFERROR(OR(NOT($D275), 'Upload Data'!B262 &lt;&gt; ""), FALSE)</f>
        <v>1</v>
      </c>
      <c r="J275" s="50" t="b">
        <f>IFERROR(OR(AND(NOT($D275), 'Upload Data'!C262 = ""), ISNUMBER('Upload Data'!C262), IFERROR(DATEVALUE('Upload Data'!C262) &gt; 0, FALSE)), FALSE)</f>
        <v>1</v>
      </c>
      <c r="K275" s="50" t="b">
        <f>IFERROR(OR(NOT($D275), 'Upload Data'!D262 &lt;&gt; ""), FALSE)</f>
        <v>1</v>
      </c>
      <c r="L275" s="51" t="s">
        <v>116</v>
      </c>
      <c r="M275" s="50" t="b">
        <f>IFERROR(OR(AND(NOT($D275), 'Upload Data'!F262 = ""), IFERROR(_xlfn.NUMBERVALUE('Upload Data'!F262) &gt; 0, FALSE)), FALSE)</f>
        <v>1</v>
      </c>
      <c r="N275" s="50" t="b">
        <f>IFERROR(OR('Upload Data'!G262 = "", IFERROR(_xlfn.NUMBERVALUE('Upload Data'!G262) &gt; 0, FALSE)), FALSE)</f>
        <v>1</v>
      </c>
      <c r="O275" s="50" t="b">
        <f>IFERROR(OR('Upload Data'!G262 = "", IFERROR(MATCH('Upload Data'!H262, listVolumeUnits, 0), FALSE)), FALSE)</f>
        <v>1</v>
      </c>
      <c r="P275" s="50" t="b">
        <f>IFERROR(OR('Upload Data'!I262 = "", IFERROR(_xlfn.NUMBERVALUE('Upload Data'!I262) &gt; 0, FALSE)), FALSE)</f>
        <v>1</v>
      </c>
      <c r="Q275" s="50" t="b">
        <f>IFERROR(OR('Upload Data'!I262 = "", IFERROR(MATCH('Upload Data'!J262, listWeightUnits, 0), FALSE)), FALSE)</f>
        <v>1</v>
      </c>
      <c r="R275" s="50" t="b">
        <f>IFERROR(OR(AND(NOT(D275), 'Upload Data'!K262 = ""), IFERROR(MATCH('Upload Data'!K262, listFscClaimTypes, 0), FALSE)), FALSE)</f>
        <v>1</v>
      </c>
      <c r="S275" s="50" t="b">
        <f>IFERROR(OR(AND('Upload Data'!K262 = refClaimFsc100, OR('Upload Data'!L262 = "", 'Upload Data'!L262 = 100)), AND('Upload Data'!K262 = refClaimFscCW, OR('Upload Data'!L262 = "", 'Upload Data'!L262 = 0)), AND('Upload Data'!K262 = refClaimFscMix, 'Upload Data'!L262 &lt;&gt; "", _xlfn.NUMBERVALUE('Upload Data'!L262) &gt;= 0, _xlfn.NUMBERVALUE('Upload Data'!L262) &lt;= 100), AND('Upload Data'!K262 = refClaimFscMixCredit, OR('Upload Data'!L262 = "", 'Upload Data'!L262 = 100)), AND('Upload Data'!K262 = refClaimFscRecycled, 'Upload Data'!K262 =""), 'Upload Data'!K262 = ""), FALSE)</f>
        <v>1</v>
      </c>
      <c r="T275" s="50" t="b">
        <f>IFERROR(OR('Upload Data'!M262 = "", ISNUMBER('Upload Data'!M262), IFERROR(DATEVALUE('Upload Data'!M262) &gt; 0, FALSE)), FALSE)</f>
        <v>1</v>
      </c>
      <c r="U275" s="50" t="b">
        <f>IFERROR(OR('Upload Data'!N262 = "", ISNUMBER('Upload Data'!N262), IFERROR(DATEVALUE('Upload Data'!N262) &gt; 0, FALSE)), FALSE)</f>
        <v>1</v>
      </c>
      <c r="V275" s="51" t="s">
        <v>116</v>
      </c>
      <c r="W275" s="50"/>
      <c r="X275" s="50"/>
      <c r="Y275" s="50"/>
      <c r="Z275" s="50">
        <f>IFERROR(FIND("-", 'Upload Data'!$A262, 1), 1000)</f>
        <v>1000</v>
      </c>
      <c r="AA275" s="50">
        <f>IFERROR(FIND("-", 'Upload Data'!$A262, Z275 + 1), 1000)</f>
        <v>1000</v>
      </c>
      <c r="AB275" s="50">
        <f>IFERROR(FIND("-", 'Upload Data'!$A262, AA275 + 1), 1000)</f>
        <v>1000</v>
      </c>
      <c r="AC275" s="50" t="str">
        <f>IFERROR(LEFT('Upload Data'!$A262, Z275 - 1), "")</f>
        <v/>
      </c>
      <c r="AD275" s="50" t="str">
        <f>IFERROR(MID('Upload Data'!$A262, Z275 + 1, AA275 - Z275 - 1), "")</f>
        <v/>
      </c>
      <c r="AE275" s="50" t="str">
        <f>IFERROR(MID('Upload Data'!$A262, AA275 + 1, AB275 - AA275 - 1), "")</f>
        <v/>
      </c>
      <c r="AF275" s="50" t="str">
        <f>IFERROR(MID('Upload Data'!$A262, AB275 + 1, 1000), "")</f>
        <v/>
      </c>
      <c r="AG275" s="50" t="str">
        <f t="shared" si="35"/>
        <v/>
      </c>
      <c r="AH275" s="50" t="b">
        <f t="shared" si="36"/>
        <v>0</v>
      </c>
    </row>
    <row r="276" spans="1:34">
      <c r="A276" s="49">
        <f t="shared" si="33"/>
        <v>263</v>
      </c>
      <c r="B276" s="48" t="b">
        <f>NOT(IFERROR('Upload Data'!A263 = "ERROR", TRUE))</f>
        <v>1</v>
      </c>
      <c r="C276" s="48">
        <f t="shared" si="34"/>
        <v>263</v>
      </c>
      <c r="D276" s="50" t="b">
        <f>IF(B276, ('Upload Data'!A263 &amp; 'Upload Data'!B263 &amp; 'Upload Data'!C263 &amp; 'Upload Data'!D263 &amp; 'Upload Data'!E263 &amp; 'Upload Data'!F263 &amp; 'Upload Data'!G263 &amp; 'Upload Data'!H263 &amp; 'Upload Data'!I263 &amp; 'Upload Data'!J263 &amp; 'Upload Data'!K263 &amp; 'Upload Data'!L263 &amp; 'Upload Data'!M263 &amp; 'Upload Data'!N263) &lt;&gt; "", FALSE)</f>
        <v>0</v>
      </c>
      <c r="E276" s="50" t="str">
        <f t="shared" si="30"/>
        <v/>
      </c>
      <c r="F276" s="50" t="str">
        <f t="shared" si="31"/>
        <v/>
      </c>
      <c r="G276" s="50" t="b">
        <f t="shared" si="32"/>
        <v>1</v>
      </c>
      <c r="H276" s="50" t="b">
        <f>IFERROR(OR(AND(NOT(D276), 'Upload Data'!$A263 = ""), AND(AG276 &gt; -1, OR(AND(AH276, LEN(AD276) = 7), IFERROR(MATCH(AD276, listCertificateTypes, 0), FALSE)))), FALSE)</f>
        <v>1</v>
      </c>
      <c r="I276" s="50" t="b">
        <f>IFERROR(OR(NOT($D276), 'Upload Data'!B263 &lt;&gt; ""), FALSE)</f>
        <v>1</v>
      </c>
      <c r="J276" s="50" t="b">
        <f>IFERROR(OR(AND(NOT($D276), 'Upload Data'!C263 = ""), ISNUMBER('Upload Data'!C263), IFERROR(DATEVALUE('Upload Data'!C263) &gt; 0, FALSE)), FALSE)</f>
        <v>1</v>
      </c>
      <c r="K276" s="50" t="b">
        <f>IFERROR(OR(NOT($D276), 'Upload Data'!D263 &lt;&gt; ""), FALSE)</f>
        <v>1</v>
      </c>
      <c r="L276" s="51" t="s">
        <v>116</v>
      </c>
      <c r="M276" s="50" t="b">
        <f>IFERROR(OR(AND(NOT($D276), 'Upload Data'!F263 = ""), IFERROR(_xlfn.NUMBERVALUE('Upload Data'!F263) &gt; 0, FALSE)), FALSE)</f>
        <v>1</v>
      </c>
      <c r="N276" s="50" t="b">
        <f>IFERROR(OR('Upload Data'!G263 = "", IFERROR(_xlfn.NUMBERVALUE('Upload Data'!G263) &gt; 0, FALSE)), FALSE)</f>
        <v>1</v>
      </c>
      <c r="O276" s="50" t="b">
        <f>IFERROR(OR('Upload Data'!G263 = "", IFERROR(MATCH('Upload Data'!H263, listVolumeUnits, 0), FALSE)), FALSE)</f>
        <v>1</v>
      </c>
      <c r="P276" s="50" t="b">
        <f>IFERROR(OR('Upload Data'!I263 = "", IFERROR(_xlfn.NUMBERVALUE('Upload Data'!I263) &gt; 0, FALSE)), FALSE)</f>
        <v>1</v>
      </c>
      <c r="Q276" s="50" t="b">
        <f>IFERROR(OR('Upload Data'!I263 = "", IFERROR(MATCH('Upload Data'!J263, listWeightUnits, 0), FALSE)), FALSE)</f>
        <v>1</v>
      </c>
      <c r="R276" s="50" t="b">
        <f>IFERROR(OR(AND(NOT(D276), 'Upload Data'!K263 = ""), IFERROR(MATCH('Upload Data'!K263, listFscClaimTypes, 0), FALSE)), FALSE)</f>
        <v>1</v>
      </c>
      <c r="S276" s="50" t="b">
        <f>IFERROR(OR(AND('Upload Data'!K263 = refClaimFsc100, OR('Upload Data'!L263 = "", 'Upload Data'!L263 = 100)), AND('Upload Data'!K263 = refClaimFscCW, OR('Upload Data'!L263 = "", 'Upload Data'!L263 = 0)), AND('Upload Data'!K263 = refClaimFscMix, 'Upload Data'!L263 &lt;&gt; "", _xlfn.NUMBERVALUE('Upload Data'!L263) &gt;= 0, _xlfn.NUMBERVALUE('Upload Data'!L263) &lt;= 100), AND('Upload Data'!K263 = refClaimFscMixCredit, OR('Upload Data'!L263 = "", 'Upload Data'!L263 = 100)), AND('Upload Data'!K263 = refClaimFscRecycled, 'Upload Data'!K263 =""), 'Upload Data'!K263 = ""), FALSE)</f>
        <v>1</v>
      </c>
      <c r="T276" s="50" t="b">
        <f>IFERROR(OR('Upload Data'!M263 = "", ISNUMBER('Upload Data'!M263), IFERROR(DATEVALUE('Upload Data'!M263) &gt; 0, FALSE)), FALSE)</f>
        <v>1</v>
      </c>
      <c r="U276" s="50" t="b">
        <f>IFERROR(OR('Upload Data'!N263 = "", ISNUMBER('Upload Data'!N263), IFERROR(DATEVALUE('Upload Data'!N263) &gt; 0, FALSE)), FALSE)</f>
        <v>1</v>
      </c>
      <c r="V276" s="51" t="s">
        <v>116</v>
      </c>
      <c r="W276" s="50"/>
      <c r="X276" s="50"/>
      <c r="Y276" s="50"/>
      <c r="Z276" s="50">
        <f>IFERROR(FIND("-", 'Upload Data'!$A263, 1), 1000)</f>
        <v>1000</v>
      </c>
      <c r="AA276" s="50">
        <f>IFERROR(FIND("-", 'Upload Data'!$A263, Z276 + 1), 1000)</f>
        <v>1000</v>
      </c>
      <c r="AB276" s="50">
        <f>IFERROR(FIND("-", 'Upload Data'!$A263, AA276 + 1), 1000)</f>
        <v>1000</v>
      </c>
      <c r="AC276" s="50" t="str">
        <f>IFERROR(LEFT('Upload Data'!$A263, Z276 - 1), "")</f>
        <v/>
      </c>
      <c r="AD276" s="50" t="str">
        <f>IFERROR(MID('Upload Data'!$A263, Z276 + 1, AA276 - Z276 - 1), "")</f>
        <v/>
      </c>
      <c r="AE276" s="50" t="str">
        <f>IFERROR(MID('Upload Data'!$A263, AA276 + 1, AB276 - AA276 - 1), "")</f>
        <v/>
      </c>
      <c r="AF276" s="50" t="str">
        <f>IFERROR(MID('Upload Data'!$A263, AB276 + 1, 1000), "")</f>
        <v/>
      </c>
      <c r="AG276" s="50" t="str">
        <f t="shared" si="35"/>
        <v/>
      </c>
      <c r="AH276" s="50" t="b">
        <f t="shared" si="36"/>
        <v>0</v>
      </c>
    </row>
    <row r="277" spans="1:34">
      <c r="A277" s="49">
        <f t="shared" si="33"/>
        <v>264</v>
      </c>
      <c r="B277" s="48" t="b">
        <f>NOT(IFERROR('Upload Data'!A264 = "ERROR", TRUE))</f>
        <v>1</v>
      </c>
      <c r="C277" s="48">
        <f t="shared" si="34"/>
        <v>264</v>
      </c>
      <c r="D277" s="50" t="b">
        <f>IF(B277, ('Upload Data'!A264 &amp; 'Upload Data'!B264 &amp; 'Upload Data'!C264 &amp; 'Upload Data'!D264 &amp; 'Upload Data'!E264 &amp; 'Upload Data'!F264 &amp; 'Upload Data'!G264 &amp; 'Upload Data'!H264 &amp; 'Upload Data'!I264 &amp; 'Upload Data'!J264 &amp; 'Upload Data'!K264 &amp; 'Upload Data'!L264 &amp; 'Upload Data'!M264 &amp; 'Upload Data'!N264) &lt;&gt; "", FALSE)</f>
        <v>0</v>
      </c>
      <c r="E277" s="50" t="str">
        <f t="shared" si="30"/>
        <v/>
      </c>
      <c r="F277" s="50" t="str">
        <f t="shared" si="31"/>
        <v/>
      </c>
      <c r="G277" s="50" t="b">
        <f t="shared" si="32"/>
        <v>1</v>
      </c>
      <c r="H277" s="50" t="b">
        <f>IFERROR(OR(AND(NOT(D277), 'Upload Data'!$A264 = ""), AND(AG277 &gt; -1, OR(AND(AH277, LEN(AD277) = 7), IFERROR(MATCH(AD277, listCertificateTypes, 0), FALSE)))), FALSE)</f>
        <v>1</v>
      </c>
      <c r="I277" s="50" t="b">
        <f>IFERROR(OR(NOT($D277), 'Upload Data'!B264 &lt;&gt; ""), FALSE)</f>
        <v>1</v>
      </c>
      <c r="J277" s="50" t="b">
        <f>IFERROR(OR(AND(NOT($D277), 'Upload Data'!C264 = ""), ISNUMBER('Upload Data'!C264), IFERROR(DATEVALUE('Upload Data'!C264) &gt; 0, FALSE)), FALSE)</f>
        <v>1</v>
      </c>
      <c r="K277" s="50" t="b">
        <f>IFERROR(OR(NOT($D277), 'Upload Data'!D264 &lt;&gt; ""), FALSE)</f>
        <v>1</v>
      </c>
      <c r="L277" s="51" t="s">
        <v>116</v>
      </c>
      <c r="M277" s="50" t="b">
        <f>IFERROR(OR(AND(NOT($D277), 'Upload Data'!F264 = ""), IFERROR(_xlfn.NUMBERVALUE('Upload Data'!F264) &gt; 0, FALSE)), FALSE)</f>
        <v>1</v>
      </c>
      <c r="N277" s="50" t="b">
        <f>IFERROR(OR('Upload Data'!G264 = "", IFERROR(_xlfn.NUMBERVALUE('Upload Data'!G264) &gt; 0, FALSE)), FALSE)</f>
        <v>1</v>
      </c>
      <c r="O277" s="50" t="b">
        <f>IFERROR(OR('Upload Data'!G264 = "", IFERROR(MATCH('Upload Data'!H264, listVolumeUnits, 0), FALSE)), FALSE)</f>
        <v>1</v>
      </c>
      <c r="P277" s="50" t="b">
        <f>IFERROR(OR('Upload Data'!I264 = "", IFERROR(_xlfn.NUMBERVALUE('Upload Data'!I264) &gt; 0, FALSE)), FALSE)</f>
        <v>1</v>
      </c>
      <c r="Q277" s="50" t="b">
        <f>IFERROR(OR('Upload Data'!I264 = "", IFERROR(MATCH('Upload Data'!J264, listWeightUnits, 0), FALSE)), FALSE)</f>
        <v>1</v>
      </c>
      <c r="R277" s="50" t="b">
        <f>IFERROR(OR(AND(NOT(D277), 'Upload Data'!K264 = ""), IFERROR(MATCH('Upload Data'!K264, listFscClaimTypes, 0), FALSE)), FALSE)</f>
        <v>1</v>
      </c>
      <c r="S277" s="50" t="b">
        <f>IFERROR(OR(AND('Upload Data'!K264 = refClaimFsc100, OR('Upload Data'!L264 = "", 'Upload Data'!L264 = 100)), AND('Upload Data'!K264 = refClaimFscCW, OR('Upload Data'!L264 = "", 'Upload Data'!L264 = 0)), AND('Upload Data'!K264 = refClaimFscMix, 'Upload Data'!L264 &lt;&gt; "", _xlfn.NUMBERVALUE('Upload Data'!L264) &gt;= 0, _xlfn.NUMBERVALUE('Upload Data'!L264) &lt;= 100), AND('Upload Data'!K264 = refClaimFscMixCredit, OR('Upload Data'!L264 = "", 'Upload Data'!L264 = 100)), AND('Upload Data'!K264 = refClaimFscRecycled, 'Upload Data'!K264 =""), 'Upload Data'!K264 = ""), FALSE)</f>
        <v>1</v>
      </c>
      <c r="T277" s="50" t="b">
        <f>IFERROR(OR('Upload Data'!M264 = "", ISNUMBER('Upload Data'!M264), IFERROR(DATEVALUE('Upload Data'!M264) &gt; 0, FALSE)), FALSE)</f>
        <v>1</v>
      </c>
      <c r="U277" s="50" t="b">
        <f>IFERROR(OR('Upload Data'!N264 = "", ISNUMBER('Upload Data'!N264), IFERROR(DATEVALUE('Upload Data'!N264) &gt; 0, FALSE)), FALSE)</f>
        <v>1</v>
      </c>
      <c r="V277" s="51" t="s">
        <v>116</v>
      </c>
      <c r="W277" s="50"/>
      <c r="X277" s="50"/>
      <c r="Y277" s="50"/>
      <c r="Z277" s="50">
        <f>IFERROR(FIND("-", 'Upload Data'!$A264, 1), 1000)</f>
        <v>1000</v>
      </c>
      <c r="AA277" s="50">
        <f>IFERROR(FIND("-", 'Upload Data'!$A264, Z277 + 1), 1000)</f>
        <v>1000</v>
      </c>
      <c r="AB277" s="50">
        <f>IFERROR(FIND("-", 'Upload Data'!$A264, AA277 + 1), 1000)</f>
        <v>1000</v>
      </c>
      <c r="AC277" s="50" t="str">
        <f>IFERROR(LEFT('Upload Data'!$A264, Z277 - 1), "")</f>
        <v/>
      </c>
      <c r="AD277" s="50" t="str">
        <f>IFERROR(MID('Upload Data'!$A264, Z277 + 1, AA277 - Z277 - 1), "")</f>
        <v/>
      </c>
      <c r="AE277" s="50" t="str">
        <f>IFERROR(MID('Upload Data'!$A264, AA277 + 1, AB277 - AA277 - 1), "")</f>
        <v/>
      </c>
      <c r="AF277" s="50" t="str">
        <f>IFERROR(MID('Upload Data'!$A264, AB277 + 1, 1000), "")</f>
        <v/>
      </c>
      <c r="AG277" s="50" t="str">
        <f t="shared" si="35"/>
        <v/>
      </c>
      <c r="AH277" s="50" t="b">
        <f t="shared" si="36"/>
        <v>0</v>
      </c>
    </row>
    <row r="278" spans="1:34">
      <c r="A278" s="49">
        <f t="shared" si="33"/>
        <v>265</v>
      </c>
      <c r="B278" s="48" t="b">
        <f>NOT(IFERROR('Upload Data'!A265 = "ERROR", TRUE))</f>
        <v>1</v>
      </c>
      <c r="C278" s="48">
        <f t="shared" si="34"/>
        <v>265</v>
      </c>
      <c r="D278" s="50" t="b">
        <f>IF(B278, ('Upload Data'!A265 &amp; 'Upload Data'!B265 &amp; 'Upload Data'!C265 &amp; 'Upload Data'!D265 &amp; 'Upload Data'!E265 &amp; 'Upload Data'!F265 &amp; 'Upload Data'!G265 &amp; 'Upload Data'!H265 &amp; 'Upload Data'!I265 &amp; 'Upload Data'!J265 &amp; 'Upload Data'!K265 &amp; 'Upload Data'!L265 &amp; 'Upload Data'!M265 &amp; 'Upload Data'!N265) &lt;&gt; "", FALSE)</f>
        <v>0</v>
      </c>
      <c r="E278" s="50" t="str">
        <f t="shared" si="30"/>
        <v/>
      </c>
      <c r="F278" s="50" t="str">
        <f t="shared" si="31"/>
        <v/>
      </c>
      <c r="G278" s="50" t="b">
        <f t="shared" si="32"/>
        <v>1</v>
      </c>
      <c r="H278" s="50" t="b">
        <f>IFERROR(OR(AND(NOT(D278), 'Upload Data'!$A265 = ""), AND(AG278 &gt; -1, OR(AND(AH278, LEN(AD278) = 7), IFERROR(MATCH(AD278, listCertificateTypes, 0), FALSE)))), FALSE)</f>
        <v>1</v>
      </c>
      <c r="I278" s="50" t="b">
        <f>IFERROR(OR(NOT($D278), 'Upload Data'!B265 &lt;&gt; ""), FALSE)</f>
        <v>1</v>
      </c>
      <c r="J278" s="50" t="b">
        <f>IFERROR(OR(AND(NOT($D278), 'Upload Data'!C265 = ""), ISNUMBER('Upload Data'!C265), IFERROR(DATEVALUE('Upload Data'!C265) &gt; 0, FALSE)), FALSE)</f>
        <v>1</v>
      </c>
      <c r="K278" s="50" t="b">
        <f>IFERROR(OR(NOT($D278), 'Upload Data'!D265 &lt;&gt; ""), FALSE)</f>
        <v>1</v>
      </c>
      <c r="L278" s="51" t="s">
        <v>116</v>
      </c>
      <c r="M278" s="50" t="b">
        <f>IFERROR(OR(AND(NOT($D278), 'Upload Data'!F265 = ""), IFERROR(_xlfn.NUMBERVALUE('Upload Data'!F265) &gt; 0, FALSE)), FALSE)</f>
        <v>1</v>
      </c>
      <c r="N278" s="50" t="b">
        <f>IFERROR(OR('Upload Data'!G265 = "", IFERROR(_xlfn.NUMBERVALUE('Upload Data'!G265) &gt; 0, FALSE)), FALSE)</f>
        <v>1</v>
      </c>
      <c r="O278" s="50" t="b">
        <f>IFERROR(OR('Upload Data'!G265 = "", IFERROR(MATCH('Upload Data'!H265, listVolumeUnits, 0), FALSE)), FALSE)</f>
        <v>1</v>
      </c>
      <c r="P278" s="50" t="b">
        <f>IFERROR(OR('Upload Data'!I265 = "", IFERROR(_xlfn.NUMBERVALUE('Upload Data'!I265) &gt; 0, FALSE)), FALSE)</f>
        <v>1</v>
      </c>
      <c r="Q278" s="50" t="b">
        <f>IFERROR(OR('Upload Data'!I265 = "", IFERROR(MATCH('Upload Data'!J265, listWeightUnits, 0), FALSE)), FALSE)</f>
        <v>1</v>
      </c>
      <c r="R278" s="50" t="b">
        <f>IFERROR(OR(AND(NOT(D278), 'Upload Data'!K265 = ""), IFERROR(MATCH('Upload Data'!K265, listFscClaimTypes, 0), FALSE)), FALSE)</f>
        <v>1</v>
      </c>
      <c r="S278" s="50" t="b">
        <f>IFERROR(OR(AND('Upload Data'!K265 = refClaimFsc100, OR('Upload Data'!L265 = "", 'Upload Data'!L265 = 100)), AND('Upload Data'!K265 = refClaimFscCW, OR('Upload Data'!L265 = "", 'Upload Data'!L265 = 0)), AND('Upload Data'!K265 = refClaimFscMix, 'Upload Data'!L265 &lt;&gt; "", _xlfn.NUMBERVALUE('Upload Data'!L265) &gt;= 0, _xlfn.NUMBERVALUE('Upload Data'!L265) &lt;= 100), AND('Upload Data'!K265 = refClaimFscMixCredit, OR('Upload Data'!L265 = "", 'Upload Data'!L265 = 100)), AND('Upload Data'!K265 = refClaimFscRecycled, 'Upload Data'!K265 =""), 'Upload Data'!K265 = ""), FALSE)</f>
        <v>1</v>
      </c>
      <c r="T278" s="50" t="b">
        <f>IFERROR(OR('Upload Data'!M265 = "", ISNUMBER('Upload Data'!M265), IFERROR(DATEVALUE('Upload Data'!M265) &gt; 0, FALSE)), FALSE)</f>
        <v>1</v>
      </c>
      <c r="U278" s="50" t="b">
        <f>IFERROR(OR('Upload Data'!N265 = "", ISNUMBER('Upload Data'!N265), IFERROR(DATEVALUE('Upload Data'!N265) &gt; 0, FALSE)), FALSE)</f>
        <v>1</v>
      </c>
      <c r="V278" s="51" t="s">
        <v>116</v>
      </c>
      <c r="W278" s="50"/>
      <c r="X278" s="50"/>
      <c r="Y278" s="50"/>
      <c r="Z278" s="50">
        <f>IFERROR(FIND("-", 'Upload Data'!$A265, 1), 1000)</f>
        <v>1000</v>
      </c>
      <c r="AA278" s="50">
        <f>IFERROR(FIND("-", 'Upload Data'!$A265, Z278 + 1), 1000)</f>
        <v>1000</v>
      </c>
      <c r="AB278" s="50">
        <f>IFERROR(FIND("-", 'Upload Data'!$A265, AA278 + 1), 1000)</f>
        <v>1000</v>
      </c>
      <c r="AC278" s="50" t="str">
        <f>IFERROR(LEFT('Upload Data'!$A265, Z278 - 1), "")</f>
        <v/>
      </c>
      <c r="AD278" s="50" t="str">
        <f>IFERROR(MID('Upload Data'!$A265, Z278 + 1, AA278 - Z278 - 1), "")</f>
        <v/>
      </c>
      <c r="AE278" s="50" t="str">
        <f>IFERROR(MID('Upload Data'!$A265, AA278 + 1, AB278 - AA278 - 1), "")</f>
        <v/>
      </c>
      <c r="AF278" s="50" t="str">
        <f>IFERROR(MID('Upload Data'!$A265, AB278 + 1, 1000), "")</f>
        <v/>
      </c>
      <c r="AG278" s="50" t="str">
        <f t="shared" si="35"/>
        <v/>
      </c>
      <c r="AH278" s="50" t="b">
        <f t="shared" si="36"/>
        <v>0</v>
      </c>
    </row>
    <row r="279" spans="1:34">
      <c r="A279" s="49">
        <f t="shared" si="33"/>
        <v>266</v>
      </c>
      <c r="B279" s="48" t="b">
        <f>NOT(IFERROR('Upload Data'!A266 = "ERROR", TRUE))</f>
        <v>1</v>
      </c>
      <c r="C279" s="48">
        <f t="shared" si="34"/>
        <v>266</v>
      </c>
      <c r="D279" s="50" t="b">
        <f>IF(B279, ('Upload Data'!A266 &amp; 'Upload Data'!B266 &amp; 'Upload Data'!C266 &amp; 'Upload Data'!D266 &amp; 'Upload Data'!E266 &amp; 'Upload Data'!F266 &amp; 'Upload Data'!G266 &amp; 'Upload Data'!H266 &amp; 'Upload Data'!I266 &amp; 'Upload Data'!J266 &amp; 'Upload Data'!K266 &amp; 'Upload Data'!L266 &amp; 'Upload Data'!M266 &amp; 'Upload Data'!N266) &lt;&gt; "", FALSE)</f>
        <v>0</v>
      </c>
      <c r="E279" s="50" t="str">
        <f t="shared" si="30"/>
        <v/>
      </c>
      <c r="F279" s="50" t="str">
        <f t="shared" si="31"/>
        <v/>
      </c>
      <c r="G279" s="50" t="b">
        <f t="shared" si="32"/>
        <v>1</v>
      </c>
      <c r="H279" s="50" t="b">
        <f>IFERROR(OR(AND(NOT(D279), 'Upload Data'!$A266 = ""), AND(AG279 &gt; -1, OR(AND(AH279, LEN(AD279) = 7), IFERROR(MATCH(AD279, listCertificateTypes, 0), FALSE)))), FALSE)</f>
        <v>1</v>
      </c>
      <c r="I279" s="50" t="b">
        <f>IFERROR(OR(NOT($D279), 'Upload Data'!B266 &lt;&gt; ""), FALSE)</f>
        <v>1</v>
      </c>
      <c r="J279" s="50" t="b">
        <f>IFERROR(OR(AND(NOT($D279), 'Upload Data'!C266 = ""), ISNUMBER('Upload Data'!C266), IFERROR(DATEVALUE('Upload Data'!C266) &gt; 0, FALSE)), FALSE)</f>
        <v>1</v>
      </c>
      <c r="K279" s="50" t="b">
        <f>IFERROR(OR(NOT($D279), 'Upload Data'!D266 &lt;&gt; ""), FALSE)</f>
        <v>1</v>
      </c>
      <c r="L279" s="51" t="s">
        <v>116</v>
      </c>
      <c r="M279" s="50" t="b">
        <f>IFERROR(OR(AND(NOT($D279), 'Upload Data'!F266 = ""), IFERROR(_xlfn.NUMBERVALUE('Upload Data'!F266) &gt; 0, FALSE)), FALSE)</f>
        <v>1</v>
      </c>
      <c r="N279" s="50" t="b">
        <f>IFERROR(OR('Upload Data'!G266 = "", IFERROR(_xlfn.NUMBERVALUE('Upload Data'!G266) &gt; 0, FALSE)), FALSE)</f>
        <v>1</v>
      </c>
      <c r="O279" s="50" t="b">
        <f>IFERROR(OR('Upload Data'!G266 = "", IFERROR(MATCH('Upload Data'!H266, listVolumeUnits, 0), FALSE)), FALSE)</f>
        <v>1</v>
      </c>
      <c r="P279" s="50" t="b">
        <f>IFERROR(OR('Upload Data'!I266 = "", IFERROR(_xlfn.NUMBERVALUE('Upload Data'!I266) &gt; 0, FALSE)), FALSE)</f>
        <v>1</v>
      </c>
      <c r="Q279" s="50" t="b">
        <f>IFERROR(OR('Upload Data'!I266 = "", IFERROR(MATCH('Upload Data'!J266, listWeightUnits, 0), FALSE)), FALSE)</f>
        <v>1</v>
      </c>
      <c r="R279" s="50" t="b">
        <f>IFERROR(OR(AND(NOT(D279), 'Upload Data'!K266 = ""), IFERROR(MATCH('Upload Data'!K266, listFscClaimTypes, 0), FALSE)), FALSE)</f>
        <v>1</v>
      </c>
      <c r="S279" s="50" t="b">
        <f>IFERROR(OR(AND('Upload Data'!K266 = refClaimFsc100, OR('Upload Data'!L266 = "", 'Upload Data'!L266 = 100)), AND('Upload Data'!K266 = refClaimFscCW, OR('Upload Data'!L266 = "", 'Upload Data'!L266 = 0)), AND('Upload Data'!K266 = refClaimFscMix, 'Upload Data'!L266 &lt;&gt; "", _xlfn.NUMBERVALUE('Upload Data'!L266) &gt;= 0, _xlfn.NUMBERVALUE('Upload Data'!L266) &lt;= 100), AND('Upload Data'!K266 = refClaimFscMixCredit, OR('Upload Data'!L266 = "", 'Upload Data'!L266 = 100)), AND('Upload Data'!K266 = refClaimFscRecycled, 'Upload Data'!K266 =""), 'Upload Data'!K266 = ""), FALSE)</f>
        <v>1</v>
      </c>
      <c r="T279" s="50" t="b">
        <f>IFERROR(OR('Upload Data'!M266 = "", ISNUMBER('Upload Data'!M266), IFERROR(DATEVALUE('Upload Data'!M266) &gt; 0, FALSE)), FALSE)</f>
        <v>1</v>
      </c>
      <c r="U279" s="50" t="b">
        <f>IFERROR(OR('Upload Data'!N266 = "", ISNUMBER('Upload Data'!N266), IFERROR(DATEVALUE('Upload Data'!N266) &gt; 0, FALSE)), FALSE)</f>
        <v>1</v>
      </c>
      <c r="V279" s="51" t="s">
        <v>116</v>
      </c>
      <c r="W279" s="50"/>
      <c r="X279" s="50"/>
      <c r="Y279" s="50"/>
      <c r="Z279" s="50">
        <f>IFERROR(FIND("-", 'Upload Data'!$A266, 1), 1000)</f>
        <v>1000</v>
      </c>
      <c r="AA279" s="50">
        <f>IFERROR(FIND("-", 'Upload Data'!$A266, Z279 + 1), 1000)</f>
        <v>1000</v>
      </c>
      <c r="AB279" s="50">
        <f>IFERROR(FIND("-", 'Upload Data'!$A266, AA279 + 1), 1000)</f>
        <v>1000</v>
      </c>
      <c r="AC279" s="50" t="str">
        <f>IFERROR(LEFT('Upload Data'!$A266, Z279 - 1), "")</f>
        <v/>
      </c>
      <c r="AD279" s="50" t="str">
        <f>IFERROR(MID('Upload Data'!$A266, Z279 + 1, AA279 - Z279 - 1), "")</f>
        <v/>
      </c>
      <c r="AE279" s="50" t="str">
        <f>IFERROR(MID('Upload Data'!$A266, AA279 + 1, AB279 - AA279 - 1), "")</f>
        <v/>
      </c>
      <c r="AF279" s="50" t="str">
        <f>IFERROR(MID('Upload Data'!$A266, AB279 + 1, 1000), "")</f>
        <v/>
      </c>
      <c r="AG279" s="50" t="str">
        <f t="shared" si="35"/>
        <v/>
      </c>
      <c r="AH279" s="50" t="b">
        <f t="shared" si="36"/>
        <v>0</v>
      </c>
    </row>
    <row r="280" spans="1:34">
      <c r="A280" s="49">
        <f t="shared" si="33"/>
        <v>267</v>
      </c>
      <c r="B280" s="48" t="b">
        <f>NOT(IFERROR('Upload Data'!A267 = "ERROR", TRUE))</f>
        <v>1</v>
      </c>
      <c r="C280" s="48">
        <f t="shared" si="34"/>
        <v>267</v>
      </c>
      <c r="D280" s="50" t="b">
        <f>IF(B280, ('Upload Data'!A267 &amp; 'Upload Data'!B267 &amp; 'Upload Data'!C267 &amp; 'Upload Data'!D267 &amp; 'Upload Data'!E267 &amp; 'Upload Data'!F267 &amp; 'Upload Data'!G267 &amp; 'Upload Data'!H267 &amp; 'Upload Data'!I267 &amp; 'Upload Data'!J267 &amp; 'Upload Data'!K267 &amp; 'Upload Data'!L267 &amp; 'Upload Data'!M267 &amp; 'Upload Data'!N267) &lt;&gt; "", FALSE)</f>
        <v>0</v>
      </c>
      <c r="E280" s="50" t="str">
        <f t="shared" si="30"/>
        <v/>
      </c>
      <c r="F280" s="50" t="str">
        <f t="shared" si="31"/>
        <v/>
      </c>
      <c r="G280" s="50" t="b">
        <f t="shared" si="32"/>
        <v>1</v>
      </c>
      <c r="H280" s="50" t="b">
        <f>IFERROR(OR(AND(NOT(D280), 'Upload Data'!$A267 = ""), AND(AG280 &gt; -1, OR(AND(AH280, LEN(AD280) = 7), IFERROR(MATCH(AD280, listCertificateTypes, 0), FALSE)))), FALSE)</f>
        <v>1</v>
      </c>
      <c r="I280" s="50" t="b">
        <f>IFERROR(OR(NOT($D280), 'Upload Data'!B267 &lt;&gt; ""), FALSE)</f>
        <v>1</v>
      </c>
      <c r="J280" s="50" t="b">
        <f>IFERROR(OR(AND(NOT($D280), 'Upload Data'!C267 = ""), ISNUMBER('Upload Data'!C267), IFERROR(DATEVALUE('Upload Data'!C267) &gt; 0, FALSE)), FALSE)</f>
        <v>1</v>
      </c>
      <c r="K280" s="50" t="b">
        <f>IFERROR(OR(NOT($D280), 'Upload Data'!D267 &lt;&gt; ""), FALSE)</f>
        <v>1</v>
      </c>
      <c r="L280" s="51" t="s">
        <v>116</v>
      </c>
      <c r="M280" s="50" t="b">
        <f>IFERROR(OR(AND(NOT($D280), 'Upload Data'!F267 = ""), IFERROR(_xlfn.NUMBERVALUE('Upload Data'!F267) &gt; 0, FALSE)), FALSE)</f>
        <v>1</v>
      </c>
      <c r="N280" s="50" t="b">
        <f>IFERROR(OR('Upload Data'!G267 = "", IFERROR(_xlfn.NUMBERVALUE('Upload Data'!G267) &gt; 0, FALSE)), FALSE)</f>
        <v>1</v>
      </c>
      <c r="O280" s="50" t="b">
        <f>IFERROR(OR('Upload Data'!G267 = "", IFERROR(MATCH('Upload Data'!H267, listVolumeUnits, 0), FALSE)), FALSE)</f>
        <v>1</v>
      </c>
      <c r="P280" s="50" t="b">
        <f>IFERROR(OR('Upload Data'!I267 = "", IFERROR(_xlfn.NUMBERVALUE('Upload Data'!I267) &gt; 0, FALSE)), FALSE)</f>
        <v>1</v>
      </c>
      <c r="Q280" s="50" t="b">
        <f>IFERROR(OR('Upload Data'!I267 = "", IFERROR(MATCH('Upload Data'!J267, listWeightUnits, 0), FALSE)), FALSE)</f>
        <v>1</v>
      </c>
      <c r="R280" s="50" t="b">
        <f>IFERROR(OR(AND(NOT(D280), 'Upload Data'!K267 = ""), IFERROR(MATCH('Upload Data'!K267, listFscClaimTypes, 0), FALSE)), FALSE)</f>
        <v>1</v>
      </c>
      <c r="S280" s="50" t="b">
        <f>IFERROR(OR(AND('Upload Data'!K267 = refClaimFsc100, OR('Upload Data'!L267 = "", 'Upload Data'!L267 = 100)), AND('Upload Data'!K267 = refClaimFscCW, OR('Upload Data'!L267 = "", 'Upload Data'!L267 = 0)), AND('Upload Data'!K267 = refClaimFscMix, 'Upload Data'!L267 &lt;&gt; "", _xlfn.NUMBERVALUE('Upload Data'!L267) &gt;= 0, _xlfn.NUMBERVALUE('Upload Data'!L267) &lt;= 100), AND('Upload Data'!K267 = refClaimFscMixCredit, OR('Upload Data'!L267 = "", 'Upload Data'!L267 = 100)), AND('Upload Data'!K267 = refClaimFscRecycled, 'Upload Data'!K267 =""), 'Upload Data'!K267 = ""), FALSE)</f>
        <v>1</v>
      </c>
      <c r="T280" s="50" t="b">
        <f>IFERROR(OR('Upload Data'!M267 = "", ISNUMBER('Upload Data'!M267), IFERROR(DATEVALUE('Upload Data'!M267) &gt; 0, FALSE)), FALSE)</f>
        <v>1</v>
      </c>
      <c r="U280" s="50" t="b">
        <f>IFERROR(OR('Upload Data'!N267 = "", ISNUMBER('Upload Data'!N267), IFERROR(DATEVALUE('Upload Data'!N267) &gt; 0, FALSE)), FALSE)</f>
        <v>1</v>
      </c>
      <c r="V280" s="51" t="s">
        <v>116</v>
      </c>
      <c r="W280" s="50"/>
      <c r="X280" s="50"/>
      <c r="Y280" s="50"/>
      <c r="Z280" s="50">
        <f>IFERROR(FIND("-", 'Upload Data'!$A267, 1), 1000)</f>
        <v>1000</v>
      </c>
      <c r="AA280" s="50">
        <f>IFERROR(FIND("-", 'Upload Data'!$A267, Z280 + 1), 1000)</f>
        <v>1000</v>
      </c>
      <c r="AB280" s="50">
        <f>IFERROR(FIND("-", 'Upload Data'!$A267, AA280 + 1), 1000)</f>
        <v>1000</v>
      </c>
      <c r="AC280" s="50" t="str">
        <f>IFERROR(LEFT('Upload Data'!$A267, Z280 - 1), "")</f>
        <v/>
      </c>
      <c r="AD280" s="50" t="str">
        <f>IFERROR(MID('Upload Data'!$A267, Z280 + 1, AA280 - Z280 - 1), "")</f>
        <v/>
      </c>
      <c r="AE280" s="50" t="str">
        <f>IFERROR(MID('Upload Data'!$A267, AA280 + 1, AB280 - AA280 - 1), "")</f>
        <v/>
      </c>
      <c r="AF280" s="50" t="str">
        <f>IFERROR(MID('Upload Data'!$A267, AB280 + 1, 1000), "")</f>
        <v/>
      </c>
      <c r="AG280" s="50" t="str">
        <f t="shared" si="35"/>
        <v/>
      </c>
      <c r="AH280" s="50" t="b">
        <f t="shared" si="36"/>
        <v>0</v>
      </c>
    </row>
    <row r="281" spans="1:34">
      <c r="A281" s="49">
        <f t="shared" si="33"/>
        <v>268</v>
      </c>
      <c r="B281" s="48" t="b">
        <f>NOT(IFERROR('Upload Data'!A268 = "ERROR", TRUE))</f>
        <v>1</v>
      </c>
      <c r="C281" s="48">
        <f t="shared" si="34"/>
        <v>268</v>
      </c>
      <c r="D281" s="50" t="b">
        <f>IF(B281, ('Upload Data'!A268 &amp; 'Upload Data'!B268 &amp; 'Upload Data'!C268 &amp; 'Upload Data'!D268 &amp; 'Upload Data'!E268 &amp; 'Upload Data'!F268 &amp; 'Upload Data'!G268 &amp; 'Upload Data'!H268 &amp; 'Upload Data'!I268 &amp; 'Upload Data'!J268 &amp; 'Upload Data'!K268 &amp; 'Upload Data'!L268 &amp; 'Upload Data'!M268 &amp; 'Upload Data'!N268) &lt;&gt; "", FALSE)</f>
        <v>0</v>
      </c>
      <c r="E281" s="50" t="str">
        <f t="shared" si="30"/>
        <v/>
      </c>
      <c r="F281" s="50" t="str">
        <f t="shared" si="31"/>
        <v/>
      </c>
      <c r="G281" s="50" t="b">
        <f t="shared" si="32"/>
        <v>1</v>
      </c>
      <c r="H281" s="50" t="b">
        <f>IFERROR(OR(AND(NOT(D281), 'Upload Data'!$A268 = ""), AND(AG281 &gt; -1, OR(AND(AH281, LEN(AD281) = 7), IFERROR(MATCH(AD281, listCertificateTypes, 0), FALSE)))), FALSE)</f>
        <v>1</v>
      </c>
      <c r="I281" s="50" t="b">
        <f>IFERROR(OR(NOT($D281), 'Upload Data'!B268 &lt;&gt; ""), FALSE)</f>
        <v>1</v>
      </c>
      <c r="J281" s="50" t="b">
        <f>IFERROR(OR(AND(NOT($D281), 'Upload Data'!C268 = ""), ISNUMBER('Upload Data'!C268), IFERROR(DATEVALUE('Upload Data'!C268) &gt; 0, FALSE)), FALSE)</f>
        <v>1</v>
      </c>
      <c r="K281" s="50" t="b">
        <f>IFERROR(OR(NOT($D281), 'Upload Data'!D268 &lt;&gt; ""), FALSE)</f>
        <v>1</v>
      </c>
      <c r="L281" s="51" t="s">
        <v>116</v>
      </c>
      <c r="M281" s="50" t="b">
        <f>IFERROR(OR(AND(NOT($D281), 'Upload Data'!F268 = ""), IFERROR(_xlfn.NUMBERVALUE('Upload Data'!F268) &gt; 0, FALSE)), FALSE)</f>
        <v>1</v>
      </c>
      <c r="N281" s="50" t="b">
        <f>IFERROR(OR('Upload Data'!G268 = "", IFERROR(_xlfn.NUMBERVALUE('Upload Data'!G268) &gt; 0, FALSE)), FALSE)</f>
        <v>1</v>
      </c>
      <c r="O281" s="50" t="b">
        <f>IFERROR(OR('Upload Data'!G268 = "", IFERROR(MATCH('Upload Data'!H268, listVolumeUnits, 0), FALSE)), FALSE)</f>
        <v>1</v>
      </c>
      <c r="P281" s="50" t="b">
        <f>IFERROR(OR('Upload Data'!I268 = "", IFERROR(_xlfn.NUMBERVALUE('Upload Data'!I268) &gt; 0, FALSE)), FALSE)</f>
        <v>1</v>
      </c>
      <c r="Q281" s="50" t="b">
        <f>IFERROR(OR('Upload Data'!I268 = "", IFERROR(MATCH('Upload Data'!J268, listWeightUnits, 0), FALSE)), FALSE)</f>
        <v>1</v>
      </c>
      <c r="R281" s="50" t="b">
        <f>IFERROR(OR(AND(NOT(D281), 'Upload Data'!K268 = ""), IFERROR(MATCH('Upload Data'!K268, listFscClaimTypes, 0), FALSE)), FALSE)</f>
        <v>1</v>
      </c>
      <c r="S281" s="50" t="b">
        <f>IFERROR(OR(AND('Upload Data'!K268 = refClaimFsc100, OR('Upload Data'!L268 = "", 'Upload Data'!L268 = 100)), AND('Upload Data'!K268 = refClaimFscCW, OR('Upload Data'!L268 = "", 'Upload Data'!L268 = 0)), AND('Upload Data'!K268 = refClaimFscMix, 'Upload Data'!L268 &lt;&gt; "", _xlfn.NUMBERVALUE('Upload Data'!L268) &gt;= 0, _xlfn.NUMBERVALUE('Upload Data'!L268) &lt;= 100), AND('Upload Data'!K268 = refClaimFscMixCredit, OR('Upload Data'!L268 = "", 'Upload Data'!L268 = 100)), AND('Upload Data'!K268 = refClaimFscRecycled, 'Upload Data'!K268 =""), 'Upload Data'!K268 = ""), FALSE)</f>
        <v>1</v>
      </c>
      <c r="T281" s="50" t="b">
        <f>IFERROR(OR('Upload Data'!M268 = "", ISNUMBER('Upload Data'!M268), IFERROR(DATEVALUE('Upload Data'!M268) &gt; 0, FALSE)), FALSE)</f>
        <v>1</v>
      </c>
      <c r="U281" s="50" t="b">
        <f>IFERROR(OR('Upload Data'!N268 = "", ISNUMBER('Upload Data'!N268), IFERROR(DATEVALUE('Upload Data'!N268) &gt; 0, FALSE)), FALSE)</f>
        <v>1</v>
      </c>
      <c r="V281" s="51" t="s">
        <v>116</v>
      </c>
      <c r="W281" s="50"/>
      <c r="X281" s="50"/>
      <c r="Y281" s="50"/>
      <c r="Z281" s="50">
        <f>IFERROR(FIND("-", 'Upload Data'!$A268, 1), 1000)</f>
        <v>1000</v>
      </c>
      <c r="AA281" s="50">
        <f>IFERROR(FIND("-", 'Upload Data'!$A268, Z281 + 1), 1000)</f>
        <v>1000</v>
      </c>
      <c r="AB281" s="50">
        <f>IFERROR(FIND("-", 'Upload Data'!$A268, AA281 + 1), 1000)</f>
        <v>1000</v>
      </c>
      <c r="AC281" s="50" t="str">
        <f>IFERROR(LEFT('Upload Data'!$A268, Z281 - 1), "")</f>
        <v/>
      </c>
      <c r="AD281" s="50" t="str">
        <f>IFERROR(MID('Upload Data'!$A268, Z281 + 1, AA281 - Z281 - 1), "")</f>
        <v/>
      </c>
      <c r="AE281" s="50" t="str">
        <f>IFERROR(MID('Upload Data'!$A268, AA281 + 1, AB281 - AA281 - 1), "")</f>
        <v/>
      </c>
      <c r="AF281" s="50" t="str">
        <f>IFERROR(MID('Upload Data'!$A268, AB281 + 1, 1000), "")</f>
        <v/>
      </c>
      <c r="AG281" s="50" t="str">
        <f t="shared" si="35"/>
        <v/>
      </c>
      <c r="AH281" s="50" t="b">
        <f t="shared" si="36"/>
        <v>0</v>
      </c>
    </row>
    <row r="282" spans="1:34">
      <c r="A282" s="49">
        <f t="shared" si="33"/>
        <v>269</v>
      </c>
      <c r="B282" s="48" t="b">
        <f>NOT(IFERROR('Upload Data'!A269 = "ERROR", TRUE))</f>
        <v>1</v>
      </c>
      <c r="C282" s="48">
        <f t="shared" si="34"/>
        <v>269</v>
      </c>
      <c r="D282" s="50" t="b">
        <f>IF(B282, ('Upload Data'!A269 &amp; 'Upload Data'!B269 &amp; 'Upload Data'!C269 &amp; 'Upload Data'!D269 &amp; 'Upload Data'!E269 &amp; 'Upload Data'!F269 &amp; 'Upload Data'!G269 &amp; 'Upload Data'!H269 &amp; 'Upload Data'!I269 &amp; 'Upload Data'!J269 &amp; 'Upload Data'!K269 &amp; 'Upload Data'!L269 &amp; 'Upload Data'!M269 &amp; 'Upload Data'!N269) &lt;&gt; "", FALSE)</f>
        <v>0</v>
      </c>
      <c r="E282" s="50" t="str">
        <f t="shared" si="30"/>
        <v/>
      </c>
      <c r="F282" s="50" t="str">
        <f t="shared" si="31"/>
        <v/>
      </c>
      <c r="G282" s="50" t="b">
        <f t="shared" si="32"/>
        <v>1</v>
      </c>
      <c r="H282" s="50" t="b">
        <f>IFERROR(OR(AND(NOT(D282), 'Upload Data'!$A269 = ""), AND(AG282 &gt; -1, OR(AND(AH282, LEN(AD282) = 7), IFERROR(MATCH(AD282, listCertificateTypes, 0), FALSE)))), FALSE)</f>
        <v>1</v>
      </c>
      <c r="I282" s="50" t="b">
        <f>IFERROR(OR(NOT($D282), 'Upload Data'!B269 &lt;&gt; ""), FALSE)</f>
        <v>1</v>
      </c>
      <c r="J282" s="50" t="b">
        <f>IFERROR(OR(AND(NOT($D282), 'Upload Data'!C269 = ""), ISNUMBER('Upload Data'!C269), IFERROR(DATEVALUE('Upload Data'!C269) &gt; 0, FALSE)), FALSE)</f>
        <v>1</v>
      </c>
      <c r="K282" s="50" t="b">
        <f>IFERROR(OR(NOT($D282), 'Upload Data'!D269 &lt;&gt; ""), FALSE)</f>
        <v>1</v>
      </c>
      <c r="L282" s="51" t="s">
        <v>116</v>
      </c>
      <c r="M282" s="50" t="b">
        <f>IFERROR(OR(AND(NOT($D282), 'Upload Data'!F269 = ""), IFERROR(_xlfn.NUMBERVALUE('Upload Data'!F269) &gt; 0, FALSE)), FALSE)</f>
        <v>1</v>
      </c>
      <c r="N282" s="50" t="b">
        <f>IFERROR(OR('Upload Data'!G269 = "", IFERROR(_xlfn.NUMBERVALUE('Upload Data'!G269) &gt; 0, FALSE)), FALSE)</f>
        <v>1</v>
      </c>
      <c r="O282" s="50" t="b">
        <f>IFERROR(OR('Upload Data'!G269 = "", IFERROR(MATCH('Upload Data'!H269, listVolumeUnits, 0), FALSE)), FALSE)</f>
        <v>1</v>
      </c>
      <c r="P282" s="50" t="b">
        <f>IFERROR(OR('Upload Data'!I269 = "", IFERROR(_xlfn.NUMBERVALUE('Upload Data'!I269) &gt; 0, FALSE)), FALSE)</f>
        <v>1</v>
      </c>
      <c r="Q282" s="50" t="b">
        <f>IFERROR(OR('Upload Data'!I269 = "", IFERROR(MATCH('Upload Data'!J269, listWeightUnits, 0), FALSE)), FALSE)</f>
        <v>1</v>
      </c>
      <c r="R282" s="50" t="b">
        <f>IFERROR(OR(AND(NOT(D282), 'Upload Data'!K269 = ""), IFERROR(MATCH('Upload Data'!K269, listFscClaimTypes, 0), FALSE)), FALSE)</f>
        <v>1</v>
      </c>
      <c r="S282" s="50" t="b">
        <f>IFERROR(OR(AND('Upload Data'!K269 = refClaimFsc100, OR('Upload Data'!L269 = "", 'Upload Data'!L269 = 100)), AND('Upload Data'!K269 = refClaimFscCW, OR('Upload Data'!L269 = "", 'Upload Data'!L269 = 0)), AND('Upload Data'!K269 = refClaimFscMix, 'Upload Data'!L269 &lt;&gt; "", _xlfn.NUMBERVALUE('Upload Data'!L269) &gt;= 0, _xlfn.NUMBERVALUE('Upload Data'!L269) &lt;= 100), AND('Upload Data'!K269 = refClaimFscMixCredit, OR('Upload Data'!L269 = "", 'Upload Data'!L269 = 100)), AND('Upload Data'!K269 = refClaimFscRecycled, 'Upload Data'!K269 =""), 'Upload Data'!K269 = ""), FALSE)</f>
        <v>1</v>
      </c>
      <c r="T282" s="50" t="b">
        <f>IFERROR(OR('Upload Data'!M269 = "", ISNUMBER('Upload Data'!M269), IFERROR(DATEVALUE('Upload Data'!M269) &gt; 0, FALSE)), FALSE)</f>
        <v>1</v>
      </c>
      <c r="U282" s="50" t="b">
        <f>IFERROR(OR('Upload Data'!N269 = "", ISNUMBER('Upload Data'!N269), IFERROR(DATEVALUE('Upload Data'!N269) &gt; 0, FALSE)), FALSE)</f>
        <v>1</v>
      </c>
      <c r="V282" s="51" t="s">
        <v>116</v>
      </c>
      <c r="W282" s="50"/>
      <c r="X282" s="50"/>
      <c r="Y282" s="50"/>
      <c r="Z282" s="50">
        <f>IFERROR(FIND("-", 'Upload Data'!$A269, 1), 1000)</f>
        <v>1000</v>
      </c>
      <c r="AA282" s="50">
        <f>IFERROR(FIND("-", 'Upload Data'!$A269, Z282 + 1), 1000)</f>
        <v>1000</v>
      </c>
      <c r="AB282" s="50">
        <f>IFERROR(FIND("-", 'Upload Data'!$A269, AA282 + 1), 1000)</f>
        <v>1000</v>
      </c>
      <c r="AC282" s="50" t="str">
        <f>IFERROR(LEFT('Upload Data'!$A269, Z282 - 1), "")</f>
        <v/>
      </c>
      <c r="AD282" s="50" t="str">
        <f>IFERROR(MID('Upload Data'!$A269, Z282 + 1, AA282 - Z282 - 1), "")</f>
        <v/>
      </c>
      <c r="AE282" s="50" t="str">
        <f>IFERROR(MID('Upload Data'!$A269, AA282 + 1, AB282 - AA282 - 1), "")</f>
        <v/>
      </c>
      <c r="AF282" s="50" t="str">
        <f>IFERROR(MID('Upload Data'!$A269, AB282 + 1, 1000), "")</f>
        <v/>
      </c>
      <c r="AG282" s="50" t="str">
        <f t="shared" si="35"/>
        <v/>
      </c>
      <c r="AH282" s="50" t="b">
        <f t="shared" si="36"/>
        <v>0</v>
      </c>
    </row>
    <row r="283" spans="1:34">
      <c r="A283" s="49">
        <f t="shared" si="33"/>
        <v>270</v>
      </c>
      <c r="B283" s="48" t="b">
        <f>NOT(IFERROR('Upload Data'!A270 = "ERROR", TRUE))</f>
        <v>1</v>
      </c>
      <c r="C283" s="48">
        <f t="shared" si="34"/>
        <v>270</v>
      </c>
      <c r="D283" s="50" t="b">
        <f>IF(B283, ('Upload Data'!A270 &amp; 'Upload Data'!B270 &amp; 'Upload Data'!C270 &amp; 'Upload Data'!D270 &amp; 'Upload Data'!E270 &amp; 'Upload Data'!F270 &amp; 'Upload Data'!G270 &amp; 'Upload Data'!H270 &amp; 'Upload Data'!I270 &amp; 'Upload Data'!J270 &amp; 'Upload Data'!K270 &amp; 'Upload Data'!L270 &amp; 'Upload Data'!M270 &amp; 'Upload Data'!N270) &lt;&gt; "", FALSE)</f>
        <v>0</v>
      </c>
      <c r="E283" s="50" t="str">
        <f t="shared" si="30"/>
        <v/>
      </c>
      <c r="F283" s="50" t="str">
        <f t="shared" si="31"/>
        <v/>
      </c>
      <c r="G283" s="50" t="b">
        <f t="shared" si="32"/>
        <v>1</v>
      </c>
      <c r="H283" s="50" t="b">
        <f>IFERROR(OR(AND(NOT(D283), 'Upload Data'!$A270 = ""), AND(AG283 &gt; -1, OR(AND(AH283, LEN(AD283) = 7), IFERROR(MATCH(AD283, listCertificateTypes, 0), FALSE)))), FALSE)</f>
        <v>1</v>
      </c>
      <c r="I283" s="50" t="b">
        <f>IFERROR(OR(NOT($D283), 'Upload Data'!B270 &lt;&gt; ""), FALSE)</f>
        <v>1</v>
      </c>
      <c r="J283" s="50" t="b">
        <f>IFERROR(OR(AND(NOT($D283), 'Upload Data'!C270 = ""), ISNUMBER('Upload Data'!C270), IFERROR(DATEVALUE('Upload Data'!C270) &gt; 0, FALSE)), FALSE)</f>
        <v>1</v>
      </c>
      <c r="K283" s="50" t="b">
        <f>IFERROR(OR(NOT($D283), 'Upload Data'!D270 &lt;&gt; ""), FALSE)</f>
        <v>1</v>
      </c>
      <c r="L283" s="51" t="s">
        <v>116</v>
      </c>
      <c r="M283" s="50" t="b">
        <f>IFERROR(OR(AND(NOT($D283), 'Upload Data'!F270 = ""), IFERROR(_xlfn.NUMBERVALUE('Upload Data'!F270) &gt; 0, FALSE)), FALSE)</f>
        <v>1</v>
      </c>
      <c r="N283" s="50" t="b">
        <f>IFERROR(OR('Upload Data'!G270 = "", IFERROR(_xlfn.NUMBERVALUE('Upload Data'!G270) &gt; 0, FALSE)), FALSE)</f>
        <v>1</v>
      </c>
      <c r="O283" s="50" t="b">
        <f>IFERROR(OR('Upload Data'!G270 = "", IFERROR(MATCH('Upload Data'!H270, listVolumeUnits, 0), FALSE)), FALSE)</f>
        <v>1</v>
      </c>
      <c r="P283" s="50" t="b">
        <f>IFERROR(OR('Upload Data'!I270 = "", IFERROR(_xlfn.NUMBERVALUE('Upload Data'!I270) &gt; 0, FALSE)), FALSE)</f>
        <v>1</v>
      </c>
      <c r="Q283" s="50" t="b">
        <f>IFERROR(OR('Upload Data'!I270 = "", IFERROR(MATCH('Upload Data'!J270, listWeightUnits, 0), FALSE)), FALSE)</f>
        <v>1</v>
      </c>
      <c r="R283" s="50" t="b">
        <f>IFERROR(OR(AND(NOT(D283), 'Upload Data'!K270 = ""), IFERROR(MATCH('Upload Data'!K270, listFscClaimTypes, 0), FALSE)), FALSE)</f>
        <v>1</v>
      </c>
      <c r="S283" s="50" t="b">
        <f>IFERROR(OR(AND('Upload Data'!K270 = refClaimFsc100, OR('Upload Data'!L270 = "", 'Upload Data'!L270 = 100)), AND('Upload Data'!K270 = refClaimFscCW, OR('Upload Data'!L270 = "", 'Upload Data'!L270 = 0)), AND('Upload Data'!K270 = refClaimFscMix, 'Upload Data'!L270 &lt;&gt; "", _xlfn.NUMBERVALUE('Upload Data'!L270) &gt;= 0, _xlfn.NUMBERVALUE('Upload Data'!L270) &lt;= 100), AND('Upload Data'!K270 = refClaimFscMixCredit, OR('Upload Data'!L270 = "", 'Upload Data'!L270 = 100)), AND('Upload Data'!K270 = refClaimFscRecycled, 'Upload Data'!K270 =""), 'Upload Data'!K270 = ""), FALSE)</f>
        <v>1</v>
      </c>
      <c r="T283" s="50" t="b">
        <f>IFERROR(OR('Upload Data'!M270 = "", ISNUMBER('Upload Data'!M270), IFERROR(DATEVALUE('Upload Data'!M270) &gt; 0, FALSE)), FALSE)</f>
        <v>1</v>
      </c>
      <c r="U283" s="50" t="b">
        <f>IFERROR(OR('Upload Data'!N270 = "", ISNUMBER('Upload Data'!N270), IFERROR(DATEVALUE('Upload Data'!N270) &gt; 0, FALSE)), FALSE)</f>
        <v>1</v>
      </c>
      <c r="V283" s="51" t="s">
        <v>116</v>
      </c>
      <c r="W283" s="50"/>
      <c r="X283" s="50"/>
      <c r="Y283" s="50"/>
      <c r="Z283" s="50">
        <f>IFERROR(FIND("-", 'Upload Data'!$A270, 1), 1000)</f>
        <v>1000</v>
      </c>
      <c r="AA283" s="50">
        <f>IFERROR(FIND("-", 'Upload Data'!$A270, Z283 + 1), 1000)</f>
        <v>1000</v>
      </c>
      <c r="AB283" s="50">
        <f>IFERROR(FIND("-", 'Upload Data'!$A270, AA283 + 1), 1000)</f>
        <v>1000</v>
      </c>
      <c r="AC283" s="50" t="str">
        <f>IFERROR(LEFT('Upload Data'!$A270, Z283 - 1), "")</f>
        <v/>
      </c>
      <c r="AD283" s="50" t="str">
        <f>IFERROR(MID('Upload Data'!$A270, Z283 + 1, AA283 - Z283 - 1), "")</f>
        <v/>
      </c>
      <c r="AE283" s="50" t="str">
        <f>IFERROR(MID('Upload Data'!$A270, AA283 + 1, AB283 - AA283 - 1), "")</f>
        <v/>
      </c>
      <c r="AF283" s="50" t="str">
        <f>IFERROR(MID('Upload Data'!$A270, AB283 + 1, 1000), "")</f>
        <v/>
      </c>
      <c r="AG283" s="50" t="str">
        <f t="shared" si="35"/>
        <v/>
      </c>
      <c r="AH283" s="50" t="b">
        <f t="shared" si="36"/>
        <v>0</v>
      </c>
    </row>
    <row r="284" spans="1:34">
      <c r="A284" s="49">
        <f t="shared" si="33"/>
        <v>271</v>
      </c>
      <c r="B284" s="48" t="b">
        <f>NOT(IFERROR('Upload Data'!A271 = "ERROR", TRUE))</f>
        <v>1</v>
      </c>
      <c r="C284" s="48">
        <f t="shared" si="34"/>
        <v>271</v>
      </c>
      <c r="D284" s="50" t="b">
        <f>IF(B284, ('Upload Data'!A271 &amp; 'Upload Data'!B271 &amp; 'Upload Data'!C271 &amp; 'Upload Data'!D271 &amp; 'Upload Data'!E271 &amp; 'Upload Data'!F271 &amp; 'Upload Data'!G271 &amp; 'Upload Data'!H271 &amp; 'Upload Data'!I271 &amp; 'Upload Data'!J271 &amp; 'Upload Data'!K271 &amp; 'Upload Data'!L271 &amp; 'Upload Data'!M271 &amp; 'Upload Data'!N271) &lt;&gt; "", FALSE)</f>
        <v>0</v>
      </c>
      <c r="E284" s="50" t="str">
        <f t="shared" si="30"/>
        <v/>
      </c>
      <c r="F284" s="50" t="str">
        <f t="shared" si="31"/>
        <v/>
      </c>
      <c r="G284" s="50" t="b">
        <f t="shared" si="32"/>
        <v>1</v>
      </c>
      <c r="H284" s="50" t="b">
        <f>IFERROR(OR(AND(NOT(D284), 'Upload Data'!$A271 = ""), AND(AG284 &gt; -1, OR(AND(AH284, LEN(AD284) = 7), IFERROR(MATCH(AD284, listCertificateTypes, 0), FALSE)))), FALSE)</f>
        <v>1</v>
      </c>
      <c r="I284" s="50" t="b">
        <f>IFERROR(OR(NOT($D284), 'Upload Data'!B271 &lt;&gt; ""), FALSE)</f>
        <v>1</v>
      </c>
      <c r="J284" s="50" t="b">
        <f>IFERROR(OR(AND(NOT($D284), 'Upload Data'!C271 = ""), ISNUMBER('Upload Data'!C271), IFERROR(DATEVALUE('Upload Data'!C271) &gt; 0, FALSE)), FALSE)</f>
        <v>1</v>
      </c>
      <c r="K284" s="50" t="b">
        <f>IFERROR(OR(NOT($D284), 'Upload Data'!D271 &lt;&gt; ""), FALSE)</f>
        <v>1</v>
      </c>
      <c r="L284" s="51" t="s">
        <v>116</v>
      </c>
      <c r="M284" s="50" t="b">
        <f>IFERROR(OR(AND(NOT($D284), 'Upload Data'!F271 = ""), IFERROR(_xlfn.NUMBERVALUE('Upload Data'!F271) &gt; 0, FALSE)), FALSE)</f>
        <v>1</v>
      </c>
      <c r="N284" s="50" t="b">
        <f>IFERROR(OR('Upload Data'!G271 = "", IFERROR(_xlfn.NUMBERVALUE('Upload Data'!G271) &gt; 0, FALSE)), FALSE)</f>
        <v>1</v>
      </c>
      <c r="O284" s="50" t="b">
        <f>IFERROR(OR('Upload Data'!G271 = "", IFERROR(MATCH('Upload Data'!H271, listVolumeUnits, 0), FALSE)), FALSE)</f>
        <v>1</v>
      </c>
      <c r="P284" s="50" t="b">
        <f>IFERROR(OR('Upload Data'!I271 = "", IFERROR(_xlfn.NUMBERVALUE('Upload Data'!I271) &gt; 0, FALSE)), FALSE)</f>
        <v>1</v>
      </c>
      <c r="Q284" s="50" t="b">
        <f>IFERROR(OR('Upload Data'!I271 = "", IFERROR(MATCH('Upload Data'!J271, listWeightUnits, 0), FALSE)), FALSE)</f>
        <v>1</v>
      </c>
      <c r="R284" s="50" t="b">
        <f>IFERROR(OR(AND(NOT(D284), 'Upload Data'!K271 = ""), IFERROR(MATCH('Upload Data'!K271, listFscClaimTypes, 0), FALSE)), FALSE)</f>
        <v>1</v>
      </c>
      <c r="S284" s="50" t="b">
        <f>IFERROR(OR(AND('Upload Data'!K271 = refClaimFsc100, OR('Upload Data'!L271 = "", 'Upload Data'!L271 = 100)), AND('Upload Data'!K271 = refClaimFscCW, OR('Upload Data'!L271 = "", 'Upload Data'!L271 = 0)), AND('Upload Data'!K271 = refClaimFscMix, 'Upload Data'!L271 &lt;&gt; "", _xlfn.NUMBERVALUE('Upload Data'!L271) &gt;= 0, _xlfn.NUMBERVALUE('Upload Data'!L271) &lt;= 100), AND('Upload Data'!K271 = refClaimFscMixCredit, OR('Upload Data'!L271 = "", 'Upload Data'!L271 = 100)), AND('Upload Data'!K271 = refClaimFscRecycled, 'Upload Data'!K271 =""), 'Upload Data'!K271 = ""), FALSE)</f>
        <v>1</v>
      </c>
      <c r="T284" s="50" t="b">
        <f>IFERROR(OR('Upload Data'!M271 = "", ISNUMBER('Upload Data'!M271), IFERROR(DATEVALUE('Upload Data'!M271) &gt; 0, FALSE)), FALSE)</f>
        <v>1</v>
      </c>
      <c r="U284" s="50" t="b">
        <f>IFERROR(OR('Upload Data'!N271 = "", ISNUMBER('Upload Data'!N271), IFERROR(DATEVALUE('Upload Data'!N271) &gt; 0, FALSE)), FALSE)</f>
        <v>1</v>
      </c>
      <c r="V284" s="51" t="s">
        <v>116</v>
      </c>
      <c r="W284" s="50"/>
      <c r="X284" s="50"/>
      <c r="Y284" s="50"/>
      <c r="Z284" s="50">
        <f>IFERROR(FIND("-", 'Upload Data'!$A271, 1), 1000)</f>
        <v>1000</v>
      </c>
      <c r="AA284" s="50">
        <f>IFERROR(FIND("-", 'Upload Data'!$A271, Z284 + 1), 1000)</f>
        <v>1000</v>
      </c>
      <c r="AB284" s="50">
        <f>IFERROR(FIND("-", 'Upload Data'!$A271, AA284 + 1), 1000)</f>
        <v>1000</v>
      </c>
      <c r="AC284" s="50" t="str">
        <f>IFERROR(LEFT('Upload Data'!$A271, Z284 - 1), "")</f>
        <v/>
      </c>
      <c r="AD284" s="50" t="str">
        <f>IFERROR(MID('Upload Data'!$A271, Z284 + 1, AA284 - Z284 - 1), "")</f>
        <v/>
      </c>
      <c r="AE284" s="50" t="str">
        <f>IFERROR(MID('Upload Data'!$A271, AA284 + 1, AB284 - AA284 - 1), "")</f>
        <v/>
      </c>
      <c r="AF284" s="50" t="str">
        <f>IFERROR(MID('Upload Data'!$A271, AB284 + 1, 1000), "")</f>
        <v/>
      </c>
      <c r="AG284" s="50" t="str">
        <f t="shared" si="35"/>
        <v/>
      </c>
      <c r="AH284" s="50" t="b">
        <f t="shared" si="36"/>
        <v>0</v>
      </c>
    </row>
    <row r="285" spans="1:34">
      <c r="A285" s="49">
        <f t="shared" si="33"/>
        <v>272</v>
      </c>
      <c r="B285" s="48" t="b">
        <f>NOT(IFERROR('Upload Data'!A272 = "ERROR", TRUE))</f>
        <v>1</v>
      </c>
      <c r="C285" s="48">
        <f t="shared" si="34"/>
        <v>272</v>
      </c>
      <c r="D285" s="50" t="b">
        <f>IF(B285, ('Upload Data'!A272 &amp; 'Upload Data'!B272 &amp; 'Upload Data'!C272 &amp; 'Upload Data'!D272 &amp; 'Upload Data'!E272 &amp; 'Upload Data'!F272 &amp; 'Upload Data'!G272 &amp; 'Upload Data'!H272 &amp; 'Upload Data'!I272 &amp; 'Upload Data'!J272 &amp; 'Upload Data'!K272 &amp; 'Upload Data'!L272 &amp; 'Upload Data'!M272 &amp; 'Upload Data'!N272) &lt;&gt; "", FALSE)</f>
        <v>0</v>
      </c>
      <c r="E285" s="50" t="str">
        <f t="shared" si="30"/>
        <v/>
      </c>
      <c r="F285" s="50" t="str">
        <f t="shared" si="31"/>
        <v/>
      </c>
      <c r="G285" s="50" t="b">
        <f t="shared" si="32"/>
        <v>1</v>
      </c>
      <c r="H285" s="50" t="b">
        <f>IFERROR(OR(AND(NOT(D285), 'Upload Data'!$A272 = ""), AND(AG285 &gt; -1, OR(AND(AH285, LEN(AD285) = 7), IFERROR(MATCH(AD285, listCertificateTypes, 0), FALSE)))), FALSE)</f>
        <v>1</v>
      </c>
      <c r="I285" s="50" t="b">
        <f>IFERROR(OR(NOT($D285), 'Upload Data'!B272 &lt;&gt; ""), FALSE)</f>
        <v>1</v>
      </c>
      <c r="J285" s="50" t="b">
        <f>IFERROR(OR(AND(NOT($D285), 'Upload Data'!C272 = ""), ISNUMBER('Upload Data'!C272), IFERROR(DATEVALUE('Upload Data'!C272) &gt; 0, FALSE)), FALSE)</f>
        <v>1</v>
      </c>
      <c r="K285" s="50" t="b">
        <f>IFERROR(OR(NOT($D285), 'Upload Data'!D272 &lt;&gt; ""), FALSE)</f>
        <v>1</v>
      </c>
      <c r="L285" s="51" t="s">
        <v>116</v>
      </c>
      <c r="M285" s="50" t="b">
        <f>IFERROR(OR(AND(NOT($D285), 'Upload Data'!F272 = ""), IFERROR(_xlfn.NUMBERVALUE('Upload Data'!F272) &gt; 0, FALSE)), FALSE)</f>
        <v>1</v>
      </c>
      <c r="N285" s="50" t="b">
        <f>IFERROR(OR('Upload Data'!G272 = "", IFERROR(_xlfn.NUMBERVALUE('Upload Data'!G272) &gt; 0, FALSE)), FALSE)</f>
        <v>1</v>
      </c>
      <c r="O285" s="50" t="b">
        <f>IFERROR(OR('Upload Data'!G272 = "", IFERROR(MATCH('Upload Data'!H272, listVolumeUnits, 0), FALSE)), FALSE)</f>
        <v>1</v>
      </c>
      <c r="P285" s="50" t="b">
        <f>IFERROR(OR('Upload Data'!I272 = "", IFERROR(_xlfn.NUMBERVALUE('Upload Data'!I272) &gt; 0, FALSE)), FALSE)</f>
        <v>1</v>
      </c>
      <c r="Q285" s="50" t="b">
        <f>IFERROR(OR('Upload Data'!I272 = "", IFERROR(MATCH('Upload Data'!J272, listWeightUnits, 0), FALSE)), FALSE)</f>
        <v>1</v>
      </c>
      <c r="R285" s="50" t="b">
        <f>IFERROR(OR(AND(NOT(D285), 'Upload Data'!K272 = ""), IFERROR(MATCH('Upload Data'!K272, listFscClaimTypes, 0), FALSE)), FALSE)</f>
        <v>1</v>
      </c>
      <c r="S285" s="50" t="b">
        <f>IFERROR(OR(AND('Upload Data'!K272 = refClaimFsc100, OR('Upload Data'!L272 = "", 'Upload Data'!L272 = 100)), AND('Upload Data'!K272 = refClaimFscCW, OR('Upload Data'!L272 = "", 'Upload Data'!L272 = 0)), AND('Upload Data'!K272 = refClaimFscMix, 'Upload Data'!L272 &lt;&gt; "", _xlfn.NUMBERVALUE('Upload Data'!L272) &gt;= 0, _xlfn.NUMBERVALUE('Upload Data'!L272) &lt;= 100), AND('Upload Data'!K272 = refClaimFscMixCredit, OR('Upload Data'!L272 = "", 'Upload Data'!L272 = 100)), AND('Upload Data'!K272 = refClaimFscRecycled, 'Upload Data'!K272 =""), 'Upload Data'!K272 = ""), FALSE)</f>
        <v>1</v>
      </c>
      <c r="T285" s="50" t="b">
        <f>IFERROR(OR('Upload Data'!M272 = "", ISNUMBER('Upload Data'!M272), IFERROR(DATEVALUE('Upload Data'!M272) &gt; 0, FALSE)), FALSE)</f>
        <v>1</v>
      </c>
      <c r="U285" s="50" t="b">
        <f>IFERROR(OR('Upload Data'!N272 = "", ISNUMBER('Upload Data'!N272), IFERROR(DATEVALUE('Upload Data'!N272) &gt; 0, FALSE)), FALSE)</f>
        <v>1</v>
      </c>
      <c r="V285" s="51" t="s">
        <v>116</v>
      </c>
      <c r="W285" s="50"/>
      <c r="X285" s="50"/>
      <c r="Y285" s="50"/>
      <c r="Z285" s="50">
        <f>IFERROR(FIND("-", 'Upload Data'!$A272, 1), 1000)</f>
        <v>1000</v>
      </c>
      <c r="AA285" s="50">
        <f>IFERROR(FIND("-", 'Upload Data'!$A272, Z285 + 1), 1000)</f>
        <v>1000</v>
      </c>
      <c r="AB285" s="50">
        <f>IFERROR(FIND("-", 'Upload Data'!$A272, AA285 + 1), 1000)</f>
        <v>1000</v>
      </c>
      <c r="AC285" s="50" t="str">
        <f>IFERROR(LEFT('Upload Data'!$A272, Z285 - 1), "")</f>
        <v/>
      </c>
      <c r="AD285" s="50" t="str">
        <f>IFERROR(MID('Upload Data'!$A272, Z285 + 1, AA285 - Z285 - 1), "")</f>
        <v/>
      </c>
      <c r="AE285" s="50" t="str">
        <f>IFERROR(MID('Upload Data'!$A272, AA285 + 1, AB285 - AA285 - 1), "")</f>
        <v/>
      </c>
      <c r="AF285" s="50" t="str">
        <f>IFERROR(MID('Upload Data'!$A272, AB285 + 1, 1000), "")</f>
        <v/>
      </c>
      <c r="AG285" s="50" t="str">
        <f t="shared" si="35"/>
        <v/>
      </c>
      <c r="AH285" s="50" t="b">
        <f t="shared" si="36"/>
        <v>0</v>
      </c>
    </row>
    <row r="286" spans="1:34">
      <c r="A286" s="49">
        <f t="shared" si="33"/>
        <v>273</v>
      </c>
      <c r="B286" s="48" t="b">
        <f>NOT(IFERROR('Upload Data'!A273 = "ERROR", TRUE))</f>
        <v>1</v>
      </c>
      <c r="C286" s="48">
        <f t="shared" si="34"/>
        <v>273</v>
      </c>
      <c r="D286" s="50" t="b">
        <f>IF(B286, ('Upload Data'!A273 &amp; 'Upload Data'!B273 &amp; 'Upload Data'!C273 &amp; 'Upload Data'!D273 &amp; 'Upload Data'!E273 &amp; 'Upload Data'!F273 &amp; 'Upload Data'!G273 &amp; 'Upload Data'!H273 &amp; 'Upload Data'!I273 &amp; 'Upload Data'!J273 &amp; 'Upload Data'!K273 &amp; 'Upload Data'!L273 &amp; 'Upload Data'!M273 &amp; 'Upload Data'!N273) &lt;&gt; "", FALSE)</f>
        <v>0</v>
      </c>
      <c r="E286" s="50" t="str">
        <f t="shared" si="30"/>
        <v/>
      </c>
      <c r="F286" s="50" t="str">
        <f t="shared" si="31"/>
        <v/>
      </c>
      <c r="G286" s="50" t="b">
        <f t="shared" si="32"/>
        <v>1</v>
      </c>
      <c r="H286" s="50" t="b">
        <f>IFERROR(OR(AND(NOT(D286), 'Upload Data'!$A273 = ""), AND(AG286 &gt; -1, OR(AND(AH286, LEN(AD286) = 7), IFERROR(MATCH(AD286, listCertificateTypes, 0), FALSE)))), FALSE)</f>
        <v>1</v>
      </c>
      <c r="I286" s="50" t="b">
        <f>IFERROR(OR(NOT($D286), 'Upload Data'!B273 &lt;&gt; ""), FALSE)</f>
        <v>1</v>
      </c>
      <c r="J286" s="50" t="b">
        <f>IFERROR(OR(AND(NOT($D286), 'Upload Data'!C273 = ""), ISNUMBER('Upload Data'!C273), IFERROR(DATEVALUE('Upload Data'!C273) &gt; 0, FALSE)), FALSE)</f>
        <v>1</v>
      </c>
      <c r="K286" s="50" t="b">
        <f>IFERROR(OR(NOT($D286), 'Upload Data'!D273 &lt;&gt; ""), FALSE)</f>
        <v>1</v>
      </c>
      <c r="L286" s="51" t="s">
        <v>116</v>
      </c>
      <c r="M286" s="50" t="b">
        <f>IFERROR(OR(AND(NOT($D286), 'Upload Data'!F273 = ""), IFERROR(_xlfn.NUMBERVALUE('Upload Data'!F273) &gt; 0, FALSE)), FALSE)</f>
        <v>1</v>
      </c>
      <c r="N286" s="50" t="b">
        <f>IFERROR(OR('Upload Data'!G273 = "", IFERROR(_xlfn.NUMBERVALUE('Upload Data'!G273) &gt; 0, FALSE)), FALSE)</f>
        <v>1</v>
      </c>
      <c r="O286" s="50" t="b">
        <f>IFERROR(OR('Upload Data'!G273 = "", IFERROR(MATCH('Upload Data'!H273, listVolumeUnits, 0), FALSE)), FALSE)</f>
        <v>1</v>
      </c>
      <c r="P286" s="50" t="b">
        <f>IFERROR(OR('Upload Data'!I273 = "", IFERROR(_xlfn.NUMBERVALUE('Upload Data'!I273) &gt; 0, FALSE)), FALSE)</f>
        <v>1</v>
      </c>
      <c r="Q286" s="50" t="b">
        <f>IFERROR(OR('Upload Data'!I273 = "", IFERROR(MATCH('Upload Data'!J273, listWeightUnits, 0), FALSE)), FALSE)</f>
        <v>1</v>
      </c>
      <c r="R286" s="50" t="b">
        <f>IFERROR(OR(AND(NOT(D286), 'Upload Data'!K273 = ""), IFERROR(MATCH('Upload Data'!K273, listFscClaimTypes, 0), FALSE)), FALSE)</f>
        <v>1</v>
      </c>
      <c r="S286" s="50" t="b">
        <f>IFERROR(OR(AND('Upload Data'!K273 = refClaimFsc100, OR('Upload Data'!L273 = "", 'Upload Data'!L273 = 100)), AND('Upload Data'!K273 = refClaimFscCW, OR('Upload Data'!L273 = "", 'Upload Data'!L273 = 0)), AND('Upload Data'!K273 = refClaimFscMix, 'Upload Data'!L273 &lt;&gt; "", _xlfn.NUMBERVALUE('Upload Data'!L273) &gt;= 0, _xlfn.NUMBERVALUE('Upload Data'!L273) &lt;= 100), AND('Upload Data'!K273 = refClaimFscMixCredit, OR('Upload Data'!L273 = "", 'Upload Data'!L273 = 100)), AND('Upload Data'!K273 = refClaimFscRecycled, 'Upload Data'!K273 =""), 'Upload Data'!K273 = ""), FALSE)</f>
        <v>1</v>
      </c>
      <c r="T286" s="50" t="b">
        <f>IFERROR(OR('Upload Data'!M273 = "", ISNUMBER('Upload Data'!M273), IFERROR(DATEVALUE('Upload Data'!M273) &gt; 0, FALSE)), FALSE)</f>
        <v>1</v>
      </c>
      <c r="U286" s="50" t="b">
        <f>IFERROR(OR('Upload Data'!N273 = "", ISNUMBER('Upload Data'!N273), IFERROR(DATEVALUE('Upload Data'!N273) &gt; 0, FALSE)), FALSE)</f>
        <v>1</v>
      </c>
      <c r="V286" s="51" t="s">
        <v>116</v>
      </c>
      <c r="W286" s="50"/>
      <c r="X286" s="50"/>
      <c r="Y286" s="50"/>
      <c r="Z286" s="50">
        <f>IFERROR(FIND("-", 'Upload Data'!$A273, 1), 1000)</f>
        <v>1000</v>
      </c>
      <c r="AA286" s="50">
        <f>IFERROR(FIND("-", 'Upload Data'!$A273, Z286 + 1), 1000)</f>
        <v>1000</v>
      </c>
      <c r="AB286" s="50">
        <f>IFERROR(FIND("-", 'Upload Data'!$A273, AA286 + 1), 1000)</f>
        <v>1000</v>
      </c>
      <c r="AC286" s="50" t="str">
        <f>IFERROR(LEFT('Upload Data'!$A273, Z286 - 1), "")</f>
        <v/>
      </c>
      <c r="AD286" s="50" t="str">
        <f>IFERROR(MID('Upload Data'!$A273, Z286 + 1, AA286 - Z286 - 1), "")</f>
        <v/>
      </c>
      <c r="AE286" s="50" t="str">
        <f>IFERROR(MID('Upload Data'!$A273, AA286 + 1, AB286 - AA286 - 1), "")</f>
        <v/>
      </c>
      <c r="AF286" s="50" t="str">
        <f>IFERROR(MID('Upload Data'!$A273, AB286 + 1, 1000), "")</f>
        <v/>
      </c>
      <c r="AG286" s="50" t="str">
        <f t="shared" si="35"/>
        <v/>
      </c>
      <c r="AH286" s="50" t="b">
        <f t="shared" si="36"/>
        <v>0</v>
      </c>
    </row>
    <row r="287" spans="1:34">
      <c r="A287" s="49">
        <f t="shared" si="33"/>
        <v>274</v>
      </c>
      <c r="B287" s="48" t="b">
        <f>NOT(IFERROR('Upload Data'!A274 = "ERROR", TRUE))</f>
        <v>1</v>
      </c>
      <c r="C287" s="48">
        <f t="shared" si="34"/>
        <v>274</v>
      </c>
      <c r="D287" s="50" t="b">
        <f>IF(B287, ('Upload Data'!A274 &amp; 'Upload Data'!B274 &amp; 'Upload Data'!C274 &amp; 'Upload Data'!D274 &amp; 'Upload Data'!E274 &amp; 'Upload Data'!F274 &amp; 'Upload Data'!G274 &amp; 'Upload Data'!H274 &amp; 'Upload Data'!I274 &amp; 'Upload Data'!J274 &amp; 'Upload Data'!K274 &amp; 'Upload Data'!L274 &amp; 'Upload Data'!M274 &amp; 'Upload Data'!N274) &lt;&gt; "", FALSE)</f>
        <v>0</v>
      </c>
      <c r="E287" s="50" t="str">
        <f t="shared" si="30"/>
        <v/>
      </c>
      <c r="F287" s="50" t="str">
        <f t="shared" si="31"/>
        <v/>
      </c>
      <c r="G287" s="50" t="b">
        <f t="shared" si="32"/>
        <v>1</v>
      </c>
      <c r="H287" s="50" t="b">
        <f>IFERROR(OR(AND(NOT(D287), 'Upload Data'!$A274 = ""), AND(AG287 &gt; -1, OR(AND(AH287, LEN(AD287) = 7), IFERROR(MATCH(AD287, listCertificateTypes, 0), FALSE)))), FALSE)</f>
        <v>1</v>
      </c>
      <c r="I287" s="50" t="b">
        <f>IFERROR(OR(NOT($D287), 'Upload Data'!B274 &lt;&gt; ""), FALSE)</f>
        <v>1</v>
      </c>
      <c r="J287" s="50" t="b">
        <f>IFERROR(OR(AND(NOT($D287), 'Upload Data'!C274 = ""), ISNUMBER('Upload Data'!C274), IFERROR(DATEVALUE('Upload Data'!C274) &gt; 0, FALSE)), FALSE)</f>
        <v>1</v>
      </c>
      <c r="K287" s="50" t="b">
        <f>IFERROR(OR(NOT($D287), 'Upload Data'!D274 &lt;&gt; ""), FALSE)</f>
        <v>1</v>
      </c>
      <c r="L287" s="51" t="s">
        <v>116</v>
      </c>
      <c r="M287" s="50" t="b">
        <f>IFERROR(OR(AND(NOT($D287), 'Upload Data'!F274 = ""), IFERROR(_xlfn.NUMBERVALUE('Upload Data'!F274) &gt; 0, FALSE)), FALSE)</f>
        <v>1</v>
      </c>
      <c r="N287" s="50" t="b">
        <f>IFERROR(OR('Upload Data'!G274 = "", IFERROR(_xlfn.NUMBERVALUE('Upload Data'!G274) &gt; 0, FALSE)), FALSE)</f>
        <v>1</v>
      </c>
      <c r="O287" s="50" t="b">
        <f>IFERROR(OR('Upload Data'!G274 = "", IFERROR(MATCH('Upload Data'!H274, listVolumeUnits, 0), FALSE)), FALSE)</f>
        <v>1</v>
      </c>
      <c r="P287" s="50" t="b">
        <f>IFERROR(OR('Upload Data'!I274 = "", IFERROR(_xlfn.NUMBERVALUE('Upload Data'!I274) &gt; 0, FALSE)), FALSE)</f>
        <v>1</v>
      </c>
      <c r="Q287" s="50" t="b">
        <f>IFERROR(OR('Upload Data'!I274 = "", IFERROR(MATCH('Upload Data'!J274, listWeightUnits, 0), FALSE)), FALSE)</f>
        <v>1</v>
      </c>
      <c r="R287" s="50" t="b">
        <f>IFERROR(OR(AND(NOT(D287), 'Upload Data'!K274 = ""), IFERROR(MATCH('Upload Data'!K274, listFscClaimTypes, 0), FALSE)), FALSE)</f>
        <v>1</v>
      </c>
      <c r="S287" s="50" t="b">
        <f>IFERROR(OR(AND('Upload Data'!K274 = refClaimFsc100, OR('Upload Data'!L274 = "", 'Upload Data'!L274 = 100)), AND('Upload Data'!K274 = refClaimFscCW, OR('Upload Data'!L274 = "", 'Upload Data'!L274 = 0)), AND('Upload Data'!K274 = refClaimFscMix, 'Upload Data'!L274 &lt;&gt; "", _xlfn.NUMBERVALUE('Upload Data'!L274) &gt;= 0, _xlfn.NUMBERVALUE('Upload Data'!L274) &lt;= 100), AND('Upload Data'!K274 = refClaimFscMixCredit, OR('Upload Data'!L274 = "", 'Upload Data'!L274 = 100)), AND('Upload Data'!K274 = refClaimFscRecycled, 'Upload Data'!K274 =""), 'Upload Data'!K274 = ""), FALSE)</f>
        <v>1</v>
      </c>
      <c r="T287" s="50" t="b">
        <f>IFERROR(OR('Upload Data'!M274 = "", ISNUMBER('Upload Data'!M274), IFERROR(DATEVALUE('Upload Data'!M274) &gt; 0, FALSE)), FALSE)</f>
        <v>1</v>
      </c>
      <c r="U287" s="50" t="b">
        <f>IFERROR(OR('Upload Data'!N274 = "", ISNUMBER('Upload Data'!N274), IFERROR(DATEVALUE('Upload Data'!N274) &gt; 0, FALSE)), FALSE)</f>
        <v>1</v>
      </c>
      <c r="V287" s="51" t="s">
        <v>116</v>
      </c>
      <c r="W287" s="50"/>
      <c r="X287" s="50"/>
      <c r="Y287" s="50"/>
      <c r="Z287" s="50">
        <f>IFERROR(FIND("-", 'Upload Data'!$A274, 1), 1000)</f>
        <v>1000</v>
      </c>
      <c r="AA287" s="50">
        <f>IFERROR(FIND("-", 'Upload Data'!$A274, Z287 + 1), 1000)</f>
        <v>1000</v>
      </c>
      <c r="AB287" s="50">
        <f>IFERROR(FIND("-", 'Upload Data'!$A274, AA287 + 1), 1000)</f>
        <v>1000</v>
      </c>
      <c r="AC287" s="50" t="str">
        <f>IFERROR(LEFT('Upload Data'!$A274, Z287 - 1), "")</f>
        <v/>
      </c>
      <c r="AD287" s="50" t="str">
        <f>IFERROR(MID('Upload Data'!$A274, Z287 + 1, AA287 - Z287 - 1), "")</f>
        <v/>
      </c>
      <c r="AE287" s="50" t="str">
        <f>IFERROR(MID('Upload Data'!$A274, AA287 + 1, AB287 - AA287 - 1), "")</f>
        <v/>
      </c>
      <c r="AF287" s="50" t="str">
        <f>IFERROR(MID('Upload Data'!$A274, AB287 + 1, 1000), "")</f>
        <v/>
      </c>
      <c r="AG287" s="50" t="str">
        <f t="shared" si="35"/>
        <v/>
      </c>
      <c r="AH287" s="50" t="b">
        <f t="shared" si="36"/>
        <v>0</v>
      </c>
    </row>
    <row r="288" spans="1:34">
      <c r="A288" s="49">
        <f t="shared" si="33"/>
        <v>275</v>
      </c>
      <c r="B288" s="48" t="b">
        <f>NOT(IFERROR('Upload Data'!A275 = "ERROR", TRUE))</f>
        <v>1</v>
      </c>
      <c r="C288" s="48">
        <f t="shared" si="34"/>
        <v>275</v>
      </c>
      <c r="D288" s="50" t="b">
        <f>IF(B288, ('Upload Data'!A275 &amp; 'Upload Data'!B275 &amp; 'Upload Data'!C275 &amp; 'Upload Data'!D275 &amp; 'Upload Data'!E275 &amp; 'Upload Data'!F275 &amp; 'Upload Data'!G275 &amp; 'Upload Data'!H275 &amp; 'Upload Data'!I275 &amp; 'Upload Data'!J275 &amp; 'Upload Data'!K275 &amp; 'Upload Data'!L275 &amp; 'Upload Data'!M275 &amp; 'Upload Data'!N275) &lt;&gt; "", FALSE)</f>
        <v>0</v>
      </c>
      <c r="E288" s="50" t="str">
        <f t="shared" si="30"/>
        <v/>
      </c>
      <c r="F288" s="50" t="str">
        <f t="shared" si="31"/>
        <v/>
      </c>
      <c r="G288" s="50" t="b">
        <f t="shared" si="32"/>
        <v>1</v>
      </c>
      <c r="H288" s="50" t="b">
        <f>IFERROR(OR(AND(NOT(D288), 'Upload Data'!$A275 = ""), AND(AG288 &gt; -1, OR(AND(AH288, LEN(AD288) = 7), IFERROR(MATCH(AD288, listCertificateTypes, 0), FALSE)))), FALSE)</f>
        <v>1</v>
      </c>
      <c r="I288" s="50" t="b">
        <f>IFERROR(OR(NOT($D288), 'Upload Data'!B275 &lt;&gt; ""), FALSE)</f>
        <v>1</v>
      </c>
      <c r="J288" s="50" t="b">
        <f>IFERROR(OR(AND(NOT($D288), 'Upload Data'!C275 = ""), ISNUMBER('Upload Data'!C275), IFERROR(DATEVALUE('Upload Data'!C275) &gt; 0, FALSE)), FALSE)</f>
        <v>1</v>
      </c>
      <c r="K288" s="50" t="b">
        <f>IFERROR(OR(NOT($D288), 'Upload Data'!D275 &lt;&gt; ""), FALSE)</f>
        <v>1</v>
      </c>
      <c r="L288" s="51" t="s">
        <v>116</v>
      </c>
      <c r="M288" s="50" t="b">
        <f>IFERROR(OR(AND(NOT($D288), 'Upload Data'!F275 = ""), IFERROR(_xlfn.NUMBERVALUE('Upload Data'!F275) &gt; 0, FALSE)), FALSE)</f>
        <v>1</v>
      </c>
      <c r="N288" s="50" t="b">
        <f>IFERROR(OR('Upload Data'!G275 = "", IFERROR(_xlfn.NUMBERVALUE('Upload Data'!G275) &gt; 0, FALSE)), FALSE)</f>
        <v>1</v>
      </c>
      <c r="O288" s="50" t="b">
        <f>IFERROR(OR('Upload Data'!G275 = "", IFERROR(MATCH('Upload Data'!H275, listVolumeUnits, 0), FALSE)), FALSE)</f>
        <v>1</v>
      </c>
      <c r="P288" s="50" t="b">
        <f>IFERROR(OR('Upload Data'!I275 = "", IFERROR(_xlfn.NUMBERVALUE('Upload Data'!I275) &gt; 0, FALSE)), FALSE)</f>
        <v>1</v>
      </c>
      <c r="Q288" s="50" t="b">
        <f>IFERROR(OR('Upload Data'!I275 = "", IFERROR(MATCH('Upload Data'!J275, listWeightUnits, 0), FALSE)), FALSE)</f>
        <v>1</v>
      </c>
      <c r="R288" s="50" t="b">
        <f>IFERROR(OR(AND(NOT(D288), 'Upload Data'!K275 = ""), IFERROR(MATCH('Upload Data'!K275, listFscClaimTypes, 0), FALSE)), FALSE)</f>
        <v>1</v>
      </c>
      <c r="S288" s="50" t="b">
        <f>IFERROR(OR(AND('Upload Data'!K275 = refClaimFsc100, OR('Upload Data'!L275 = "", 'Upload Data'!L275 = 100)), AND('Upload Data'!K275 = refClaimFscCW, OR('Upload Data'!L275 = "", 'Upload Data'!L275 = 0)), AND('Upload Data'!K275 = refClaimFscMix, 'Upload Data'!L275 &lt;&gt; "", _xlfn.NUMBERVALUE('Upload Data'!L275) &gt;= 0, _xlfn.NUMBERVALUE('Upload Data'!L275) &lt;= 100), AND('Upload Data'!K275 = refClaimFscMixCredit, OR('Upload Data'!L275 = "", 'Upload Data'!L275 = 100)), AND('Upload Data'!K275 = refClaimFscRecycled, 'Upload Data'!K275 =""), 'Upload Data'!K275 = ""), FALSE)</f>
        <v>1</v>
      </c>
      <c r="T288" s="50" t="b">
        <f>IFERROR(OR('Upload Data'!M275 = "", ISNUMBER('Upload Data'!M275), IFERROR(DATEVALUE('Upload Data'!M275) &gt; 0, FALSE)), FALSE)</f>
        <v>1</v>
      </c>
      <c r="U288" s="50" t="b">
        <f>IFERROR(OR('Upload Data'!N275 = "", ISNUMBER('Upload Data'!N275), IFERROR(DATEVALUE('Upload Data'!N275) &gt; 0, FALSE)), FALSE)</f>
        <v>1</v>
      </c>
      <c r="V288" s="51" t="s">
        <v>116</v>
      </c>
      <c r="W288" s="50"/>
      <c r="X288" s="50"/>
      <c r="Y288" s="50"/>
      <c r="Z288" s="50">
        <f>IFERROR(FIND("-", 'Upload Data'!$A275, 1), 1000)</f>
        <v>1000</v>
      </c>
      <c r="AA288" s="50">
        <f>IFERROR(FIND("-", 'Upload Data'!$A275, Z288 + 1), 1000)</f>
        <v>1000</v>
      </c>
      <c r="AB288" s="50">
        <f>IFERROR(FIND("-", 'Upload Data'!$A275, AA288 + 1), 1000)</f>
        <v>1000</v>
      </c>
      <c r="AC288" s="50" t="str">
        <f>IFERROR(LEFT('Upload Data'!$A275, Z288 - 1), "")</f>
        <v/>
      </c>
      <c r="AD288" s="50" t="str">
        <f>IFERROR(MID('Upload Data'!$A275, Z288 + 1, AA288 - Z288 - 1), "")</f>
        <v/>
      </c>
      <c r="AE288" s="50" t="str">
        <f>IFERROR(MID('Upload Data'!$A275, AA288 + 1, AB288 - AA288 - 1), "")</f>
        <v/>
      </c>
      <c r="AF288" s="50" t="str">
        <f>IFERROR(MID('Upload Data'!$A275, AB288 + 1, 1000), "")</f>
        <v/>
      </c>
      <c r="AG288" s="50" t="str">
        <f t="shared" si="35"/>
        <v/>
      </c>
      <c r="AH288" s="50" t="b">
        <f t="shared" si="36"/>
        <v>0</v>
      </c>
    </row>
    <row r="289" spans="1:34">
      <c r="A289" s="49">
        <f t="shared" si="33"/>
        <v>276</v>
      </c>
      <c r="B289" s="48" t="b">
        <f>NOT(IFERROR('Upload Data'!A276 = "ERROR", TRUE))</f>
        <v>1</v>
      </c>
      <c r="C289" s="48">
        <f t="shared" si="34"/>
        <v>276</v>
      </c>
      <c r="D289" s="50" t="b">
        <f>IF(B289, ('Upload Data'!A276 &amp; 'Upload Data'!B276 &amp; 'Upload Data'!C276 &amp; 'Upload Data'!D276 &amp; 'Upload Data'!E276 &amp; 'Upload Data'!F276 &amp; 'Upload Data'!G276 &amp; 'Upload Data'!H276 &amp; 'Upload Data'!I276 &amp; 'Upload Data'!J276 &amp; 'Upload Data'!K276 &amp; 'Upload Data'!L276 &amp; 'Upload Data'!M276 &amp; 'Upload Data'!N276) &lt;&gt; "", FALSE)</f>
        <v>0</v>
      </c>
      <c r="E289" s="50" t="str">
        <f t="shared" si="30"/>
        <v/>
      </c>
      <c r="F289" s="50" t="str">
        <f t="shared" si="31"/>
        <v/>
      </c>
      <c r="G289" s="50" t="b">
        <f t="shared" si="32"/>
        <v>1</v>
      </c>
      <c r="H289" s="50" t="b">
        <f>IFERROR(OR(AND(NOT(D289), 'Upload Data'!$A276 = ""), AND(AG289 &gt; -1, OR(AND(AH289, LEN(AD289) = 7), IFERROR(MATCH(AD289, listCertificateTypes, 0), FALSE)))), FALSE)</f>
        <v>1</v>
      </c>
      <c r="I289" s="50" t="b">
        <f>IFERROR(OR(NOT($D289), 'Upload Data'!B276 &lt;&gt; ""), FALSE)</f>
        <v>1</v>
      </c>
      <c r="J289" s="50" t="b">
        <f>IFERROR(OR(AND(NOT($D289), 'Upload Data'!C276 = ""), ISNUMBER('Upload Data'!C276), IFERROR(DATEVALUE('Upload Data'!C276) &gt; 0, FALSE)), FALSE)</f>
        <v>1</v>
      </c>
      <c r="K289" s="50" t="b">
        <f>IFERROR(OR(NOT($D289), 'Upload Data'!D276 &lt;&gt; ""), FALSE)</f>
        <v>1</v>
      </c>
      <c r="L289" s="51" t="s">
        <v>116</v>
      </c>
      <c r="M289" s="50" t="b">
        <f>IFERROR(OR(AND(NOT($D289), 'Upload Data'!F276 = ""), IFERROR(_xlfn.NUMBERVALUE('Upload Data'!F276) &gt; 0, FALSE)), FALSE)</f>
        <v>1</v>
      </c>
      <c r="N289" s="50" t="b">
        <f>IFERROR(OR('Upload Data'!G276 = "", IFERROR(_xlfn.NUMBERVALUE('Upload Data'!G276) &gt; 0, FALSE)), FALSE)</f>
        <v>1</v>
      </c>
      <c r="O289" s="50" t="b">
        <f>IFERROR(OR('Upload Data'!G276 = "", IFERROR(MATCH('Upload Data'!H276, listVolumeUnits, 0), FALSE)), FALSE)</f>
        <v>1</v>
      </c>
      <c r="P289" s="50" t="b">
        <f>IFERROR(OR('Upload Data'!I276 = "", IFERROR(_xlfn.NUMBERVALUE('Upload Data'!I276) &gt; 0, FALSE)), FALSE)</f>
        <v>1</v>
      </c>
      <c r="Q289" s="50" t="b">
        <f>IFERROR(OR('Upload Data'!I276 = "", IFERROR(MATCH('Upload Data'!J276, listWeightUnits, 0), FALSE)), FALSE)</f>
        <v>1</v>
      </c>
      <c r="R289" s="50" t="b">
        <f>IFERROR(OR(AND(NOT(D289), 'Upload Data'!K276 = ""), IFERROR(MATCH('Upload Data'!K276, listFscClaimTypes, 0), FALSE)), FALSE)</f>
        <v>1</v>
      </c>
      <c r="S289" s="50" t="b">
        <f>IFERROR(OR(AND('Upload Data'!K276 = refClaimFsc100, OR('Upload Data'!L276 = "", 'Upload Data'!L276 = 100)), AND('Upload Data'!K276 = refClaimFscCW, OR('Upload Data'!L276 = "", 'Upload Data'!L276 = 0)), AND('Upload Data'!K276 = refClaimFscMix, 'Upload Data'!L276 &lt;&gt; "", _xlfn.NUMBERVALUE('Upload Data'!L276) &gt;= 0, _xlfn.NUMBERVALUE('Upload Data'!L276) &lt;= 100), AND('Upload Data'!K276 = refClaimFscMixCredit, OR('Upload Data'!L276 = "", 'Upload Data'!L276 = 100)), AND('Upload Data'!K276 = refClaimFscRecycled, 'Upload Data'!K276 =""), 'Upload Data'!K276 = ""), FALSE)</f>
        <v>1</v>
      </c>
      <c r="T289" s="50" t="b">
        <f>IFERROR(OR('Upload Data'!M276 = "", ISNUMBER('Upload Data'!M276), IFERROR(DATEVALUE('Upload Data'!M276) &gt; 0, FALSE)), FALSE)</f>
        <v>1</v>
      </c>
      <c r="U289" s="50" t="b">
        <f>IFERROR(OR('Upload Data'!N276 = "", ISNUMBER('Upload Data'!N276), IFERROR(DATEVALUE('Upload Data'!N276) &gt; 0, FALSE)), FALSE)</f>
        <v>1</v>
      </c>
      <c r="V289" s="51" t="s">
        <v>116</v>
      </c>
      <c r="W289" s="50"/>
      <c r="X289" s="50"/>
      <c r="Y289" s="50"/>
      <c r="Z289" s="50">
        <f>IFERROR(FIND("-", 'Upload Data'!$A276, 1), 1000)</f>
        <v>1000</v>
      </c>
      <c r="AA289" s="50">
        <f>IFERROR(FIND("-", 'Upload Data'!$A276, Z289 + 1), 1000)</f>
        <v>1000</v>
      </c>
      <c r="AB289" s="50">
        <f>IFERROR(FIND("-", 'Upload Data'!$A276, AA289 + 1), 1000)</f>
        <v>1000</v>
      </c>
      <c r="AC289" s="50" t="str">
        <f>IFERROR(LEFT('Upload Data'!$A276, Z289 - 1), "")</f>
        <v/>
      </c>
      <c r="AD289" s="50" t="str">
        <f>IFERROR(MID('Upload Data'!$A276, Z289 + 1, AA289 - Z289 - 1), "")</f>
        <v/>
      </c>
      <c r="AE289" s="50" t="str">
        <f>IFERROR(MID('Upload Data'!$A276, AA289 + 1, AB289 - AA289 - 1), "")</f>
        <v/>
      </c>
      <c r="AF289" s="50" t="str">
        <f>IFERROR(MID('Upload Data'!$A276, AB289 + 1, 1000), "")</f>
        <v/>
      </c>
      <c r="AG289" s="50" t="str">
        <f t="shared" si="35"/>
        <v/>
      </c>
      <c r="AH289" s="50" t="b">
        <f t="shared" si="36"/>
        <v>0</v>
      </c>
    </row>
    <row r="290" spans="1:34">
      <c r="A290" s="49">
        <f t="shared" si="33"/>
        <v>277</v>
      </c>
      <c r="B290" s="48" t="b">
        <f>NOT(IFERROR('Upload Data'!A277 = "ERROR", TRUE))</f>
        <v>1</v>
      </c>
      <c r="C290" s="48">
        <f t="shared" si="34"/>
        <v>277</v>
      </c>
      <c r="D290" s="50" t="b">
        <f>IF(B290, ('Upload Data'!A277 &amp; 'Upload Data'!B277 &amp; 'Upload Data'!C277 &amp; 'Upload Data'!D277 &amp; 'Upload Data'!E277 &amp; 'Upload Data'!F277 &amp; 'Upload Data'!G277 &amp; 'Upload Data'!H277 &amp; 'Upload Data'!I277 &amp; 'Upload Data'!J277 &amp; 'Upload Data'!K277 &amp; 'Upload Data'!L277 &amp; 'Upload Data'!M277 &amp; 'Upload Data'!N277) &lt;&gt; "", FALSE)</f>
        <v>0</v>
      </c>
      <c r="E290" s="50" t="str">
        <f t="shared" si="30"/>
        <v/>
      </c>
      <c r="F290" s="50" t="str">
        <f t="shared" si="31"/>
        <v/>
      </c>
      <c r="G290" s="50" t="b">
        <f t="shared" si="32"/>
        <v>1</v>
      </c>
      <c r="H290" s="50" t="b">
        <f>IFERROR(OR(AND(NOT(D290), 'Upload Data'!$A277 = ""), AND(AG290 &gt; -1, OR(AND(AH290, LEN(AD290) = 7), IFERROR(MATCH(AD290, listCertificateTypes, 0), FALSE)))), FALSE)</f>
        <v>1</v>
      </c>
      <c r="I290" s="50" t="b">
        <f>IFERROR(OR(NOT($D290), 'Upload Data'!B277 &lt;&gt; ""), FALSE)</f>
        <v>1</v>
      </c>
      <c r="J290" s="50" t="b">
        <f>IFERROR(OR(AND(NOT($D290), 'Upload Data'!C277 = ""), ISNUMBER('Upload Data'!C277), IFERROR(DATEVALUE('Upload Data'!C277) &gt; 0, FALSE)), FALSE)</f>
        <v>1</v>
      </c>
      <c r="K290" s="50" t="b">
        <f>IFERROR(OR(NOT($D290), 'Upload Data'!D277 &lt;&gt; ""), FALSE)</f>
        <v>1</v>
      </c>
      <c r="L290" s="51" t="s">
        <v>116</v>
      </c>
      <c r="M290" s="50" t="b">
        <f>IFERROR(OR(AND(NOT($D290), 'Upload Data'!F277 = ""), IFERROR(_xlfn.NUMBERVALUE('Upload Data'!F277) &gt; 0, FALSE)), FALSE)</f>
        <v>1</v>
      </c>
      <c r="N290" s="50" t="b">
        <f>IFERROR(OR('Upload Data'!G277 = "", IFERROR(_xlfn.NUMBERVALUE('Upload Data'!G277) &gt; 0, FALSE)), FALSE)</f>
        <v>1</v>
      </c>
      <c r="O290" s="50" t="b">
        <f>IFERROR(OR('Upload Data'!G277 = "", IFERROR(MATCH('Upload Data'!H277, listVolumeUnits, 0), FALSE)), FALSE)</f>
        <v>1</v>
      </c>
      <c r="P290" s="50" t="b">
        <f>IFERROR(OR('Upload Data'!I277 = "", IFERROR(_xlfn.NUMBERVALUE('Upload Data'!I277) &gt; 0, FALSE)), FALSE)</f>
        <v>1</v>
      </c>
      <c r="Q290" s="50" t="b">
        <f>IFERROR(OR('Upload Data'!I277 = "", IFERROR(MATCH('Upload Data'!J277, listWeightUnits, 0), FALSE)), FALSE)</f>
        <v>1</v>
      </c>
      <c r="R290" s="50" t="b">
        <f>IFERROR(OR(AND(NOT(D290), 'Upload Data'!K277 = ""), IFERROR(MATCH('Upload Data'!K277, listFscClaimTypes, 0), FALSE)), FALSE)</f>
        <v>1</v>
      </c>
      <c r="S290" s="50" t="b">
        <f>IFERROR(OR(AND('Upload Data'!K277 = refClaimFsc100, OR('Upload Data'!L277 = "", 'Upload Data'!L277 = 100)), AND('Upload Data'!K277 = refClaimFscCW, OR('Upload Data'!L277 = "", 'Upload Data'!L277 = 0)), AND('Upload Data'!K277 = refClaimFscMix, 'Upload Data'!L277 &lt;&gt; "", _xlfn.NUMBERVALUE('Upload Data'!L277) &gt;= 0, _xlfn.NUMBERVALUE('Upload Data'!L277) &lt;= 100), AND('Upload Data'!K277 = refClaimFscMixCredit, OR('Upload Data'!L277 = "", 'Upload Data'!L277 = 100)), AND('Upload Data'!K277 = refClaimFscRecycled, 'Upload Data'!K277 =""), 'Upload Data'!K277 = ""), FALSE)</f>
        <v>1</v>
      </c>
      <c r="T290" s="50" t="b">
        <f>IFERROR(OR('Upload Data'!M277 = "", ISNUMBER('Upload Data'!M277), IFERROR(DATEVALUE('Upload Data'!M277) &gt; 0, FALSE)), FALSE)</f>
        <v>1</v>
      </c>
      <c r="U290" s="50" t="b">
        <f>IFERROR(OR('Upload Data'!N277 = "", ISNUMBER('Upload Data'!N277), IFERROR(DATEVALUE('Upload Data'!N277) &gt; 0, FALSE)), FALSE)</f>
        <v>1</v>
      </c>
      <c r="V290" s="51" t="s">
        <v>116</v>
      </c>
      <c r="W290" s="50"/>
      <c r="X290" s="50"/>
      <c r="Y290" s="50"/>
      <c r="Z290" s="50">
        <f>IFERROR(FIND("-", 'Upload Data'!$A277, 1), 1000)</f>
        <v>1000</v>
      </c>
      <c r="AA290" s="50">
        <f>IFERROR(FIND("-", 'Upload Data'!$A277, Z290 + 1), 1000)</f>
        <v>1000</v>
      </c>
      <c r="AB290" s="50">
        <f>IFERROR(FIND("-", 'Upload Data'!$A277, AA290 + 1), 1000)</f>
        <v>1000</v>
      </c>
      <c r="AC290" s="50" t="str">
        <f>IFERROR(LEFT('Upload Data'!$A277, Z290 - 1), "")</f>
        <v/>
      </c>
      <c r="AD290" s="50" t="str">
        <f>IFERROR(MID('Upload Data'!$A277, Z290 + 1, AA290 - Z290 - 1), "")</f>
        <v/>
      </c>
      <c r="AE290" s="50" t="str">
        <f>IFERROR(MID('Upload Data'!$A277, AA290 + 1, AB290 - AA290 - 1), "")</f>
        <v/>
      </c>
      <c r="AF290" s="50" t="str">
        <f>IFERROR(MID('Upload Data'!$A277, AB290 + 1, 1000), "")</f>
        <v/>
      </c>
      <c r="AG290" s="50" t="str">
        <f t="shared" si="35"/>
        <v/>
      </c>
      <c r="AH290" s="50" t="b">
        <f t="shared" si="36"/>
        <v>0</v>
      </c>
    </row>
    <row r="291" spans="1:34">
      <c r="A291" s="49">
        <f t="shared" si="33"/>
        <v>278</v>
      </c>
      <c r="B291" s="48" t="b">
        <f>NOT(IFERROR('Upload Data'!A278 = "ERROR", TRUE))</f>
        <v>1</v>
      </c>
      <c r="C291" s="48">
        <f t="shared" si="34"/>
        <v>278</v>
      </c>
      <c r="D291" s="50" t="b">
        <f>IF(B291, ('Upload Data'!A278 &amp; 'Upload Data'!B278 &amp; 'Upload Data'!C278 &amp; 'Upload Data'!D278 &amp; 'Upload Data'!E278 &amp; 'Upload Data'!F278 &amp; 'Upload Data'!G278 &amp; 'Upload Data'!H278 &amp; 'Upload Data'!I278 &amp; 'Upload Data'!J278 &amp; 'Upload Data'!K278 &amp; 'Upload Data'!L278 &amp; 'Upload Data'!M278 &amp; 'Upload Data'!N278) &lt;&gt; "", FALSE)</f>
        <v>0</v>
      </c>
      <c r="E291" s="50" t="str">
        <f t="shared" si="30"/>
        <v/>
      </c>
      <c r="F291" s="50" t="str">
        <f t="shared" si="31"/>
        <v/>
      </c>
      <c r="G291" s="50" t="b">
        <f t="shared" si="32"/>
        <v>1</v>
      </c>
      <c r="H291" s="50" t="b">
        <f>IFERROR(OR(AND(NOT(D291), 'Upload Data'!$A278 = ""), AND(AG291 &gt; -1, OR(AND(AH291, LEN(AD291) = 7), IFERROR(MATCH(AD291, listCertificateTypes, 0), FALSE)))), FALSE)</f>
        <v>1</v>
      </c>
      <c r="I291" s="50" t="b">
        <f>IFERROR(OR(NOT($D291), 'Upload Data'!B278 &lt;&gt; ""), FALSE)</f>
        <v>1</v>
      </c>
      <c r="J291" s="50" t="b">
        <f>IFERROR(OR(AND(NOT($D291), 'Upload Data'!C278 = ""), ISNUMBER('Upload Data'!C278), IFERROR(DATEVALUE('Upload Data'!C278) &gt; 0, FALSE)), FALSE)</f>
        <v>1</v>
      </c>
      <c r="K291" s="50" t="b">
        <f>IFERROR(OR(NOT($D291), 'Upload Data'!D278 &lt;&gt; ""), FALSE)</f>
        <v>1</v>
      </c>
      <c r="L291" s="51" t="s">
        <v>116</v>
      </c>
      <c r="M291" s="50" t="b">
        <f>IFERROR(OR(AND(NOT($D291), 'Upload Data'!F278 = ""), IFERROR(_xlfn.NUMBERVALUE('Upload Data'!F278) &gt; 0, FALSE)), FALSE)</f>
        <v>1</v>
      </c>
      <c r="N291" s="50" t="b">
        <f>IFERROR(OR('Upload Data'!G278 = "", IFERROR(_xlfn.NUMBERVALUE('Upload Data'!G278) &gt; 0, FALSE)), FALSE)</f>
        <v>1</v>
      </c>
      <c r="O291" s="50" t="b">
        <f>IFERROR(OR('Upload Data'!G278 = "", IFERROR(MATCH('Upload Data'!H278, listVolumeUnits, 0), FALSE)), FALSE)</f>
        <v>1</v>
      </c>
      <c r="P291" s="50" t="b">
        <f>IFERROR(OR('Upload Data'!I278 = "", IFERROR(_xlfn.NUMBERVALUE('Upload Data'!I278) &gt; 0, FALSE)), FALSE)</f>
        <v>1</v>
      </c>
      <c r="Q291" s="50" t="b">
        <f>IFERROR(OR('Upload Data'!I278 = "", IFERROR(MATCH('Upload Data'!J278, listWeightUnits, 0), FALSE)), FALSE)</f>
        <v>1</v>
      </c>
      <c r="R291" s="50" t="b">
        <f>IFERROR(OR(AND(NOT(D291), 'Upload Data'!K278 = ""), IFERROR(MATCH('Upload Data'!K278, listFscClaimTypes, 0), FALSE)), FALSE)</f>
        <v>1</v>
      </c>
      <c r="S291" s="50" t="b">
        <f>IFERROR(OR(AND('Upload Data'!K278 = refClaimFsc100, OR('Upload Data'!L278 = "", 'Upload Data'!L278 = 100)), AND('Upload Data'!K278 = refClaimFscCW, OR('Upload Data'!L278 = "", 'Upload Data'!L278 = 0)), AND('Upload Data'!K278 = refClaimFscMix, 'Upload Data'!L278 &lt;&gt; "", _xlfn.NUMBERVALUE('Upload Data'!L278) &gt;= 0, _xlfn.NUMBERVALUE('Upload Data'!L278) &lt;= 100), AND('Upload Data'!K278 = refClaimFscMixCredit, OR('Upload Data'!L278 = "", 'Upload Data'!L278 = 100)), AND('Upload Data'!K278 = refClaimFscRecycled, 'Upload Data'!K278 =""), 'Upload Data'!K278 = ""), FALSE)</f>
        <v>1</v>
      </c>
      <c r="T291" s="50" t="b">
        <f>IFERROR(OR('Upload Data'!M278 = "", ISNUMBER('Upload Data'!M278), IFERROR(DATEVALUE('Upload Data'!M278) &gt; 0, FALSE)), FALSE)</f>
        <v>1</v>
      </c>
      <c r="U291" s="50" t="b">
        <f>IFERROR(OR('Upload Data'!N278 = "", ISNUMBER('Upload Data'!N278), IFERROR(DATEVALUE('Upload Data'!N278) &gt; 0, FALSE)), FALSE)</f>
        <v>1</v>
      </c>
      <c r="V291" s="51" t="s">
        <v>116</v>
      </c>
      <c r="W291" s="50"/>
      <c r="X291" s="50"/>
      <c r="Y291" s="50"/>
      <c r="Z291" s="50">
        <f>IFERROR(FIND("-", 'Upload Data'!$A278, 1), 1000)</f>
        <v>1000</v>
      </c>
      <c r="AA291" s="50">
        <f>IFERROR(FIND("-", 'Upload Data'!$A278, Z291 + 1), 1000)</f>
        <v>1000</v>
      </c>
      <c r="AB291" s="50">
        <f>IFERROR(FIND("-", 'Upload Data'!$A278, AA291 + 1), 1000)</f>
        <v>1000</v>
      </c>
      <c r="AC291" s="50" t="str">
        <f>IFERROR(LEFT('Upload Data'!$A278, Z291 - 1), "")</f>
        <v/>
      </c>
      <c r="AD291" s="50" t="str">
        <f>IFERROR(MID('Upload Data'!$A278, Z291 + 1, AA291 - Z291 - 1), "")</f>
        <v/>
      </c>
      <c r="AE291" s="50" t="str">
        <f>IFERROR(MID('Upload Data'!$A278, AA291 + 1, AB291 - AA291 - 1), "")</f>
        <v/>
      </c>
      <c r="AF291" s="50" t="str">
        <f>IFERROR(MID('Upload Data'!$A278, AB291 + 1, 1000), "")</f>
        <v/>
      </c>
      <c r="AG291" s="50" t="str">
        <f t="shared" si="35"/>
        <v/>
      </c>
      <c r="AH291" s="50" t="b">
        <f t="shared" si="36"/>
        <v>0</v>
      </c>
    </row>
    <row r="292" spans="1:34">
      <c r="A292" s="49">
        <f t="shared" si="33"/>
        <v>279</v>
      </c>
      <c r="B292" s="48" t="b">
        <f>NOT(IFERROR('Upload Data'!A279 = "ERROR", TRUE))</f>
        <v>1</v>
      </c>
      <c r="C292" s="48">
        <f t="shared" si="34"/>
        <v>279</v>
      </c>
      <c r="D292" s="50" t="b">
        <f>IF(B292, ('Upload Data'!A279 &amp; 'Upload Data'!B279 &amp; 'Upload Data'!C279 &amp; 'Upload Data'!D279 &amp; 'Upload Data'!E279 &amp; 'Upload Data'!F279 &amp; 'Upload Data'!G279 &amp; 'Upload Data'!H279 &amp; 'Upload Data'!I279 &amp; 'Upload Data'!J279 &amp; 'Upload Data'!K279 &amp; 'Upload Data'!L279 &amp; 'Upload Data'!M279 &amp; 'Upload Data'!N279) &lt;&gt; "", FALSE)</f>
        <v>0</v>
      </c>
      <c r="E292" s="50" t="str">
        <f t="shared" si="30"/>
        <v/>
      </c>
      <c r="F292" s="50" t="str">
        <f t="shared" si="31"/>
        <v/>
      </c>
      <c r="G292" s="50" t="b">
        <f t="shared" si="32"/>
        <v>1</v>
      </c>
      <c r="H292" s="50" t="b">
        <f>IFERROR(OR(AND(NOT(D292), 'Upload Data'!$A279 = ""), AND(AG292 &gt; -1, OR(AND(AH292, LEN(AD292) = 7), IFERROR(MATCH(AD292, listCertificateTypes, 0), FALSE)))), FALSE)</f>
        <v>1</v>
      </c>
      <c r="I292" s="50" t="b">
        <f>IFERROR(OR(NOT($D292), 'Upload Data'!B279 &lt;&gt; ""), FALSE)</f>
        <v>1</v>
      </c>
      <c r="J292" s="50" t="b">
        <f>IFERROR(OR(AND(NOT($D292), 'Upload Data'!C279 = ""), ISNUMBER('Upload Data'!C279), IFERROR(DATEVALUE('Upload Data'!C279) &gt; 0, FALSE)), FALSE)</f>
        <v>1</v>
      </c>
      <c r="K292" s="50" t="b">
        <f>IFERROR(OR(NOT($D292), 'Upload Data'!D279 &lt;&gt; ""), FALSE)</f>
        <v>1</v>
      </c>
      <c r="L292" s="51" t="s">
        <v>116</v>
      </c>
      <c r="M292" s="50" t="b">
        <f>IFERROR(OR(AND(NOT($D292), 'Upload Data'!F279 = ""), IFERROR(_xlfn.NUMBERVALUE('Upload Data'!F279) &gt; 0, FALSE)), FALSE)</f>
        <v>1</v>
      </c>
      <c r="N292" s="50" t="b">
        <f>IFERROR(OR('Upload Data'!G279 = "", IFERROR(_xlfn.NUMBERVALUE('Upload Data'!G279) &gt; 0, FALSE)), FALSE)</f>
        <v>1</v>
      </c>
      <c r="O292" s="50" t="b">
        <f>IFERROR(OR('Upload Data'!G279 = "", IFERROR(MATCH('Upload Data'!H279, listVolumeUnits, 0), FALSE)), FALSE)</f>
        <v>1</v>
      </c>
      <c r="P292" s="50" t="b">
        <f>IFERROR(OR('Upload Data'!I279 = "", IFERROR(_xlfn.NUMBERVALUE('Upload Data'!I279) &gt; 0, FALSE)), FALSE)</f>
        <v>1</v>
      </c>
      <c r="Q292" s="50" t="b">
        <f>IFERROR(OR('Upload Data'!I279 = "", IFERROR(MATCH('Upload Data'!J279, listWeightUnits, 0), FALSE)), FALSE)</f>
        <v>1</v>
      </c>
      <c r="R292" s="50" t="b">
        <f>IFERROR(OR(AND(NOT(D292), 'Upload Data'!K279 = ""), IFERROR(MATCH('Upload Data'!K279, listFscClaimTypes, 0), FALSE)), FALSE)</f>
        <v>1</v>
      </c>
      <c r="S292" s="50" t="b">
        <f>IFERROR(OR(AND('Upload Data'!K279 = refClaimFsc100, OR('Upload Data'!L279 = "", 'Upload Data'!L279 = 100)), AND('Upload Data'!K279 = refClaimFscCW, OR('Upload Data'!L279 = "", 'Upload Data'!L279 = 0)), AND('Upload Data'!K279 = refClaimFscMix, 'Upload Data'!L279 &lt;&gt; "", _xlfn.NUMBERVALUE('Upload Data'!L279) &gt;= 0, _xlfn.NUMBERVALUE('Upload Data'!L279) &lt;= 100), AND('Upload Data'!K279 = refClaimFscMixCredit, OR('Upload Data'!L279 = "", 'Upload Data'!L279 = 100)), AND('Upload Data'!K279 = refClaimFscRecycled, 'Upload Data'!K279 =""), 'Upload Data'!K279 = ""), FALSE)</f>
        <v>1</v>
      </c>
      <c r="T292" s="50" t="b">
        <f>IFERROR(OR('Upload Data'!M279 = "", ISNUMBER('Upload Data'!M279), IFERROR(DATEVALUE('Upload Data'!M279) &gt; 0, FALSE)), FALSE)</f>
        <v>1</v>
      </c>
      <c r="U292" s="50" t="b">
        <f>IFERROR(OR('Upload Data'!N279 = "", ISNUMBER('Upload Data'!N279), IFERROR(DATEVALUE('Upload Data'!N279) &gt; 0, FALSE)), FALSE)</f>
        <v>1</v>
      </c>
      <c r="V292" s="51" t="s">
        <v>116</v>
      </c>
      <c r="W292" s="50"/>
      <c r="X292" s="50"/>
      <c r="Y292" s="50"/>
      <c r="Z292" s="50">
        <f>IFERROR(FIND("-", 'Upload Data'!$A279, 1), 1000)</f>
        <v>1000</v>
      </c>
      <c r="AA292" s="50">
        <f>IFERROR(FIND("-", 'Upload Data'!$A279, Z292 + 1), 1000)</f>
        <v>1000</v>
      </c>
      <c r="AB292" s="50">
        <f>IFERROR(FIND("-", 'Upload Data'!$A279, AA292 + 1), 1000)</f>
        <v>1000</v>
      </c>
      <c r="AC292" s="50" t="str">
        <f>IFERROR(LEFT('Upload Data'!$A279, Z292 - 1), "")</f>
        <v/>
      </c>
      <c r="AD292" s="50" t="str">
        <f>IFERROR(MID('Upload Data'!$A279, Z292 + 1, AA292 - Z292 - 1), "")</f>
        <v/>
      </c>
      <c r="AE292" s="50" t="str">
        <f>IFERROR(MID('Upload Data'!$A279, AA292 + 1, AB292 - AA292 - 1), "")</f>
        <v/>
      </c>
      <c r="AF292" s="50" t="str">
        <f>IFERROR(MID('Upload Data'!$A279, AB292 + 1, 1000), "")</f>
        <v/>
      </c>
      <c r="AG292" s="50" t="str">
        <f t="shared" si="35"/>
        <v/>
      </c>
      <c r="AH292" s="50" t="b">
        <f t="shared" si="36"/>
        <v>0</v>
      </c>
    </row>
    <row r="293" spans="1:34">
      <c r="A293" s="49">
        <f t="shared" si="33"/>
        <v>280</v>
      </c>
      <c r="B293" s="48" t="b">
        <f>NOT(IFERROR('Upload Data'!A280 = "ERROR", TRUE))</f>
        <v>1</v>
      </c>
      <c r="C293" s="48">
        <f t="shared" si="34"/>
        <v>280</v>
      </c>
      <c r="D293" s="50" t="b">
        <f>IF(B293, ('Upload Data'!A280 &amp; 'Upload Data'!B280 &amp; 'Upload Data'!C280 &amp; 'Upload Data'!D280 &amp; 'Upload Data'!E280 &amp; 'Upload Data'!F280 &amp; 'Upload Data'!G280 &amp; 'Upload Data'!H280 &amp; 'Upload Data'!I280 &amp; 'Upload Data'!J280 &amp; 'Upload Data'!K280 &amp; 'Upload Data'!L280 &amp; 'Upload Data'!M280 &amp; 'Upload Data'!N280) &lt;&gt; "", FALSE)</f>
        <v>0</v>
      </c>
      <c r="E293" s="50" t="str">
        <f t="shared" si="30"/>
        <v/>
      </c>
      <c r="F293" s="50" t="str">
        <f t="shared" si="31"/>
        <v/>
      </c>
      <c r="G293" s="50" t="b">
        <f t="shared" si="32"/>
        <v>1</v>
      </c>
      <c r="H293" s="50" t="b">
        <f>IFERROR(OR(AND(NOT(D293), 'Upload Data'!$A280 = ""), AND(AG293 &gt; -1, OR(AND(AH293, LEN(AD293) = 7), IFERROR(MATCH(AD293, listCertificateTypes, 0), FALSE)))), FALSE)</f>
        <v>1</v>
      </c>
      <c r="I293" s="50" t="b">
        <f>IFERROR(OR(NOT($D293), 'Upload Data'!B280 &lt;&gt; ""), FALSE)</f>
        <v>1</v>
      </c>
      <c r="J293" s="50" t="b">
        <f>IFERROR(OR(AND(NOT($D293), 'Upload Data'!C280 = ""), ISNUMBER('Upload Data'!C280), IFERROR(DATEVALUE('Upload Data'!C280) &gt; 0, FALSE)), FALSE)</f>
        <v>1</v>
      </c>
      <c r="K293" s="50" t="b">
        <f>IFERROR(OR(NOT($D293), 'Upload Data'!D280 &lt;&gt; ""), FALSE)</f>
        <v>1</v>
      </c>
      <c r="L293" s="51" t="s">
        <v>116</v>
      </c>
      <c r="M293" s="50" t="b">
        <f>IFERROR(OR(AND(NOT($D293), 'Upload Data'!F280 = ""), IFERROR(_xlfn.NUMBERVALUE('Upload Data'!F280) &gt; 0, FALSE)), FALSE)</f>
        <v>1</v>
      </c>
      <c r="N293" s="50" t="b">
        <f>IFERROR(OR('Upload Data'!G280 = "", IFERROR(_xlfn.NUMBERVALUE('Upload Data'!G280) &gt; 0, FALSE)), FALSE)</f>
        <v>1</v>
      </c>
      <c r="O293" s="50" t="b">
        <f>IFERROR(OR('Upload Data'!G280 = "", IFERROR(MATCH('Upload Data'!H280, listVolumeUnits, 0), FALSE)), FALSE)</f>
        <v>1</v>
      </c>
      <c r="P293" s="50" t="b">
        <f>IFERROR(OR('Upload Data'!I280 = "", IFERROR(_xlfn.NUMBERVALUE('Upload Data'!I280) &gt; 0, FALSE)), FALSE)</f>
        <v>1</v>
      </c>
      <c r="Q293" s="50" t="b">
        <f>IFERROR(OR('Upload Data'!I280 = "", IFERROR(MATCH('Upload Data'!J280, listWeightUnits, 0), FALSE)), FALSE)</f>
        <v>1</v>
      </c>
      <c r="R293" s="50" t="b">
        <f>IFERROR(OR(AND(NOT(D293), 'Upload Data'!K280 = ""), IFERROR(MATCH('Upload Data'!K280, listFscClaimTypes, 0), FALSE)), FALSE)</f>
        <v>1</v>
      </c>
      <c r="S293" s="50" t="b">
        <f>IFERROR(OR(AND('Upload Data'!K280 = refClaimFsc100, OR('Upload Data'!L280 = "", 'Upload Data'!L280 = 100)), AND('Upload Data'!K280 = refClaimFscCW, OR('Upload Data'!L280 = "", 'Upload Data'!L280 = 0)), AND('Upload Data'!K280 = refClaimFscMix, 'Upload Data'!L280 &lt;&gt; "", _xlfn.NUMBERVALUE('Upload Data'!L280) &gt;= 0, _xlfn.NUMBERVALUE('Upload Data'!L280) &lt;= 100), AND('Upload Data'!K280 = refClaimFscMixCredit, OR('Upload Data'!L280 = "", 'Upload Data'!L280 = 100)), AND('Upload Data'!K280 = refClaimFscRecycled, 'Upload Data'!K280 =""), 'Upload Data'!K280 = ""), FALSE)</f>
        <v>1</v>
      </c>
      <c r="T293" s="50" t="b">
        <f>IFERROR(OR('Upload Data'!M280 = "", ISNUMBER('Upload Data'!M280), IFERROR(DATEVALUE('Upload Data'!M280) &gt; 0, FALSE)), FALSE)</f>
        <v>1</v>
      </c>
      <c r="U293" s="50" t="b">
        <f>IFERROR(OR('Upload Data'!N280 = "", ISNUMBER('Upload Data'!N280), IFERROR(DATEVALUE('Upload Data'!N280) &gt; 0, FALSE)), FALSE)</f>
        <v>1</v>
      </c>
      <c r="V293" s="51" t="s">
        <v>116</v>
      </c>
      <c r="W293" s="50"/>
      <c r="X293" s="50"/>
      <c r="Y293" s="50"/>
      <c r="Z293" s="50">
        <f>IFERROR(FIND("-", 'Upload Data'!$A280, 1), 1000)</f>
        <v>1000</v>
      </c>
      <c r="AA293" s="50">
        <f>IFERROR(FIND("-", 'Upload Data'!$A280, Z293 + 1), 1000)</f>
        <v>1000</v>
      </c>
      <c r="AB293" s="50">
        <f>IFERROR(FIND("-", 'Upload Data'!$A280, AA293 + 1), 1000)</f>
        <v>1000</v>
      </c>
      <c r="AC293" s="50" t="str">
        <f>IFERROR(LEFT('Upload Data'!$A280, Z293 - 1), "")</f>
        <v/>
      </c>
      <c r="AD293" s="50" t="str">
        <f>IFERROR(MID('Upload Data'!$A280, Z293 + 1, AA293 - Z293 - 1), "")</f>
        <v/>
      </c>
      <c r="AE293" s="50" t="str">
        <f>IFERROR(MID('Upload Data'!$A280, AA293 + 1, AB293 - AA293 - 1), "")</f>
        <v/>
      </c>
      <c r="AF293" s="50" t="str">
        <f>IFERROR(MID('Upload Data'!$A280, AB293 + 1, 1000), "")</f>
        <v/>
      </c>
      <c r="AG293" s="50" t="str">
        <f t="shared" si="35"/>
        <v/>
      </c>
      <c r="AH293" s="50" t="b">
        <f t="shared" si="36"/>
        <v>0</v>
      </c>
    </row>
    <row r="294" spans="1:34">
      <c r="A294" s="49">
        <f t="shared" si="33"/>
        <v>281</v>
      </c>
      <c r="B294" s="48" t="b">
        <f>NOT(IFERROR('Upload Data'!A281 = "ERROR", TRUE))</f>
        <v>1</v>
      </c>
      <c r="C294" s="48">
        <f t="shared" si="34"/>
        <v>281</v>
      </c>
      <c r="D294" s="50" t="b">
        <f>IF(B294, ('Upload Data'!A281 &amp; 'Upload Data'!B281 &amp; 'Upload Data'!C281 &amp; 'Upload Data'!D281 &amp; 'Upload Data'!E281 &amp; 'Upload Data'!F281 &amp; 'Upload Data'!G281 &amp; 'Upload Data'!H281 &amp; 'Upload Data'!I281 &amp; 'Upload Data'!J281 &amp; 'Upload Data'!K281 &amp; 'Upload Data'!L281 &amp; 'Upload Data'!M281 &amp; 'Upload Data'!N281) &lt;&gt; "", FALSE)</f>
        <v>0</v>
      </c>
      <c r="E294" s="50" t="str">
        <f t="shared" si="30"/>
        <v/>
      </c>
      <c r="F294" s="50" t="str">
        <f t="shared" si="31"/>
        <v/>
      </c>
      <c r="G294" s="50" t="b">
        <f t="shared" si="32"/>
        <v>1</v>
      </c>
      <c r="H294" s="50" t="b">
        <f>IFERROR(OR(AND(NOT(D294), 'Upload Data'!$A281 = ""), AND(AG294 &gt; -1, OR(AND(AH294, LEN(AD294) = 7), IFERROR(MATCH(AD294, listCertificateTypes, 0), FALSE)))), FALSE)</f>
        <v>1</v>
      </c>
      <c r="I294" s="50" t="b">
        <f>IFERROR(OR(NOT($D294), 'Upload Data'!B281 &lt;&gt; ""), FALSE)</f>
        <v>1</v>
      </c>
      <c r="J294" s="50" t="b">
        <f>IFERROR(OR(AND(NOT($D294), 'Upload Data'!C281 = ""), ISNUMBER('Upload Data'!C281), IFERROR(DATEVALUE('Upload Data'!C281) &gt; 0, FALSE)), FALSE)</f>
        <v>1</v>
      </c>
      <c r="K294" s="50" t="b">
        <f>IFERROR(OR(NOT($D294), 'Upload Data'!D281 &lt;&gt; ""), FALSE)</f>
        <v>1</v>
      </c>
      <c r="L294" s="51" t="s">
        <v>116</v>
      </c>
      <c r="M294" s="50" t="b">
        <f>IFERROR(OR(AND(NOT($D294), 'Upload Data'!F281 = ""), IFERROR(_xlfn.NUMBERVALUE('Upload Data'!F281) &gt; 0, FALSE)), FALSE)</f>
        <v>1</v>
      </c>
      <c r="N294" s="50" t="b">
        <f>IFERROR(OR('Upload Data'!G281 = "", IFERROR(_xlfn.NUMBERVALUE('Upload Data'!G281) &gt; 0, FALSE)), FALSE)</f>
        <v>1</v>
      </c>
      <c r="O294" s="50" t="b">
        <f>IFERROR(OR('Upload Data'!G281 = "", IFERROR(MATCH('Upload Data'!H281, listVolumeUnits, 0), FALSE)), FALSE)</f>
        <v>1</v>
      </c>
      <c r="P294" s="50" t="b">
        <f>IFERROR(OR('Upload Data'!I281 = "", IFERROR(_xlfn.NUMBERVALUE('Upload Data'!I281) &gt; 0, FALSE)), FALSE)</f>
        <v>1</v>
      </c>
      <c r="Q294" s="50" t="b">
        <f>IFERROR(OR('Upload Data'!I281 = "", IFERROR(MATCH('Upload Data'!J281, listWeightUnits, 0), FALSE)), FALSE)</f>
        <v>1</v>
      </c>
      <c r="R294" s="50" t="b">
        <f>IFERROR(OR(AND(NOT(D294), 'Upload Data'!K281 = ""), IFERROR(MATCH('Upload Data'!K281, listFscClaimTypes, 0), FALSE)), FALSE)</f>
        <v>1</v>
      </c>
      <c r="S294" s="50" t="b">
        <f>IFERROR(OR(AND('Upload Data'!K281 = refClaimFsc100, OR('Upload Data'!L281 = "", 'Upload Data'!L281 = 100)), AND('Upload Data'!K281 = refClaimFscCW, OR('Upload Data'!L281 = "", 'Upload Data'!L281 = 0)), AND('Upload Data'!K281 = refClaimFscMix, 'Upload Data'!L281 &lt;&gt; "", _xlfn.NUMBERVALUE('Upload Data'!L281) &gt;= 0, _xlfn.NUMBERVALUE('Upload Data'!L281) &lt;= 100), AND('Upload Data'!K281 = refClaimFscMixCredit, OR('Upload Data'!L281 = "", 'Upload Data'!L281 = 100)), AND('Upload Data'!K281 = refClaimFscRecycled, 'Upload Data'!K281 =""), 'Upload Data'!K281 = ""), FALSE)</f>
        <v>1</v>
      </c>
      <c r="T294" s="50" t="b">
        <f>IFERROR(OR('Upload Data'!M281 = "", ISNUMBER('Upload Data'!M281), IFERROR(DATEVALUE('Upload Data'!M281) &gt; 0, FALSE)), FALSE)</f>
        <v>1</v>
      </c>
      <c r="U294" s="50" t="b">
        <f>IFERROR(OR('Upload Data'!N281 = "", ISNUMBER('Upload Data'!N281), IFERROR(DATEVALUE('Upload Data'!N281) &gt; 0, FALSE)), FALSE)</f>
        <v>1</v>
      </c>
      <c r="V294" s="51" t="s">
        <v>116</v>
      </c>
      <c r="W294" s="50"/>
      <c r="X294" s="50"/>
      <c r="Y294" s="50"/>
      <c r="Z294" s="50">
        <f>IFERROR(FIND("-", 'Upload Data'!$A281, 1), 1000)</f>
        <v>1000</v>
      </c>
      <c r="AA294" s="50">
        <f>IFERROR(FIND("-", 'Upload Data'!$A281, Z294 + 1), 1000)</f>
        <v>1000</v>
      </c>
      <c r="AB294" s="50">
        <f>IFERROR(FIND("-", 'Upload Data'!$A281, AA294 + 1), 1000)</f>
        <v>1000</v>
      </c>
      <c r="AC294" s="50" t="str">
        <f>IFERROR(LEFT('Upload Data'!$A281, Z294 - 1), "")</f>
        <v/>
      </c>
      <c r="AD294" s="50" t="str">
        <f>IFERROR(MID('Upload Data'!$A281, Z294 + 1, AA294 - Z294 - 1), "")</f>
        <v/>
      </c>
      <c r="AE294" s="50" t="str">
        <f>IFERROR(MID('Upload Data'!$A281, AA294 + 1, AB294 - AA294 - 1), "")</f>
        <v/>
      </c>
      <c r="AF294" s="50" t="str">
        <f>IFERROR(MID('Upload Data'!$A281, AB294 + 1, 1000), "")</f>
        <v/>
      </c>
      <c r="AG294" s="50" t="str">
        <f t="shared" si="35"/>
        <v/>
      </c>
      <c r="AH294" s="50" t="b">
        <f t="shared" si="36"/>
        <v>0</v>
      </c>
    </row>
    <row r="295" spans="1:34">
      <c r="A295" s="49">
        <f t="shared" si="33"/>
        <v>282</v>
      </c>
      <c r="B295" s="48" t="b">
        <f>NOT(IFERROR('Upload Data'!A282 = "ERROR", TRUE))</f>
        <v>1</v>
      </c>
      <c r="C295" s="48">
        <f t="shared" si="34"/>
        <v>282</v>
      </c>
      <c r="D295" s="50" t="b">
        <f>IF(B295, ('Upload Data'!A282 &amp; 'Upload Data'!B282 &amp; 'Upload Data'!C282 &amp; 'Upload Data'!D282 &amp; 'Upload Data'!E282 &amp; 'Upload Data'!F282 &amp; 'Upload Data'!G282 &amp; 'Upload Data'!H282 &amp; 'Upload Data'!I282 &amp; 'Upload Data'!J282 &amp; 'Upload Data'!K282 &amp; 'Upload Data'!L282 &amp; 'Upload Data'!M282 &amp; 'Upload Data'!N282) &lt;&gt; "", FALSE)</f>
        <v>0</v>
      </c>
      <c r="E295" s="50" t="str">
        <f t="shared" ref="E295:E358" si="37">IF(AND(D295, G295), A295, "")</f>
        <v/>
      </c>
      <c r="F295" s="50" t="str">
        <f t="shared" ref="F295:F358" si="38">IF(AND(D295, NOT(G295)), A295, "")</f>
        <v/>
      </c>
      <c r="G295" s="50" t="b">
        <f t="shared" si="32"/>
        <v>1</v>
      </c>
      <c r="H295" s="50" t="b">
        <f>IFERROR(OR(AND(NOT(D295), 'Upload Data'!$A282 = ""), AND(AG295 &gt; -1, OR(AND(AH295, LEN(AD295) = 7), IFERROR(MATCH(AD295, listCertificateTypes, 0), FALSE)))), FALSE)</f>
        <v>1</v>
      </c>
      <c r="I295" s="50" t="b">
        <f>IFERROR(OR(NOT($D295), 'Upload Data'!B282 &lt;&gt; ""), FALSE)</f>
        <v>1</v>
      </c>
      <c r="J295" s="50" t="b">
        <f>IFERROR(OR(AND(NOT($D295), 'Upload Data'!C282 = ""), ISNUMBER('Upload Data'!C282), IFERROR(DATEVALUE('Upload Data'!C282) &gt; 0, FALSE)), FALSE)</f>
        <v>1</v>
      </c>
      <c r="K295" s="50" t="b">
        <f>IFERROR(OR(NOT($D295), 'Upload Data'!D282 &lt;&gt; ""), FALSE)</f>
        <v>1</v>
      </c>
      <c r="L295" s="51" t="s">
        <v>116</v>
      </c>
      <c r="M295" s="50" t="b">
        <f>IFERROR(OR(AND(NOT($D295), 'Upload Data'!F282 = ""), IFERROR(_xlfn.NUMBERVALUE('Upload Data'!F282) &gt; 0, FALSE)), FALSE)</f>
        <v>1</v>
      </c>
      <c r="N295" s="50" t="b">
        <f>IFERROR(OR('Upload Data'!G282 = "", IFERROR(_xlfn.NUMBERVALUE('Upload Data'!G282) &gt; 0, FALSE)), FALSE)</f>
        <v>1</v>
      </c>
      <c r="O295" s="50" t="b">
        <f>IFERROR(OR('Upload Data'!G282 = "", IFERROR(MATCH('Upload Data'!H282, listVolumeUnits, 0), FALSE)), FALSE)</f>
        <v>1</v>
      </c>
      <c r="P295" s="50" t="b">
        <f>IFERROR(OR('Upload Data'!I282 = "", IFERROR(_xlfn.NUMBERVALUE('Upload Data'!I282) &gt; 0, FALSE)), FALSE)</f>
        <v>1</v>
      </c>
      <c r="Q295" s="50" t="b">
        <f>IFERROR(OR('Upload Data'!I282 = "", IFERROR(MATCH('Upload Data'!J282, listWeightUnits, 0), FALSE)), FALSE)</f>
        <v>1</v>
      </c>
      <c r="R295" s="50" t="b">
        <f>IFERROR(OR(AND(NOT(D295), 'Upload Data'!K282 = ""), IFERROR(MATCH('Upload Data'!K282, listFscClaimTypes, 0), FALSE)), FALSE)</f>
        <v>1</v>
      </c>
      <c r="S295" s="50" t="b">
        <f>IFERROR(OR(AND('Upload Data'!K282 = refClaimFsc100, OR('Upload Data'!L282 = "", 'Upload Data'!L282 = 100)), AND('Upload Data'!K282 = refClaimFscCW, OR('Upload Data'!L282 = "", 'Upload Data'!L282 = 0)), AND('Upload Data'!K282 = refClaimFscMix, 'Upload Data'!L282 &lt;&gt; "", _xlfn.NUMBERVALUE('Upload Data'!L282) &gt;= 0, _xlfn.NUMBERVALUE('Upload Data'!L282) &lt;= 100), AND('Upload Data'!K282 = refClaimFscMixCredit, OR('Upload Data'!L282 = "", 'Upload Data'!L282 = 100)), AND('Upload Data'!K282 = refClaimFscRecycled, 'Upload Data'!K282 =""), 'Upload Data'!K282 = ""), FALSE)</f>
        <v>1</v>
      </c>
      <c r="T295" s="50" t="b">
        <f>IFERROR(OR('Upload Data'!M282 = "", ISNUMBER('Upload Data'!M282), IFERROR(DATEVALUE('Upload Data'!M282) &gt; 0, FALSE)), FALSE)</f>
        <v>1</v>
      </c>
      <c r="U295" s="50" t="b">
        <f>IFERROR(OR('Upload Data'!N282 = "", ISNUMBER('Upload Data'!N282), IFERROR(DATEVALUE('Upload Data'!N282) &gt; 0, FALSE)), FALSE)</f>
        <v>1</v>
      </c>
      <c r="V295" s="51" t="s">
        <v>116</v>
      </c>
      <c r="W295" s="50"/>
      <c r="X295" s="50"/>
      <c r="Y295" s="50"/>
      <c r="Z295" s="50">
        <f>IFERROR(FIND("-", 'Upload Data'!$A282, 1), 1000)</f>
        <v>1000</v>
      </c>
      <c r="AA295" s="50">
        <f>IFERROR(FIND("-", 'Upload Data'!$A282, Z295 + 1), 1000)</f>
        <v>1000</v>
      </c>
      <c r="AB295" s="50">
        <f>IFERROR(FIND("-", 'Upload Data'!$A282, AA295 + 1), 1000)</f>
        <v>1000</v>
      </c>
      <c r="AC295" s="50" t="str">
        <f>IFERROR(LEFT('Upload Data'!$A282, Z295 - 1), "")</f>
        <v/>
      </c>
      <c r="AD295" s="50" t="str">
        <f>IFERROR(MID('Upload Data'!$A282, Z295 + 1, AA295 - Z295 - 1), "")</f>
        <v/>
      </c>
      <c r="AE295" s="50" t="str">
        <f>IFERROR(MID('Upload Data'!$A282, AA295 + 1, AB295 - AA295 - 1), "")</f>
        <v/>
      </c>
      <c r="AF295" s="50" t="str">
        <f>IFERROR(MID('Upload Data'!$A282, AB295 + 1, 1000), "")</f>
        <v/>
      </c>
      <c r="AG295" s="50" t="str">
        <f t="shared" si="35"/>
        <v/>
      </c>
      <c r="AH295" s="50" t="b">
        <f t="shared" si="36"/>
        <v>0</v>
      </c>
    </row>
    <row r="296" spans="1:34">
      <c r="A296" s="49">
        <f t="shared" si="33"/>
        <v>283</v>
      </c>
      <c r="B296" s="48" t="b">
        <f>NOT(IFERROR('Upload Data'!A283 = "ERROR", TRUE))</f>
        <v>1</v>
      </c>
      <c r="C296" s="48">
        <f t="shared" si="34"/>
        <v>283</v>
      </c>
      <c r="D296" s="50" t="b">
        <f>IF(B296, ('Upload Data'!A283 &amp; 'Upload Data'!B283 &amp; 'Upload Data'!C283 &amp; 'Upload Data'!D283 &amp; 'Upload Data'!E283 &amp; 'Upload Data'!F283 &amp; 'Upload Data'!G283 &amp; 'Upload Data'!H283 &amp; 'Upload Data'!I283 &amp; 'Upload Data'!J283 &amp; 'Upload Data'!K283 &amp; 'Upload Data'!L283 &amp; 'Upload Data'!M283 &amp; 'Upload Data'!N283) &lt;&gt; "", FALSE)</f>
        <v>0</v>
      </c>
      <c r="E296" s="50" t="str">
        <f t="shared" si="37"/>
        <v/>
      </c>
      <c r="F296" s="50" t="str">
        <f t="shared" si="38"/>
        <v/>
      </c>
      <c r="G296" s="50" t="b">
        <f t="shared" si="32"/>
        <v>1</v>
      </c>
      <c r="H296" s="50" t="b">
        <f>IFERROR(OR(AND(NOT(D296), 'Upload Data'!$A283 = ""), AND(AG296 &gt; -1, OR(AND(AH296, LEN(AD296) = 7), IFERROR(MATCH(AD296, listCertificateTypes, 0), FALSE)))), FALSE)</f>
        <v>1</v>
      </c>
      <c r="I296" s="50" t="b">
        <f>IFERROR(OR(NOT($D296), 'Upload Data'!B283 &lt;&gt; ""), FALSE)</f>
        <v>1</v>
      </c>
      <c r="J296" s="50" t="b">
        <f>IFERROR(OR(AND(NOT($D296), 'Upload Data'!C283 = ""), ISNUMBER('Upload Data'!C283), IFERROR(DATEVALUE('Upload Data'!C283) &gt; 0, FALSE)), FALSE)</f>
        <v>1</v>
      </c>
      <c r="K296" s="50" t="b">
        <f>IFERROR(OR(NOT($D296), 'Upload Data'!D283 &lt;&gt; ""), FALSE)</f>
        <v>1</v>
      </c>
      <c r="L296" s="51" t="s">
        <v>116</v>
      </c>
      <c r="M296" s="50" t="b">
        <f>IFERROR(OR(AND(NOT($D296), 'Upload Data'!F283 = ""), IFERROR(_xlfn.NUMBERVALUE('Upload Data'!F283) &gt; 0, FALSE)), FALSE)</f>
        <v>1</v>
      </c>
      <c r="N296" s="50" t="b">
        <f>IFERROR(OR('Upload Data'!G283 = "", IFERROR(_xlfn.NUMBERVALUE('Upload Data'!G283) &gt; 0, FALSE)), FALSE)</f>
        <v>1</v>
      </c>
      <c r="O296" s="50" t="b">
        <f>IFERROR(OR('Upload Data'!G283 = "", IFERROR(MATCH('Upload Data'!H283, listVolumeUnits, 0), FALSE)), FALSE)</f>
        <v>1</v>
      </c>
      <c r="P296" s="50" t="b">
        <f>IFERROR(OR('Upload Data'!I283 = "", IFERROR(_xlfn.NUMBERVALUE('Upload Data'!I283) &gt; 0, FALSE)), FALSE)</f>
        <v>1</v>
      </c>
      <c r="Q296" s="50" t="b">
        <f>IFERROR(OR('Upload Data'!I283 = "", IFERROR(MATCH('Upload Data'!J283, listWeightUnits, 0), FALSE)), FALSE)</f>
        <v>1</v>
      </c>
      <c r="R296" s="50" t="b">
        <f>IFERROR(OR(AND(NOT(D296), 'Upload Data'!K283 = ""), IFERROR(MATCH('Upload Data'!K283, listFscClaimTypes, 0), FALSE)), FALSE)</f>
        <v>1</v>
      </c>
      <c r="S296" s="50" t="b">
        <f>IFERROR(OR(AND('Upload Data'!K283 = refClaimFsc100, OR('Upload Data'!L283 = "", 'Upload Data'!L283 = 100)), AND('Upload Data'!K283 = refClaimFscCW, OR('Upload Data'!L283 = "", 'Upload Data'!L283 = 0)), AND('Upload Data'!K283 = refClaimFscMix, 'Upload Data'!L283 &lt;&gt; "", _xlfn.NUMBERVALUE('Upload Data'!L283) &gt;= 0, _xlfn.NUMBERVALUE('Upload Data'!L283) &lt;= 100), AND('Upload Data'!K283 = refClaimFscMixCredit, OR('Upload Data'!L283 = "", 'Upload Data'!L283 = 100)), AND('Upload Data'!K283 = refClaimFscRecycled, 'Upload Data'!K283 =""), 'Upload Data'!K283 = ""), FALSE)</f>
        <v>1</v>
      </c>
      <c r="T296" s="50" t="b">
        <f>IFERROR(OR('Upload Data'!M283 = "", ISNUMBER('Upload Data'!M283), IFERROR(DATEVALUE('Upload Data'!M283) &gt; 0, FALSE)), FALSE)</f>
        <v>1</v>
      </c>
      <c r="U296" s="50" t="b">
        <f>IFERROR(OR('Upload Data'!N283 = "", ISNUMBER('Upload Data'!N283), IFERROR(DATEVALUE('Upload Data'!N283) &gt; 0, FALSE)), FALSE)</f>
        <v>1</v>
      </c>
      <c r="V296" s="51" t="s">
        <v>116</v>
      </c>
      <c r="W296" s="50"/>
      <c r="X296" s="50"/>
      <c r="Y296" s="50"/>
      <c r="Z296" s="50">
        <f>IFERROR(FIND("-", 'Upload Data'!$A283, 1), 1000)</f>
        <v>1000</v>
      </c>
      <c r="AA296" s="50">
        <f>IFERROR(FIND("-", 'Upload Data'!$A283, Z296 + 1), 1000)</f>
        <v>1000</v>
      </c>
      <c r="AB296" s="50">
        <f>IFERROR(FIND("-", 'Upload Data'!$A283, AA296 + 1), 1000)</f>
        <v>1000</v>
      </c>
      <c r="AC296" s="50" t="str">
        <f>IFERROR(LEFT('Upload Data'!$A283, Z296 - 1), "")</f>
        <v/>
      </c>
      <c r="AD296" s="50" t="str">
        <f>IFERROR(MID('Upload Data'!$A283, Z296 + 1, AA296 - Z296 - 1), "")</f>
        <v/>
      </c>
      <c r="AE296" s="50" t="str">
        <f>IFERROR(MID('Upload Data'!$A283, AA296 + 1, AB296 - AA296 - 1), "")</f>
        <v/>
      </c>
      <c r="AF296" s="50" t="str">
        <f>IFERROR(MID('Upload Data'!$A283, AB296 + 1, 1000), "")</f>
        <v/>
      </c>
      <c r="AG296" s="50" t="str">
        <f t="shared" si="35"/>
        <v/>
      </c>
      <c r="AH296" s="50" t="b">
        <f t="shared" si="36"/>
        <v>0</v>
      </c>
    </row>
    <row r="297" spans="1:34">
      <c r="A297" s="49">
        <f t="shared" si="33"/>
        <v>284</v>
      </c>
      <c r="B297" s="48" t="b">
        <f>NOT(IFERROR('Upload Data'!A284 = "ERROR", TRUE))</f>
        <v>1</v>
      </c>
      <c r="C297" s="48">
        <f t="shared" si="34"/>
        <v>284</v>
      </c>
      <c r="D297" s="50" t="b">
        <f>IF(B297, ('Upload Data'!A284 &amp; 'Upload Data'!B284 &amp; 'Upload Data'!C284 &amp; 'Upload Data'!D284 &amp; 'Upload Data'!E284 &amp; 'Upload Data'!F284 &amp; 'Upload Data'!G284 &amp; 'Upload Data'!H284 &amp; 'Upload Data'!I284 &amp; 'Upload Data'!J284 &amp; 'Upload Data'!K284 &amp; 'Upload Data'!L284 &amp; 'Upload Data'!M284 &amp; 'Upload Data'!N284) &lt;&gt; "", FALSE)</f>
        <v>0</v>
      </c>
      <c r="E297" s="50" t="str">
        <f t="shared" si="37"/>
        <v/>
      </c>
      <c r="F297" s="50" t="str">
        <f t="shared" si="38"/>
        <v/>
      </c>
      <c r="G297" s="50" t="b">
        <f t="shared" si="32"/>
        <v>1</v>
      </c>
      <c r="H297" s="50" t="b">
        <f>IFERROR(OR(AND(NOT(D297), 'Upload Data'!$A284 = ""), AND(AG297 &gt; -1, OR(AND(AH297, LEN(AD297) = 7), IFERROR(MATCH(AD297, listCertificateTypes, 0), FALSE)))), FALSE)</f>
        <v>1</v>
      </c>
      <c r="I297" s="50" t="b">
        <f>IFERROR(OR(NOT($D297), 'Upload Data'!B284 &lt;&gt; ""), FALSE)</f>
        <v>1</v>
      </c>
      <c r="J297" s="50" t="b">
        <f>IFERROR(OR(AND(NOT($D297), 'Upload Data'!C284 = ""), ISNUMBER('Upload Data'!C284), IFERROR(DATEVALUE('Upload Data'!C284) &gt; 0, FALSE)), FALSE)</f>
        <v>1</v>
      </c>
      <c r="K297" s="50" t="b">
        <f>IFERROR(OR(NOT($D297), 'Upload Data'!D284 &lt;&gt; ""), FALSE)</f>
        <v>1</v>
      </c>
      <c r="L297" s="51" t="s">
        <v>116</v>
      </c>
      <c r="M297" s="50" t="b">
        <f>IFERROR(OR(AND(NOT($D297), 'Upload Data'!F284 = ""), IFERROR(_xlfn.NUMBERVALUE('Upload Data'!F284) &gt; 0, FALSE)), FALSE)</f>
        <v>1</v>
      </c>
      <c r="N297" s="50" t="b">
        <f>IFERROR(OR('Upload Data'!G284 = "", IFERROR(_xlfn.NUMBERVALUE('Upload Data'!G284) &gt; 0, FALSE)), FALSE)</f>
        <v>1</v>
      </c>
      <c r="O297" s="50" t="b">
        <f>IFERROR(OR('Upload Data'!G284 = "", IFERROR(MATCH('Upload Data'!H284, listVolumeUnits, 0), FALSE)), FALSE)</f>
        <v>1</v>
      </c>
      <c r="P297" s="50" t="b">
        <f>IFERROR(OR('Upload Data'!I284 = "", IFERROR(_xlfn.NUMBERVALUE('Upload Data'!I284) &gt; 0, FALSE)), FALSE)</f>
        <v>1</v>
      </c>
      <c r="Q297" s="50" t="b">
        <f>IFERROR(OR('Upload Data'!I284 = "", IFERROR(MATCH('Upload Data'!J284, listWeightUnits, 0), FALSE)), FALSE)</f>
        <v>1</v>
      </c>
      <c r="R297" s="50" t="b">
        <f>IFERROR(OR(AND(NOT(D297), 'Upload Data'!K284 = ""), IFERROR(MATCH('Upload Data'!K284, listFscClaimTypes, 0), FALSE)), FALSE)</f>
        <v>1</v>
      </c>
      <c r="S297" s="50" t="b">
        <f>IFERROR(OR(AND('Upload Data'!K284 = refClaimFsc100, OR('Upload Data'!L284 = "", 'Upload Data'!L284 = 100)), AND('Upload Data'!K284 = refClaimFscCW, OR('Upload Data'!L284 = "", 'Upload Data'!L284 = 0)), AND('Upload Data'!K284 = refClaimFscMix, 'Upload Data'!L284 &lt;&gt; "", _xlfn.NUMBERVALUE('Upload Data'!L284) &gt;= 0, _xlfn.NUMBERVALUE('Upload Data'!L284) &lt;= 100), AND('Upload Data'!K284 = refClaimFscMixCredit, OR('Upload Data'!L284 = "", 'Upload Data'!L284 = 100)), AND('Upload Data'!K284 = refClaimFscRecycled, 'Upload Data'!K284 =""), 'Upload Data'!K284 = ""), FALSE)</f>
        <v>1</v>
      </c>
      <c r="T297" s="50" t="b">
        <f>IFERROR(OR('Upload Data'!M284 = "", ISNUMBER('Upload Data'!M284), IFERROR(DATEVALUE('Upload Data'!M284) &gt; 0, FALSE)), FALSE)</f>
        <v>1</v>
      </c>
      <c r="U297" s="50" t="b">
        <f>IFERROR(OR('Upload Data'!N284 = "", ISNUMBER('Upload Data'!N284), IFERROR(DATEVALUE('Upload Data'!N284) &gt; 0, FALSE)), FALSE)</f>
        <v>1</v>
      </c>
      <c r="V297" s="51" t="s">
        <v>116</v>
      </c>
      <c r="W297" s="50"/>
      <c r="X297" s="50"/>
      <c r="Y297" s="50"/>
      <c r="Z297" s="50">
        <f>IFERROR(FIND("-", 'Upload Data'!$A284, 1), 1000)</f>
        <v>1000</v>
      </c>
      <c r="AA297" s="50">
        <f>IFERROR(FIND("-", 'Upload Data'!$A284, Z297 + 1), 1000)</f>
        <v>1000</v>
      </c>
      <c r="AB297" s="50">
        <f>IFERROR(FIND("-", 'Upload Data'!$A284, AA297 + 1), 1000)</f>
        <v>1000</v>
      </c>
      <c r="AC297" s="50" t="str">
        <f>IFERROR(LEFT('Upload Data'!$A284, Z297 - 1), "")</f>
        <v/>
      </c>
      <c r="AD297" s="50" t="str">
        <f>IFERROR(MID('Upload Data'!$A284, Z297 + 1, AA297 - Z297 - 1), "")</f>
        <v/>
      </c>
      <c r="AE297" s="50" t="str">
        <f>IFERROR(MID('Upload Data'!$A284, AA297 + 1, AB297 - AA297 - 1), "")</f>
        <v/>
      </c>
      <c r="AF297" s="50" t="str">
        <f>IFERROR(MID('Upload Data'!$A284, AB297 + 1, 1000), "")</f>
        <v/>
      </c>
      <c r="AG297" s="50" t="str">
        <f t="shared" si="35"/>
        <v/>
      </c>
      <c r="AH297" s="50" t="b">
        <f t="shared" si="36"/>
        <v>0</v>
      </c>
    </row>
    <row r="298" spans="1:34">
      <c r="A298" s="49">
        <f t="shared" si="33"/>
        <v>285</v>
      </c>
      <c r="B298" s="48" t="b">
        <f>NOT(IFERROR('Upload Data'!A285 = "ERROR", TRUE))</f>
        <v>1</v>
      </c>
      <c r="C298" s="48">
        <f t="shared" si="34"/>
        <v>285</v>
      </c>
      <c r="D298" s="50" t="b">
        <f>IF(B298, ('Upload Data'!A285 &amp; 'Upload Data'!B285 &amp; 'Upload Data'!C285 &amp; 'Upload Data'!D285 &amp; 'Upload Data'!E285 &amp; 'Upload Data'!F285 &amp; 'Upload Data'!G285 &amp; 'Upload Data'!H285 &amp; 'Upload Data'!I285 &amp; 'Upload Data'!J285 &amp; 'Upload Data'!K285 &amp; 'Upload Data'!L285 &amp; 'Upload Data'!M285 &amp; 'Upload Data'!N285) &lt;&gt; "", FALSE)</f>
        <v>0</v>
      </c>
      <c r="E298" s="50" t="str">
        <f t="shared" si="37"/>
        <v/>
      </c>
      <c r="F298" s="50" t="str">
        <f t="shared" si="38"/>
        <v/>
      </c>
      <c r="G298" s="50" t="b">
        <f t="shared" si="32"/>
        <v>1</v>
      </c>
      <c r="H298" s="50" t="b">
        <f>IFERROR(OR(AND(NOT(D298), 'Upload Data'!$A285 = ""), AND(AG298 &gt; -1, OR(AND(AH298, LEN(AD298) = 7), IFERROR(MATCH(AD298, listCertificateTypes, 0), FALSE)))), FALSE)</f>
        <v>1</v>
      </c>
      <c r="I298" s="50" t="b">
        <f>IFERROR(OR(NOT($D298), 'Upload Data'!B285 &lt;&gt; ""), FALSE)</f>
        <v>1</v>
      </c>
      <c r="J298" s="50" t="b">
        <f>IFERROR(OR(AND(NOT($D298), 'Upload Data'!C285 = ""), ISNUMBER('Upload Data'!C285), IFERROR(DATEVALUE('Upload Data'!C285) &gt; 0, FALSE)), FALSE)</f>
        <v>1</v>
      </c>
      <c r="K298" s="50" t="b">
        <f>IFERROR(OR(NOT($D298), 'Upload Data'!D285 &lt;&gt; ""), FALSE)</f>
        <v>1</v>
      </c>
      <c r="L298" s="51" t="s">
        <v>116</v>
      </c>
      <c r="M298" s="50" t="b">
        <f>IFERROR(OR(AND(NOT($D298), 'Upload Data'!F285 = ""), IFERROR(_xlfn.NUMBERVALUE('Upload Data'!F285) &gt; 0, FALSE)), FALSE)</f>
        <v>1</v>
      </c>
      <c r="N298" s="50" t="b">
        <f>IFERROR(OR('Upload Data'!G285 = "", IFERROR(_xlfn.NUMBERVALUE('Upload Data'!G285) &gt; 0, FALSE)), FALSE)</f>
        <v>1</v>
      </c>
      <c r="O298" s="50" t="b">
        <f>IFERROR(OR('Upload Data'!G285 = "", IFERROR(MATCH('Upload Data'!H285, listVolumeUnits, 0), FALSE)), FALSE)</f>
        <v>1</v>
      </c>
      <c r="P298" s="50" t="b">
        <f>IFERROR(OR('Upload Data'!I285 = "", IFERROR(_xlfn.NUMBERVALUE('Upload Data'!I285) &gt; 0, FALSE)), FALSE)</f>
        <v>1</v>
      </c>
      <c r="Q298" s="50" t="b">
        <f>IFERROR(OR('Upload Data'!I285 = "", IFERROR(MATCH('Upload Data'!J285, listWeightUnits, 0), FALSE)), FALSE)</f>
        <v>1</v>
      </c>
      <c r="R298" s="50" t="b">
        <f>IFERROR(OR(AND(NOT(D298), 'Upload Data'!K285 = ""), IFERROR(MATCH('Upload Data'!K285, listFscClaimTypes, 0), FALSE)), FALSE)</f>
        <v>1</v>
      </c>
      <c r="S298" s="50" t="b">
        <f>IFERROR(OR(AND('Upload Data'!K285 = refClaimFsc100, OR('Upload Data'!L285 = "", 'Upload Data'!L285 = 100)), AND('Upload Data'!K285 = refClaimFscCW, OR('Upload Data'!L285 = "", 'Upload Data'!L285 = 0)), AND('Upload Data'!K285 = refClaimFscMix, 'Upload Data'!L285 &lt;&gt; "", _xlfn.NUMBERVALUE('Upload Data'!L285) &gt;= 0, _xlfn.NUMBERVALUE('Upload Data'!L285) &lt;= 100), AND('Upload Data'!K285 = refClaimFscMixCredit, OR('Upload Data'!L285 = "", 'Upload Data'!L285 = 100)), AND('Upload Data'!K285 = refClaimFscRecycled, 'Upload Data'!K285 =""), 'Upload Data'!K285 = ""), FALSE)</f>
        <v>1</v>
      </c>
      <c r="T298" s="50" t="b">
        <f>IFERROR(OR('Upload Data'!M285 = "", ISNUMBER('Upload Data'!M285), IFERROR(DATEVALUE('Upload Data'!M285) &gt; 0, FALSE)), FALSE)</f>
        <v>1</v>
      </c>
      <c r="U298" s="50" t="b">
        <f>IFERROR(OR('Upload Data'!N285 = "", ISNUMBER('Upload Data'!N285), IFERROR(DATEVALUE('Upload Data'!N285) &gt; 0, FALSE)), FALSE)</f>
        <v>1</v>
      </c>
      <c r="V298" s="51" t="s">
        <v>116</v>
      </c>
      <c r="W298" s="50"/>
      <c r="X298" s="50"/>
      <c r="Y298" s="50"/>
      <c r="Z298" s="50">
        <f>IFERROR(FIND("-", 'Upload Data'!$A285, 1), 1000)</f>
        <v>1000</v>
      </c>
      <c r="AA298" s="50">
        <f>IFERROR(FIND("-", 'Upload Data'!$A285, Z298 + 1), 1000)</f>
        <v>1000</v>
      </c>
      <c r="AB298" s="50">
        <f>IFERROR(FIND("-", 'Upload Data'!$A285, AA298 + 1), 1000)</f>
        <v>1000</v>
      </c>
      <c r="AC298" s="50" t="str">
        <f>IFERROR(LEFT('Upload Data'!$A285, Z298 - 1), "")</f>
        <v/>
      </c>
      <c r="AD298" s="50" t="str">
        <f>IFERROR(MID('Upload Data'!$A285, Z298 + 1, AA298 - Z298 - 1), "")</f>
        <v/>
      </c>
      <c r="AE298" s="50" t="str">
        <f>IFERROR(MID('Upload Data'!$A285, AA298 + 1, AB298 - AA298 - 1), "")</f>
        <v/>
      </c>
      <c r="AF298" s="50" t="str">
        <f>IFERROR(MID('Upload Data'!$A285, AB298 + 1, 1000), "")</f>
        <v/>
      </c>
      <c r="AG298" s="50" t="str">
        <f t="shared" si="35"/>
        <v/>
      </c>
      <c r="AH298" s="50" t="b">
        <f t="shared" si="36"/>
        <v>0</v>
      </c>
    </row>
    <row r="299" spans="1:34">
      <c r="A299" s="49">
        <f t="shared" si="33"/>
        <v>286</v>
      </c>
      <c r="B299" s="48" t="b">
        <f>NOT(IFERROR('Upload Data'!A286 = "ERROR", TRUE))</f>
        <v>1</v>
      </c>
      <c r="C299" s="48">
        <f t="shared" si="34"/>
        <v>286</v>
      </c>
      <c r="D299" s="50" t="b">
        <f>IF(B299, ('Upload Data'!A286 &amp; 'Upload Data'!B286 &amp; 'Upload Data'!C286 &amp; 'Upload Data'!D286 &amp; 'Upload Data'!E286 &amp; 'Upload Data'!F286 &amp; 'Upload Data'!G286 &amp; 'Upload Data'!H286 &amp; 'Upload Data'!I286 &amp; 'Upload Data'!J286 &amp; 'Upload Data'!K286 &amp; 'Upload Data'!L286 &amp; 'Upload Data'!M286 &amp; 'Upload Data'!N286) &lt;&gt; "", FALSE)</f>
        <v>0</v>
      </c>
      <c r="E299" s="50" t="str">
        <f t="shared" si="37"/>
        <v/>
      </c>
      <c r="F299" s="50" t="str">
        <f t="shared" si="38"/>
        <v/>
      </c>
      <c r="G299" s="50" t="b">
        <f t="shared" si="32"/>
        <v>1</v>
      </c>
      <c r="H299" s="50" t="b">
        <f>IFERROR(OR(AND(NOT(D299), 'Upload Data'!$A286 = ""), AND(AG299 &gt; -1, OR(AND(AH299, LEN(AD299) = 7), IFERROR(MATCH(AD299, listCertificateTypes, 0), FALSE)))), FALSE)</f>
        <v>1</v>
      </c>
      <c r="I299" s="50" t="b">
        <f>IFERROR(OR(NOT($D299), 'Upload Data'!B286 &lt;&gt; ""), FALSE)</f>
        <v>1</v>
      </c>
      <c r="J299" s="50" t="b">
        <f>IFERROR(OR(AND(NOT($D299), 'Upload Data'!C286 = ""), ISNUMBER('Upload Data'!C286), IFERROR(DATEVALUE('Upload Data'!C286) &gt; 0, FALSE)), FALSE)</f>
        <v>1</v>
      </c>
      <c r="K299" s="50" t="b">
        <f>IFERROR(OR(NOT($D299), 'Upload Data'!D286 &lt;&gt; ""), FALSE)</f>
        <v>1</v>
      </c>
      <c r="L299" s="51" t="s">
        <v>116</v>
      </c>
      <c r="M299" s="50" t="b">
        <f>IFERROR(OR(AND(NOT($D299), 'Upload Data'!F286 = ""), IFERROR(_xlfn.NUMBERVALUE('Upload Data'!F286) &gt; 0, FALSE)), FALSE)</f>
        <v>1</v>
      </c>
      <c r="N299" s="50" t="b">
        <f>IFERROR(OR('Upload Data'!G286 = "", IFERROR(_xlfn.NUMBERVALUE('Upload Data'!G286) &gt; 0, FALSE)), FALSE)</f>
        <v>1</v>
      </c>
      <c r="O299" s="50" t="b">
        <f>IFERROR(OR('Upload Data'!G286 = "", IFERROR(MATCH('Upload Data'!H286, listVolumeUnits, 0), FALSE)), FALSE)</f>
        <v>1</v>
      </c>
      <c r="P299" s="50" t="b">
        <f>IFERROR(OR('Upload Data'!I286 = "", IFERROR(_xlfn.NUMBERVALUE('Upload Data'!I286) &gt; 0, FALSE)), FALSE)</f>
        <v>1</v>
      </c>
      <c r="Q299" s="50" t="b">
        <f>IFERROR(OR('Upload Data'!I286 = "", IFERROR(MATCH('Upload Data'!J286, listWeightUnits, 0), FALSE)), FALSE)</f>
        <v>1</v>
      </c>
      <c r="R299" s="50" t="b">
        <f>IFERROR(OR(AND(NOT(D299), 'Upload Data'!K286 = ""), IFERROR(MATCH('Upload Data'!K286, listFscClaimTypes, 0), FALSE)), FALSE)</f>
        <v>1</v>
      </c>
      <c r="S299" s="50" t="b">
        <f>IFERROR(OR(AND('Upload Data'!K286 = refClaimFsc100, OR('Upload Data'!L286 = "", 'Upload Data'!L286 = 100)), AND('Upload Data'!K286 = refClaimFscCW, OR('Upload Data'!L286 = "", 'Upload Data'!L286 = 0)), AND('Upload Data'!K286 = refClaimFscMix, 'Upload Data'!L286 &lt;&gt; "", _xlfn.NUMBERVALUE('Upload Data'!L286) &gt;= 0, _xlfn.NUMBERVALUE('Upload Data'!L286) &lt;= 100), AND('Upload Data'!K286 = refClaimFscMixCredit, OR('Upload Data'!L286 = "", 'Upload Data'!L286 = 100)), AND('Upload Data'!K286 = refClaimFscRecycled, 'Upload Data'!K286 =""), 'Upload Data'!K286 = ""), FALSE)</f>
        <v>1</v>
      </c>
      <c r="T299" s="50" t="b">
        <f>IFERROR(OR('Upload Data'!M286 = "", ISNUMBER('Upload Data'!M286), IFERROR(DATEVALUE('Upload Data'!M286) &gt; 0, FALSE)), FALSE)</f>
        <v>1</v>
      </c>
      <c r="U299" s="50" t="b">
        <f>IFERROR(OR('Upload Data'!N286 = "", ISNUMBER('Upload Data'!N286), IFERROR(DATEVALUE('Upload Data'!N286) &gt; 0, FALSE)), FALSE)</f>
        <v>1</v>
      </c>
      <c r="V299" s="51" t="s">
        <v>116</v>
      </c>
      <c r="W299" s="50"/>
      <c r="X299" s="50"/>
      <c r="Y299" s="50"/>
      <c r="Z299" s="50">
        <f>IFERROR(FIND("-", 'Upload Data'!$A286, 1), 1000)</f>
        <v>1000</v>
      </c>
      <c r="AA299" s="50">
        <f>IFERROR(FIND("-", 'Upload Data'!$A286, Z299 + 1), 1000)</f>
        <v>1000</v>
      </c>
      <c r="AB299" s="50">
        <f>IFERROR(FIND("-", 'Upload Data'!$A286, AA299 + 1), 1000)</f>
        <v>1000</v>
      </c>
      <c r="AC299" s="50" t="str">
        <f>IFERROR(LEFT('Upload Data'!$A286, Z299 - 1), "")</f>
        <v/>
      </c>
      <c r="AD299" s="50" t="str">
        <f>IFERROR(MID('Upload Data'!$A286, Z299 + 1, AA299 - Z299 - 1), "")</f>
        <v/>
      </c>
      <c r="AE299" s="50" t="str">
        <f>IFERROR(MID('Upload Data'!$A286, AA299 + 1, AB299 - AA299 - 1), "")</f>
        <v/>
      </c>
      <c r="AF299" s="50" t="str">
        <f>IFERROR(MID('Upload Data'!$A286, AB299 + 1, 1000), "")</f>
        <v/>
      </c>
      <c r="AG299" s="50" t="str">
        <f t="shared" si="35"/>
        <v/>
      </c>
      <c r="AH299" s="50" t="b">
        <f t="shared" si="36"/>
        <v>0</v>
      </c>
    </row>
    <row r="300" spans="1:34">
      <c r="A300" s="49">
        <f t="shared" si="33"/>
        <v>287</v>
      </c>
      <c r="B300" s="48" t="b">
        <f>NOT(IFERROR('Upload Data'!A287 = "ERROR", TRUE))</f>
        <v>1</v>
      </c>
      <c r="C300" s="48">
        <f t="shared" si="34"/>
        <v>287</v>
      </c>
      <c r="D300" s="50" t="b">
        <f>IF(B300, ('Upload Data'!A287 &amp; 'Upload Data'!B287 &amp; 'Upload Data'!C287 &amp; 'Upload Data'!D287 &amp; 'Upload Data'!E287 &amp; 'Upload Data'!F287 &amp; 'Upload Data'!G287 &amp; 'Upload Data'!H287 &amp; 'Upload Data'!I287 &amp; 'Upload Data'!J287 &amp; 'Upload Data'!K287 &amp; 'Upload Data'!L287 &amp; 'Upload Data'!M287 &amp; 'Upload Data'!N287) &lt;&gt; "", FALSE)</f>
        <v>0</v>
      </c>
      <c r="E300" s="50" t="str">
        <f t="shared" si="37"/>
        <v/>
      </c>
      <c r="F300" s="50" t="str">
        <f t="shared" si="38"/>
        <v/>
      </c>
      <c r="G300" s="50" t="b">
        <f t="shared" si="32"/>
        <v>1</v>
      </c>
      <c r="H300" s="50" t="b">
        <f>IFERROR(OR(AND(NOT(D300), 'Upload Data'!$A287 = ""), AND(AG300 &gt; -1, OR(AND(AH300, LEN(AD300) = 7), IFERROR(MATCH(AD300, listCertificateTypes, 0), FALSE)))), FALSE)</f>
        <v>1</v>
      </c>
      <c r="I300" s="50" t="b">
        <f>IFERROR(OR(NOT($D300), 'Upload Data'!B287 &lt;&gt; ""), FALSE)</f>
        <v>1</v>
      </c>
      <c r="J300" s="50" t="b">
        <f>IFERROR(OR(AND(NOT($D300), 'Upload Data'!C287 = ""), ISNUMBER('Upload Data'!C287), IFERROR(DATEVALUE('Upload Data'!C287) &gt; 0, FALSE)), FALSE)</f>
        <v>1</v>
      </c>
      <c r="K300" s="50" t="b">
        <f>IFERROR(OR(NOT($D300), 'Upload Data'!D287 &lt;&gt; ""), FALSE)</f>
        <v>1</v>
      </c>
      <c r="L300" s="51" t="s">
        <v>116</v>
      </c>
      <c r="M300" s="50" t="b">
        <f>IFERROR(OR(AND(NOT($D300), 'Upload Data'!F287 = ""), IFERROR(_xlfn.NUMBERVALUE('Upload Data'!F287) &gt; 0, FALSE)), FALSE)</f>
        <v>1</v>
      </c>
      <c r="N300" s="50" t="b">
        <f>IFERROR(OR('Upload Data'!G287 = "", IFERROR(_xlfn.NUMBERVALUE('Upload Data'!G287) &gt; 0, FALSE)), FALSE)</f>
        <v>1</v>
      </c>
      <c r="O300" s="50" t="b">
        <f>IFERROR(OR('Upload Data'!G287 = "", IFERROR(MATCH('Upload Data'!H287, listVolumeUnits, 0), FALSE)), FALSE)</f>
        <v>1</v>
      </c>
      <c r="P300" s="50" t="b">
        <f>IFERROR(OR('Upload Data'!I287 = "", IFERROR(_xlfn.NUMBERVALUE('Upload Data'!I287) &gt; 0, FALSE)), FALSE)</f>
        <v>1</v>
      </c>
      <c r="Q300" s="50" t="b">
        <f>IFERROR(OR('Upload Data'!I287 = "", IFERROR(MATCH('Upload Data'!J287, listWeightUnits, 0), FALSE)), FALSE)</f>
        <v>1</v>
      </c>
      <c r="R300" s="50" t="b">
        <f>IFERROR(OR(AND(NOT(D300), 'Upload Data'!K287 = ""), IFERROR(MATCH('Upload Data'!K287, listFscClaimTypes, 0), FALSE)), FALSE)</f>
        <v>1</v>
      </c>
      <c r="S300" s="50" t="b">
        <f>IFERROR(OR(AND('Upload Data'!K287 = refClaimFsc100, OR('Upload Data'!L287 = "", 'Upload Data'!L287 = 100)), AND('Upload Data'!K287 = refClaimFscCW, OR('Upload Data'!L287 = "", 'Upload Data'!L287 = 0)), AND('Upload Data'!K287 = refClaimFscMix, 'Upload Data'!L287 &lt;&gt; "", _xlfn.NUMBERVALUE('Upload Data'!L287) &gt;= 0, _xlfn.NUMBERVALUE('Upload Data'!L287) &lt;= 100), AND('Upload Data'!K287 = refClaimFscMixCredit, OR('Upload Data'!L287 = "", 'Upload Data'!L287 = 100)), AND('Upload Data'!K287 = refClaimFscRecycled, 'Upload Data'!K287 =""), 'Upload Data'!K287 = ""), FALSE)</f>
        <v>1</v>
      </c>
      <c r="T300" s="50" t="b">
        <f>IFERROR(OR('Upload Data'!M287 = "", ISNUMBER('Upload Data'!M287), IFERROR(DATEVALUE('Upload Data'!M287) &gt; 0, FALSE)), FALSE)</f>
        <v>1</v>
      </c>
      <c r="U300" s="50" t="b">
        <f>IFERROR(OR('Upload Data'!N287 = "", ISNUMBER('Upload Data'!N287), IFERROR(DATEVALUE('Upload Data'!N287) &gt; 0, FALSE)), FALSE)</f>
        <v>1</v>
      </c>
      <c r="V300" s="51" t="s">
        <v>116</v>
      </c>
      <c r="W300" s="50"/>
      <c r="X300" s="50"/>
      <c r="Y300" s="50"/>
      <c r="Z300" s="50">
        <f>IFERROR(FIND("-", 'Upload Data'!$A287, 1), 1000)</f>
        <v>1000</v>
      </c>
      <c r="AA300" s="50">
        <f>IFERROR(FIND("-", 'Upload Data'!$A287, Z300 + 1), 1000)</f>
        <v>1000</v>
      </c>
      <c r="AB300" s="50">
        <f>IFERROR(FIND("-", 'Upload Data'!$A287, AA300 + 1), 1000)</f>
        <v>1000</v>
      </c>
      <c r="AC300" s="50" t="str">
        <f>IFERROR(LEFT('Upload Data'!$A287, Z300 - 1), "")</f>
        <v/>
      </c>
      <c r="AD300" s="50" t="str">
        <f>IFERROR(MID('Upload Data'!$A287, Z300 + 1, AA300 - Z300 - 1), "")</f>
        <v/>
      </c>
      <c r="AE300" s="50" t="str">
        <f>IFERROR(MID('Upload Data'!$A287, AA300 + 1, AB300 - AA300 - 1), "")</f>
        <v/>
      </c>
      <c r="AF300" s="50" t="str">
        <f>IFERROR(MID('Upload Data'!$A287, AB300 + 1, 1000), "")</f>
        <v/>
      </c>
      <c r="AG300" s="50" t="str">
        <f t="shared" si="35"/>
        <v/>
      </c>
      <c r="AH300" s="50" t="b">
        <f t="shared" si="36"/>
        <v>0</v>
      </c>
    </row>
    <row r="301" spans="1:34">
      <c r="A301" s="49">
        <f t="shared" si="33"/>
        <v>288</v>
      </c>
      <c r="B301" s="48" t="b">
        <f>NOT(IFERROR('Upload Data'!A288 = "ERROR", TRUE))</f>
        <v>1</v>
      </c>
      <c r="C301" s="48">
        <f t="shared" si="34"/>
        <v>288</v>
      </c>
      <c r="D301" s="50" t="b">
        <f>IF(B301, ('Upload Data'!A288 &amp; 'Upload Data'!B288 &amp; 'Upload Data'!C288 &amp; 'Upload Data'!D288 &amp; 'Upload Data'!E288 &amp; 'Upload Data'!F288 &amp; 'Upload Data'!G288 &amp; 'Upload Data'!H288 &amp; 'Upload Data'!I288 &amp; 'Upload Data'!J288 &amp; 'Upload Data'!K288 &amp; 'Upload Data'!L288 &amp; 'Upload Data'!M288 &amp; 'Upload Data'!N288) &lt;&gt; "", FALSE)</f>
        <v>0</v>
      </c>
      <c r="E301" s="50" t="str">
        <f t="shared" si="37"/>
        <v/>
      </c>
      <c r="F301" s="50" t="str">
        <f t="shared" si="38"/>
        <v/>
      </c>
      <c r="G301" s="50" t="b">
        <f t="shared" si="32"/>
        <v>1</v>
      </c>
      <c r="H301" s="50" t="b">
        <f>IFERROR(OR(AND(NOT(D301), 'Upload Data'!$A288 = ""), AND(AG301 &gt; -1, OR(AND(AH301, LEN(AD301) = 7), IFERROR(MATCH(AD301, listCertificateTypes, 0), FALSE)))), FALSE)</f>
        <v>1</v>
      </c>
      <c r="I301" s="50" t="b">
        <f>IFERROR(OR(NOT($D301), 'Upload Data'!B288 &lt;&gt; ""), FALSE)</f>
        <v>1</v>
      </c>
      <c r="J301" s="50" t="b">
        <f>IFERROR(OR(AND(NOT($D301), 'Upload Data'!C288 = ""), ISNUMBER('Upload Data'!C288), IFERROR(DATEVALUE('Upload Data'!C288) &gt; 0, FALSE)), FALSE)</f>
        <v>1</v>
      </c>
      <c r="K301" s="50" t="b">
        <f>IFERROR(OR(NOT($D301), 'Upload Data'!D288 &lt;&gt; ""), FALSE)</f>
        <v>1</v>
      </c>
      <c r="L301" s="51" t="s">
        <v>116</v>
      </c>
      <c r="M301" s="50" t="b">
        <f>IFERROR(OR(AND(NOT($D301), 'Upload Data'!F288 = ""), IFERROR(_xlfn.NUMBERVALUE('Upload Data'!F288) &gt; 0, FALSE)), FALSE)</f>
        <v>1</v>
      </c>
      <c r="N301" s="50" t="b">
        <f>IFERROR(OR('Upload Data'!G288 = "", IFERROR(_xlfn.NUMBERVALUE('Upload Data'!G288) &gt; 0, FALSE)), FALSE)</f>
        <v>1</v>
      </c>
      <c r="O301" s="50" t="b">
        <f>IFERROR(OR('Upload Data'!G288 = "", IFERROR(MATCH('Upload Data'!H288, listVolumeUnits, 0), FALSE)), FALSE)</f>
        <v>1</v>
      </c>
      <c r="P301" s="50" t="b">
        <f>IFERROR(OR('Upload Data'!I288 = "", IFERROR(_xlfn.NUMBERVALUE('Upload Data'!I288) &gt; 0, FALSE)), FALSE)</f>
        <v>1</v>
      </c>
      <c r="Q301" s="50" t="b">
        <f>IFERROR(OR('Upload Data'!I288 = "", IFERROR(MATCH('Upload Data'!J288, listWeightUnits, 0), FALSE)), FALSE)</f>
        <v>1</v>
      </c>
      <c r="R301" s="50" t="b">
        <f>IFERROR(OR(AND(NOT(D301), 'Upload Data'!K288 = ""), IFERROR(MATCH('Upload Data'!K288, listFscClaimTypes, 0), FALSE)), FALSE)</f>
        <v>1</v>
      </c>
      <c r="S301" s="50" t="b">
        <f>IFERROR(OR(AND('Upload Data'!K288 = refClaimFsc100, OR('Upload Data'!L288 = "", 'Upload Data'!L288 = 100)), AND('Upload Data'!K288 = refClaimFscCW, OR('Upload Data'!L288 = "", 'Upload Data'!L288 = 0)), AND('Upload Data'!K288 = refClaimFscMix, 'Upload Data'!L288 &lt;&gt; "", _xlfn.NUMBERVALUE('Upload Data'!L288) &gt;= 0, _xlfn.NUMBERVALUE('Upload Data'!L288) &lt;= 100), AND('Upload Data'!K288 = refClaimFscMixCredit, OR('Upload Data'!L288 = "", 'Upload Data'!L288 = 100)), AND('Upload Data'!K288 = refClaimFscRecycled, 'Upload Data'!K288 =""), 'Upload Data'!K288 = ""), FALSE)</f>
        <v>1</v>
      </c>
      <c r="T301" s="50" t="b">
        <f>IFERROR(OR('Upload Data'!M288 = "", ISNUMBER('Upload Data'!M288), IFERROR(DATEVALUE('Upload Data'!M288) &gt; 0, FALSE)), FALSE)</f>
        <v>1</v>
      </c>
      <c r="U301" s="50" t="b">
        <f>IFERROR(OR('Upload Data'!N288 = "", ISNUMBER('Upload Data'!N288), IFERROR(DATEVALUE('Upload Data'!N288) &gt; 0, FALSE)), FALSE)</f>
        <v>1</v>
      </c>
      <c r="V301" s="51" t="s">
        <v>116</v>
      </c>
      <c r="W301" s="50"/>
      <c r="X301" s="50"/>
      <c r="Y301" s="50"/>
      <c r="Z301" s="50">
        <f>IFERROR(FIND("-", 'Upload Data'!$A288, 1), 1000)</f>
        <v>1000</v>
      </c>
      <c r="AA301" s="50">
        <f>IFERROR(FIND("-", 'Upload Data'!$A288, Z301 + 1), 1000)</f>
        <v>1000</v>
      </c>
      <c r="AB301" s="50">
        <f>IFERROR(FIND("-", 'Upload Data'!$A288, AA301 + 1), 1000)</f>
        <v>1000</v>
      </c>
      <c r="AC301" s="50" t="str">
        <f>IFERROR(LEFT('Upload Data'!$A288, Z301 - 1), "")</f>
        <v/>
      </c>
      <c r="AD301" s="50" t="str">
        <f>IFERROR(MID('Upload Data'!$A288, Z301 + 1, AA301 - Z301 - 1), "")</f>
        <v/>
      </c>
      <c r="AE301" s="50" t="str">
        <f>IFERROR(MID('Upload Data'!$A288, AA301 + 1, AB301 - AA301 - 1), "")</f>
        <v/>
      </c>
      <c r="AF301" s="50" t="str">
        <f>IFERROR(MID('Upload Data'!$A288, AB301 + 1, 1000), "")</f>
        <v/>
      </c>
      <c r="AG301" s="50" t="str">
        <f t="shared" si="35"/>
        <v/>
      </c>
      <c r="AH301" s="50" t="b">
        <f t="shared" si="36"/>
        <v>0</v>
      </c>
    </row>
    <row r="302" spans="1:34">
      <c r="A302" s="49">
        <f t="shared" si="33"/>
        <v>289</v>
      </c>
      <c r="B302" s="48" t="b">
        <f>NOT(IFERROR('Upload Data'!A289 = "ERROR", TRUE))</f>
        <v>1</v>
      </c>
      <c r="C302" s="48">
        <f t="shared" si="34"/>
        <v>289</v>
      </c>
      <c r="D302" s="50" t="b">
        <f>IF(B302, ('Upload Data'!A289 &amp; 'Upload Data'!B289 &amp; 'Upload Data'!C289 &amp; 'Upload Data'!D289 &amp; 'Upload Data'!E289 &amp; 'Upload Data'!F289 &amp; 'Upload Data'!G289 &amp; 'Upload Data'!H289 &amp; 'Upload Data'!I289 &amp; 'Upload Data'!J289 &amp; 'Upload Data'!K289 &amp; 'Upload Data'!L289 &amp; 'Upload Data'!M289 &amp; 'Upload Data'!N289) &lt;&gt; "", FALSE)</f>
        <v>0</v>
      </c>
      <c r="E302" s="50" t="str">
        <f t="shared" si="37"/>
        <v/>
      </c>
      <c r="F302" s="50" t="str">
        <f t="shared" si="38"/>
        <v/>
      </c>
      <c r="G302" s="50" t="b">
        <f t="shared" si="32"/>
        <v>1</v>
      </c>
      <c r="H302" s="50" t="b">
        <f>IFERROR(OR(AND(NOT(D302), 'Upload Data'!$A289 = ""), AND(AG302 &gt; -1, OR(AND(AH302, LEN(AD302) = 7), IFERROR(MATCH(AD302, listCertificateTypes, 0), FALSE)))), FALSE)</f>
        <v>1</v>
      </c>
      <c r="I302" s="50" t="b">
        <f>IFERROR(OR(NOT($D302), 'Upload Data'!B289 &lt;&gt; ""), FALSE)</f>
        <v>1</v>
      </c>
      <c r="J302" s="50" t="b">
        <f>IFERROR(OR(AND(NOT($D302), 'Upload Data'!C289 = ""), ISNUMBER('Upload Data'!C289), IFERROR(DATEVALUE('Upload Data'!C289) &gt; 0, FALSE)), FALSE)</f>
        <v>1</v>
      </c>
      <c r="K302" s="50" t="b">
        <f>IFERROR(OR(NOT($D302), 'Upload Data'!D289 &lt;&gt; ""), FALSE)</f>
        <v>1</v>
      </c>
      <c r="L302" s="51" t="s">
        <v>116</v>
      </c>
      <c r="M302" s="50" t="b">
        <f>IFERROR(OR(AND(NOT($D302), 'Upload Data'!F289 = ""), IFERROR(_xlfn.NUMBERVALUE('Upload Data'!F289) &gt; 0, FALSE)), FALSE)</f>
        <v>1</v>
      </c>
      <c r="N302" s="50" t="b">
        <f>IFERROR(OR('Upload Data'!G289 = "", IFERROR(_xlfn.NUMBERVALUE('Upload Data'!G289) &gt; 0, FALSE)), FALSE)</f>
        <v>1</v>
      </c>
      <c r="O302" s="50" t="b">
        <f>IFERROR(OR('Upload Data'!G289 = "", IFERROR(MATCH('Upload Data'!H289, listVolumeUnits, 0), FALSE)), FALSE)</f>
        <v>1</v>
      </c>
      <c r="P302" s="50" t="b">
        <f>IFERROR(OR('Upload Data'!I289 = "", IFERROR(_xlfn.NUMBERVALUE('Upload Data'!I289) &gt; 0, FALSE)), FALSE)</f>
        <v>1</v>
      </c>
      <c r="Q302" s="50" t="b">
        <f>IFERROR(OR('Upload Data'!I289 = "", IFERROR(MATCH('Upload Data'!J289, listWeightUnits, 0), FALSE)), FALSE)</f>
        <v>1</v>
      </c>
      <c r="R302" s="50" t="b">
        <f>IFERROR(OR(AND(NOT(D302), 'Upload Data'!K289 = ""), IFERROR(MATCH('Upload Data'!K289, listFscClaimTypes, 0), FALSE)), FALSE)</f>
        <v>1</v>
      </c>
      <c r="S302" s="50" t="b">
        <f>IFERROR(OR(AND('Upload Data'!K289 = refClaimFsc100, OR('Upload Data'!L289 = "", 'Upload Data'!L289 = 100)), AND('Upload Data'!K289 = refClaimFscCW, OR('Upload Data'!L289 = "", 'Upload Data'!L289 = 0)), AND('Upload Data'!K289 = refClaimFscMix, 'Upload Data'!L289 &lt;&gt; "", _xlfn.NUMBERVALUE('Upload Data'!L289) &gt;= 0, _xlfn.NUMBERVALUE('Upload Data'!L289) &lt;= 100), AND('Upload Data'!K289 = refClaimFscMixCredit, OR('Upload Data'!L289 = "", 'Upload Data'!L289 = 100)), AND('Upload Data'!K289 = refClaimFscRecycled, 'Upload Data'!K289 =""), 'Upload Data'!K289 = ""), FALSE)</f>
        <v>1</v>
      </c>
      <c r="T302" s="50" t="b">
        <f>IFERROR(OR('Upload Data'!M289 = "", ISNUMBER('Upload Data'!M289), IFERROR(DATEVALUE('Upload Data'!M289) &gt; 0, FALSE)), FALSE)</f>
        <v>1</v>
      </c>
      <c r="U302" s="50" t="b">
        <f>IFERROR(OR('Upload Data'!N289 = "", ISNUMBER('Upload Data'!N289), IFERROR(DATEVALUE('Upload Data'!N289) &gt; 0, FALSE)), FALSE)</f>
        <v>1</v>
      </c>
      <c r="V302" s="51" t="s">
        <v>116</v>
      </c>
      <c r="W302" s="50"/>
      <c r="X302" s="50"/>
      <c r="Y302" s="50"/>
      <c r="Z302" s="50">
        <f>IFERROR(FIND("-", 'Upload Data'!$A289, 1), 1000)</f>
        <v>1000</v>
      </c>
      <c r="AA302" s="50">
        <f>IFERROR(FIND("-", 'Upload Data'!$A289, Z302 + 1), 1000)</f>
        <v>1000</v>
      </c>
      <c r="AB302" s="50">
        <f>IFERROR(FIND("-", 'Upload Data'!$A289, AA302 + 1), 1000)</f>
        <v>1000</v>
      </c>
      <c r="AC302" s="50" t="str">
        <f>IFERROR(LEFT('Upload Data'!$A289, Z302 - 1), "")</f>
        <v/>
      </c>
      <c r="AD302" s="50" t="str">
        <f>IFERROR(MID('Upload Data'!$A289, Z302 + 1, AA302 - Z302 - 1), "")</f>
        <v/>
      </c>
      <c r="AE302" s="50" t="str">
        <f>IFERROR(MID('Upload Data'!$A289, AA302 + 1, AB302 - AA302 - 1), "")</f>
        <v/>
      </c>
      <c r="AF302" s="50" t="str">
        <f>IFERROR(MID('Upload Data'!$A289, AB302 + 1, 1000), "")</f>
        <v/>
      </c>
      <c r="AG302" s="50" t="str">
        <f t="shared" si="35"/>
        <v/>
      </c>
      <c r="AH302" s="50" t="b">
        <f t="shared" si="36"/>
        <v>0</v>
      </c>
    </row>
    <row r="303" spans="1:34">
      <c r="A303" s="49">
        <f t="shared" si="33"/>
        <v>290</v>
      </c>
      <c r="B303" s="48" t="b">
        <f>NOT(IFERROR('Upload Data'!A290 = "ERROR", TRUE))</f>
        <v>1</v>
      </c>
      <c r="C303" s="48">
        <f t="shared" si="34"/>
        <v>290</v>
      </c>
      <c r="D303" s="50" t="b">
        <f>IF(B303, ('Upload Data'!A290 &amp; 'Upload Data'!B290 &amp; 'Upload Data'!C290 &amp; 'Upload Data'!D290 &amp; 'Upload Data'!E290 &amp; 'Upload Data'!F290 &amp; 'Upload Data'!G290 &amp; 'Upload Data'!H290 &amp; 'Upload Data'!I290 &amp; 'Upload Data'!J290 &amp; 'Upload Data'!K290 &amp; 'Upload Data'!L290 &amp; 'Upload Data'!M290 &amp; 'Upload Data'!N290) &lt;&gt; "", FALSE)</f>
        <v>0</v>
      </c>
      <c r="E303" s="50" t="str">
        <f t="shared" si="37"/>
        <v/>
      </c>
      <c r="F303" s="50" t="str">
        <f t="shared" si="38"/>
        <v/>
      </c>
      <c r="G303" s="50" t="b">
        <f t="shared" si="32"/>
        <v>1</v>
      </c>
      <c r="H303" s="50" t="b">
        <f>IFERROR(OR(AND(NOT(D303), 'Upload Data'!$A290 = ""), AND(AG303 &gt; -1, OR(AND(AH303, LEN(AD303) = 7), IFERROR(MATCH(AD303, listCertificateTypes, 0), FALSE)))), FALSE)</f>
        <v>1</v>
      </c>
      <c r="I303" s="50" t="b">
        <f>IFERROR(OR(NOT($D303), 'Upload Data'!B290 &lt;&gt; ""), FALSE)</f>
        <v>1</v>
      </c>
      <c r="J303" s="50" t="b">
        <f>IFERROR(OR(AND(NOT($D303), 'Upload Data'!C290 = ""), ISNUMBER('Upload Data'!C290), IFERROR(DATEVALUE('Upload Data'!C290) &gt; 0, FALSE)), FALSE)</f>
        <v>1</v>
      </c>
      <c r="K303" s="50" t="b">
        <f>IFERROR(OR(NOT($D303), 'Upload Data'!D290 &lt;&gt; ""), FALSE)</f>
        <v>1</v>
      </c>
      <c r="L303" s="51" t="s">
        <v>116</v>
      </c>
      <c r="M303" s="50" t="b">
        <f>IFERROR(OR(AND(NOT($D303), 'Upload Data'!F290 = ""), IFERROR(_xlfn.NUMBERVALUE('Upload Data'!F290) &gt; 0, FALSE)), FALSE)</f>
        <v>1</v>
      </c>
      <c r="N303" s="50" t="b">
        <f>IFERROR(OR('Upload Data'!G290 = "", IFERROR(_xlfn.NUMBERVALUE('Upload Data'!G290) &gt; 0, FALSE)), FALSE)</f>
        <v>1</v>
      </c>
      <c r="O303" s="50" t="b">
        <f>IFERROR(OR('Upload Data'!G290 = "", IFERROR(MATCH('Upload Data'!H290, listVolumeUnits, 0), FALSE)), FALSE)</f>
        <v>1</v>
      </c>
      <c r="P303" s="50" t="b">
        <f>IFERROR(OR('Upload Data'!I290 = "", IFERROR(_xlfn.NUMBERVALUE('Upload Data'!I290) &gt; 0, FALSE)), FALSE)</f>
        <v>1</v>
      </c>
      <c r="Q303" s="50" t="b">
        <f>IFERROR(OR('Upload Data'!I290 = "", IFERROR(MATCH('Upload Data'!J290, listWeightUnits, 0), FALSE)), FALSE)</f>
        <v>1</v>
      </c>
      <c r="R303" s="50" t="b">
        <f>IFERROR(OR(AND(NOT(D303), 'Upload Data'!K290 = ""), IFERROR(MATCH('Upload Data'!K290, listFscClaimTypes, 0), FALSE)), FALSE)</f>
        <v>1</v>
      </c>
      <c r="S303" s="50" t="b">
        <f>IFERROR(OR(AND('Upload Data'!K290 = refClaimFsc100, OR('Upload Data'!L290 = "", 'Upload Data'!L290 = 100)), AND('Upload Data'!K290 = refClaimFscCW, OR('Upload Data'!L290 = "", 'Upload Data'!L290 = 0)), AND('Upload Data'!K290 = refClaimFscMix, 'Upload Data'!L290 &lt;&gt; "", _xlfn.NUMBERVALUE('Upload Data'!L290) &gt;= 0, _xlfn.NUMBERVALUE('Upload Data'!L290) &lt;= 100), AND('Upload Data'!K290 = refClaimFscMixCredit, OR('Upload Data'!L290 = "", 'Upload Data'!L290 = 100)), AND('Upload Data'!K290 = refClaimFscRecycled, 'Upload Data'!K290 =""), 'Upload Data'!K290 = ""), FALSE)</f>
        <v>1</v>
      </c>
      <c r="T303" s="50" t="b">
        <f>IFERROR(OR('Upload Data'!M290 = "", ISNUMBER('Upload Data'!M290), IFERROR(DATEVALUE('Upload Data'!M290) &gt; 0, FALSE)), FALSE)</f>
        <v>1</v>
      </c>
      <c r="U303" s="50" t="b">
        <f>IFERROR(OR('Upload Data'!N290 = "", ISNUMBER('Upload Data'!N290), IFERROR(DATEVALUE('Upload Data'!N290) &gt; 0, FALSE)), FALSE)</f>
        <v>1</v>
      </c>
      <c r="V303" s="51" t="s">
        <v>116</v>
      </c>
      <c r="W303" s="50"/>
      <c r="X303" s="50"/>
      <c r="Y303" s="50"/>
      <c r="Z303" s="50">
        <f>IFERROR(FIND("-", 'Upload Data'!$A290, 1), 1000)</f>
        <v>1000</v>
      </c>
      <c r="AA303" s="50">
        <f>IFERROR(FIND("-", 'Upload Data'!$A290, Z303 + 1), 1000)</f>
        <v>1000</v>
      </c>
      <c r="AB303" s="50">
        <f>IFERROR(FIND("-", 'Upload Data'!$A290, AA303 + 1), 1000)</f>
        <v>1000</v>
      </c>
      <c r="AC303" s="50" t="str">
        <f>IFERROR(LEFT('Upload Data'!$A290, Z303 - 1), "")</f>
        <v/>
      </c>
      <c r="AD303" s="50" t="str">
        <f>IFERROR(MID('Upload Data'!$A290, Z303 + 1, AA303 - Z303 - 1), "")</f>
        <v/>
      </c>
      <c r="AE303" s="50" t="str">
        <f>IFERROR(MID('Upload Data'!$A290, AA303 + 1, AB303 - AA303 - 1), "")</f>
        <v/>
      </c>
      <c r="AF303" s="50" t="str">
        <f>IFERROR(MID('Upload Data'!$A290, AB303 + 1, 1000), "")</f>
        <v/>
      </c>
      <c r="AG303" s="50" t="str">
        <f t="shared" si="35"/>
        <v/>
      </c>
      <c r="AH303" s="50" t="b">
        <f t="shared" si="36"/>
        <v>0</v>
      </c>
    </row>
    <row r="304" spans="1:34">
      <c r="A304" s="49">
        <f t="shared" si="33"/>
        <v>291</v>
      </c>
      <c r="B304" s="48" t="b">
        <f>NOT(IFERROR('Upload Data'!A291 = "ERROR", TRUE))</f>
        <v>1</v>
      </c>
      <c r="C304" s="48">
        <f t="shared" si="34"/>
        <v>291</v>
      </c>
      <c r="D304" s="50" t="b">
        <f>IF(B304, ('Upload Data'!A291 &amp; 'Upload Data'!B291 &amp; 'Upload Data'!C291 &amp; 'Upload Data'!D291 &amp; 'Upload Data'!E291 &amp; 'Upload Data'!F291 &amp; 'Upload Data'!G291 &amp; 'Upload Data'!H291 &amp; 'Upload Data'!I291 &amp; 'Upload Data'!J291 &amp; 'Upload Data'!K291 &amp; 'Upload Data'!L291 &amp; 'Upload Data'!M291 &amp; 'Upload Data'!N291) &lt;&gt; "", FALSE)</f>
        <v>0</v>
      </c>
      <c r="E304" s="50" t="str">
        <f t="shared" si="37"/>
        <v/>
      </c>
      <c r="F304" s="50" t="str">
        <f t="shared" si="38"/>
        <v/>
      </c>
      <c r="G304" s="50" t="b">
        <f t="shared" si="32"/>
        <v>1</v>
      </c>
      <c r="H304" s="50" t="b">
        <f>IFERROR(OR(AND(NOT(D304), 'Upload Data'!$A291 = ""), AND(AG304 &gt; -1, OR(AND(AH304, LEN(AD304) = 7), IFERROR(MATCH(AD304, listCertificateTypes, 0), FALSE)))), FALSE)</f>
        <v>1</v>
      </c>
      <c r="I304" s="50" t="b">
        <f>IFERROR(OR(NOT($D304), 'Upload Data'!B291 &lt;&gt; ""), FALSE)</f>
        <v>1</v>
      </c>
      <c r="J304" s="50" t="b">
        <f>IFERROR(OR(AND(NOT($D304), 'Upload Data'!C291 = ""), ISNUMBER('Upload Data'!C291), IFERROR(DATEVALUE('Upload Data'!C291) &gt; 0, FALSE)), FALSE)</f>
        <v>1</v>
      </c>
      <c r="K304" s="50" t="b">
        <f>IFERROR(OR(NOT($D304), 'Upload Data'!D291 &lt;&gt; ""), FALSE)</f>
        <v>1</v>
      </c>
      <c r="L304" s="51" t="s">
        <v>116</v>
      </c>
      <c r="M304" s="50" t="b">
        <f>IFERROR(OR(AND(NOT($D304), 'Upload Data'!F291 = ""), IFERROR(_xlfn.NUMBERVALUE('Upload Data'!F291) &gt; 0, FALSE)), FALSE)</f>
        <v>1</v>
      </c>
      <c r="N304" s="50" t="b">
        <f>IFERROR(OR('Upload Data'!G291 = "", IFERROR(_xlfn.NUMBERVALUE('Upload Data'!G291) &gt; 0, FALSE)), FALSE)</f>
        <v>1</v>
      </c>
      <c r="O304" s="50" t="b">
        <f>IFERROR(OR('Upload Data'!G291 = "", IFERROR(MATCH('Upload Data'!H291, listVolumeUnits, 0), FALSE)), FALSE)</f>
        <v>1</v>
      </c>
      <c r="P304" s="50" t="b">
        <f>IFERROR(OR('Upload Data'!I291 = "", IFERROR(_xlfn.NUMBERVALUE('Upload Data'!I291) &gt; 0, FALSE)), FALSE)</f>
        <v>1</v>
      </c>
      <c r="Q304" s="50" t="b">
        <f>IFERROR(OR('Upload Data'!I291 = "", IFERROR(MATCH('Upload Data'!J291, listWeightUnits, 0), FALSE)), FALSE)</f>
        <v>1</v>
      </c>
      <c r="R304" s="50" t="b">
        <f>IFERROR(OR(AND(NOT(D304), 'Upload Data'!K291 = ""), IFERROR(MATCH('Upload Data'!K291, listFscClaimTypes, 0), FALSE)), FALSE)</f>
        <v>1</v>
      </c>
      <c r="S304" s="50" t="b">
        <f>IFERROR(OR(AND('Upload Data'!K291 = refClaimFsc100, OR('Upload Data'!L291 = "", 'Upload Data'!L291 = 100)), AND('Upload Data'!K291 = refClaimFscCW, OR('Upload Data'!L291 = "", 'Upload Data'!L291 = 0)), AND('Upload Data'!K291 = refClaimFscMix, 'Upload Data'!L291 &lt;&gt; "", _xlfn.NUMBERVALUE('Upload Data'!L291) &gt;= 0, _xlfn.NUMBERVALUE('Upload Data'!L291) &lt;= 100), AND('Upload Data'!K291 = refClaimFscMixCredit, OR('Upload Data'!L291 = "", 'Upload Data'!L291 = 100)), AND('Upload Data'!K291 = refClaimFscRecycled, 'Upload Data'!K291 =""), 'Upload Data'!K291 = ""), FALSE)</f>
        <v>1</v>
      </c>
      <c r="T304" s="50" t="b">
        <f>IFERROR(OR('Upload Data'!M291 = "", ISNUMBER('Upload Data'!M291), IFERROR(DATEVALUE('Upload Data'!M291) &gt; 0, FALSE)), FALSE)</f>
        <v>1</v>
      </c>
      <c r="U304" s="50" t="b">
        <f>IFERROR(OR('Upload Data'!N291 = "", ISNUMBER('Upload Data'!N291), IFERROR(DATEVALUE('Upload Data'!N291) &gt; 0, FALSE)), FALSE)</f>
        <v>1</v>
      </c>
      <c r="V304" s="51" t="s">
        <v>116</v>
      </c>
      <c r="W304" s="50"/>
      <c r="X304" s="50"/>
      <c r="Y304" s="50"/>
      <c r="Z304" s="50">
        <f>IFERROR(FIND("-", 'Upload Data'!$A291, 1), 1000)</f>
        <v>1000</v>
      </c>
      <c r="AA304" s="50">
        <f>IFERROR(FIND("-", 'Upload Data'!$A291, Z304 + 1), 1000)</f>
        <v>1000</v>
      </c>
      <c r="AB304" s="50">
        <f>IFERROR(FIND("-", 'Upload Data'!$A291, AA304 + 1), 1000)</f>
        <v>1000</v>
      </c>
      <c r="AC304" s="50" t="str">
        <f>IFERROR(LEFT('Upload Data'!$A291, Z304 - 1), "")</f>
        <v/>
      </c>
      <c r="AD304" s="50" t="str">
        <f>IFERROR(MID('Upload Data'!$A291, Z304 + 1, AA304 - Z304 - 1), "")</f>
        <v/>
      </c>
      <c r="AE304" s="50" t="str">
        <f>IFERROR(MID('Upload Data'!$A291, AA304 + 1, AB304 - AA304 - 1), "")</f>
        <v/>
      </c>
      <c r="AF304" s="50" t="str">
        <f>IFERROR(MID('Upload Data'!$A291, AB304 + 1, 1000), "")</f>
        <v/>
      </c>
      <c r="AG304" s="50" t="str">
        <f t="shared" si="35"/>
        <v/>
      </c>
      <c r="AH304" s="50" t="b">
        <f t="shared" si="36"/>
        <v>0</v>
      </c>
    </row>
    <row r="305" spans="1:34">
      <c r="A305" s="49">
        <f t="shared" si="33"/>
        <v>292</v>
      </c>
      <c r="B305" s="48" t="b">
        <f>NOT(IFERROR('Upload Data'!A292 = "ERROR", TRUE))</f>
        <v>1</v>
      </c>
      <c r="C305" s="48">
        <f t="shared" si="34"/>
        <v>292</v>
      </c>
      <c r="D305" s="50" t="b">
        <f>IF(B305, ('Upload Data'!A292 &amp; 'Upload Data'!B292 &amp; 'Upload Data'!C292 &amp; 'Upload Data'!D292 &amp; 'Upload Data'!E292 &amp; 'Upload Data'!F292 &amp; 'Upload Data'!G292 &amp; 'Upload Data'!H292 &amp; 'Upload Data'!I292 &amp; 'Upload Data'!J292 &amp; 'Upload Data'!K292 &amp; 'Upload Data'!L292 &amp; 'Upload Data'!M292 &amp; 'Upload Data'!N292) &lt;&gt; "", FALSE)</f>
        <v>0</v>
      </c>
      <c r="E305" s="50" t="str">
        <f t="shared" si="37"/>
        <v/>
      </c>
      <c r="F305" s="50" t="str">
        <f t="shared" si="38"/>
        <v/>
      </c>
      <c r="G305" s="50" t="b">
        <f t="shared" si="32"/>
        <v>1</v>
      </c>
      <c r="H305" s="50" t="b">
        <f>IFERROR(OR(AND(NOT(D305), 'Upload Data'!$A292 = ""), AND(AG305 &gt; -1, OR(AND(AH305, LEN(AD305) = 7), IFERROR(MATCH(AD305, listCertificateTypes, 0), FALSE)))), FALSE)</f>
        <v>1</v>
      </c>
      <c r="I305" s="50" t="b">
        <f>IFERROR(OR(NOT($D305), 'Upload Data'!B292 &lt;&gt; ""), FALSE)</f>
        <v>1</v>
      </c>
      <c r="J305" s="50" t="b">
        <f>IFERROR(OR(AND(NOT($D305), 'Upload Data'!C292 = ""), ISNUMBER('Upload Data'!C292), IFERROR(DATEVALUE('Upload Data'!C292) &gt; 0, FALSE)), FALSE)</f>
        <v>1</v>
      </c>
      <c r="K305" s="50" t="b">
        <f>IFERROR(OR(NOT($D305), 'Upload Data'!D292 &lt;&gt; ""), FALSE)</f>
        <v>1</v>
      </c>
      <c r="L305" s="51" t="s">
        <v>116</v>
      </c>
      <c r="M305" s="50" t="b">
        <f>IFERROR(OR(AND(NOT($D305), 'Upload Data'!F292 = ""), IFERROR(_xlfn.NUMBERVALUE('Upload Data'!F292) &gt; 0, FALSE)), FALSE)</f>
        <v>1</v>
      </c>
      <c r="N305" s="50" t="b">
        <f>IFERROR(OR('Upload Data'!G292 = "", IFERROR(_xlfn.NUMBERVALUE('Upload Data'!G292) &gt; 0, FALSE)), FALSE)</f>
        <v>1</v>
      </c>
      <c r="O305" s="50" t="b">
        <f>IFERROR(OR('Upload Data'!G292 = "", IFERROR(MATCH('Upload Data'!H292, listVolumeUnits, 0), FALSE)), FALSE)</f>
        <v>1</v>
      </c>
      <c r="P305" s="50" t="b">
        <f>IFERROR(OR('Upload Data'!I292 = "", IFERROR(_xlfn.NUMBERVALUE('Upload Data'!I292) &gt; 0, FALSE)), FALSE)</f>
        <v>1</v>
      </c>
      <c r="Q305" s="50" t="b">
        <f>IFERROR(OR('Upload Data'!I292 = "", IFERROR(MATCH('Upload Data'!J292, listWeightUnits, 0), FALSE)), FALSE)</f>
        <v>1</v>
      </c>
      <c r="R305" s="50" t="b">
        <f>IFERROR(OR(AND(NOT(D305), 'Upload Data'!K292 = ""), IFERROR(MATCH('Upload Data'!K292, listFscClaimTypes, 0), FALSE)), FALSE)</f>
        <v>1</v>
      </c>
      <c r="S305" s="50" t="b">
        <f>IFERROR(OR(AND('Upload Data'!K292 = refClaimFsc100, OR('Upload Data'!L292 = "", 'Upload Data'!L292 = 100)), AND('Upload Data'!K292 = refClaimFscCW, OR('Upload Data'!L292 = "", 'Upload Data'!L292 = 0)), AND('Upload Data'!K292 = refClaimFscMix, 'Upload Data'!L292 &lt;&gt; "", _xlfn.NUMBERVALUE('Upload Data'!L292) &gt;= 0, _xlfn.NUMBERVALUE('Upload Data'!L292) &lt;= 100), AND('Upload Data'!K292 = refClaimFscMixCredit, OR('Upload Data'!L292 = "", 'Upload Data'!L292 = 100)), AND('Upload Data'!K292 = refClaimFscRecycled, 'Upload Data'!K292 =""), 'Upload Data'!K292 = ""), FALSE)</f>
        <v>1</v>
      </c>
      <c r="T305" s="50" t="b">
        <f>IFERROR(OR('Upload Data'!M292 = "", ISNUMBER('Upload Data'!M292), IFERROR(DATEVALUE('Upload Data'!M292) &gt; 0, FALSE)), FALSE)</f>
        <v>1</v>
      </c>
      <c r="U305" s="50" t="b">
        <f>IFERROR(OR('Upload Data'!N292 = "", ISNUMBER('Upload Data'!N292), IFERROR(DATEVALUE('Upload Data'!N292) &gt; 0, FALSE)), FALSE)</f>
        <v>1</v>
      </c>
      <c r="V305" s="51" t="s">
        <v>116</v>
      </c>
      <c r="W305" s="50"/>
      <c r="X305" s="50"/>
      <c r="Y305" s="50"/>
      <c r="Z305" s="50">
        <f>IFERROR(FIND("-", 'Upload Data'!$A292, 1), 1000)</f>
        <v>1000</v>
      </c>
      <c r="AA305" s="50">
        <f>IFERROR(FIND("-", 'Upload Data'!$A292, Z305 + 1), 1000)</f>
        <v>1000</v>
      </c>
      <c r="AB305" s="50">
        <f>IFERROR(FIND("-", 'Upload Data'!$A292, AA305 + 1), 1000)</f>
        <v>1000</v>
      </c>
      <c r="AC305" s="50" t="str">
        <f>IFERROR(LEFT('Upload Data'!$A292, Z305 - 1), "")</f>
        <v/>
      </c>
      <c r="AD305" s="50" t="str">
        <f>IFERROR(MID('Upload Data'!$A292, Z305 + 1, AA305 - Z305 - 1), "")</f>
        <v/>
      </c>
      <c r="AE305" s="50" t="str">
        <f>IFERROR(MID('Upload Data'!$A292, AA305 + 1, AB305 - AA305 - 1), "")</f>
        <v/>
      </c>
      <c r="AF305" s="50" t="str">
        <f>IFERROR(MID('Upload Data'!$A292, AB305 + 1, 1000), "")</f>
        <v/>
      </c>
      <c r="AG305" s="50" t="str">
        <f t="shared" si="35"/>
        <v/>
      </c>
      <c r="AH305" s="50" t="b">
        <f t="shared" si="36"/>
        <v>0</v>
      </c>
    </row>
    <row r="306" spans="1:34">
      <c r="A306" s="49">
        <f t="shared" si="33"/>
        <v>293</v>
      </c>
      <c r="B306" s="48" t="b">
        <f>NOT(IFERROR('Upload Data'!A293 = "ERROR", TRUE))</f>
        <v>1</v>
      </c>
      <c r="C306" s="48">
        <f t="shared" si="34"/>
        <v>293</v>
      </c>
      <c r="D306" s="50" t="b">
        <f>IF(B306, ('Upload Data'!A293 &amp; 'Upload Data'!B293 &amp; 'Upload Data'!C293 &amp; 'Upload Data'!D293 &amp; 'Upload Data'!E293 &amp; 'Upload Data'!F293 &amp; 'Upload Data'!G293 &amp; 'Upload Data'!H293 &amp; 'Upload Data'!I293 &amp; 'Upload Data'!J293 &amp; 'Upload Data'!K293 &amp; 'Upload Data'!L293 &amp; 'Upload Data'!M293 &amp; 'Upload Data'!N293) &lt;&gt; "", FALSE)</f>
        <v>0</v>
      </c>
      <c r="E306" s="50" t="str">
        <f t="shared" si="37"/>
        <v/>
      </c>
      <c r="F306" s="50" t="str">
        <f t="shared" si="38"/>
        <v/>
      </c>
      <c r="G306" s="50" t="b">
        <f t="shared" si="32"/>
        <v>1</v>
      </c>
      <c r="H306" s="50" t="b">
        <f>IFERROR(OR(AND(NOT(D306), 'Upload Data'!$A293 = ""), AND(AG306 &gt; -1, OR(AND(AH306, LEN(AD306) = 7), IFERROR(MATCH(AD306, listCertificateTypes, 0), FALSE)))), FALSE)</f>
        <v>1</v>
      </c>
      <c r="I306" s="50" t="b">
        <f>IFERROR(OR(NOT($D306), 'Upload Data'!B293 &lt;&gt; ""), FALSE)</f>
        <v>1</v>
      </c>
      <c r="J306" s="50" t="b">
        <f>IFERROR(OR(AND(NOT($D306), 'Upload Data'!C293 = ""), ISNUMBER('Upload Data'!C293), IFERROR(DATEVALUE('Upload Data'!C293) &gt; 0, FALSE)), FALSE)</f>
        <v>1</v>
      </c>
      <c r="K306" s="50" t="b">
        <f>IFERROR(OR(NOT($D306), 'Upload Data'!D293 &lt;&gt; ""), FALSE)</f>
        <v>1</v>
      </c>
      <c r="L306" s="51" t="s">
        <v>116</v>
      </c>
      <c r="M306" s="50" t="b">
        <f>IFERROR(OR(AND(NOT($D306), 'Upload Data'!F293 = ""), IFERROR(_xlfn.NUMBERVALUE('Upload Data'!F293) &gt; 0, FALSE)), FALSE)</f>
        <v>1</v>
      </c>
      <c r="N306" s="50" t="b">
        <f>IFERROR(OR('Upload Data'!G293 = "", IFERROR(_xlfn.NUMBERVALUE('Upload Data'!G293) &gt; 0, FALSE)), FALSE)</f>
        <v>1</v>
      </c>
      <c r="O306" s="50" t="b">
        <f>IFERROR(OR('Upload Data'!G293 = "", IFERROR(MATCH('Upload Data'!H293, listVolumeUnits, 0), FALSE)), FALSE)</f>
        <v>1</v>
      </c>
      <c r="P306" s="50" t="b">
        <f>IFERROR(OR('Upload Data'!I293 = "", IFERROR(_xlfn.NUMBERVALUE('Upload Data'!I293) &gt; 0, FALSE)), FALSE)</f>
        <v>1</v>
      </c>
      <c r="Q306" s="50" t="b">
        <f>IFERROR(OR('Upload Data'!I293 = "", IFERROR(MATCH('Upload Data'!J293, listWeightUnits, 0), FALSE)), FALSE)</f>
        <v>1</v>
      </c>
      <c r="R306" s="50" t="b">
        <f>IFERROR(OR(AND(NOT(D306), 'Upload Data'!K293 = ""), IFERROR(MATCH('Upload Data'!K293, listFscClaimTypes, 0), FALSE)), FALSE)</f>
        <v>1</v>
      </c>
      <c r="S306" s="50" t="b">
        <f>IFERROR(OR(AND('Upload Data'!K293 = refClaimFsc100, OR('Upload Data'!L293 = "", 'Upload Data'!L293 = 100)), AND('Upload Data'!K293 = refClaimFscCW, OR('Upload Data'!L293 = "", 'Upload Data'!L293 = 0)), AND('Upload Data'!K293 = refClaimFscMix, 'Upload Data'!L293 &lt;&gt; "", _xlfn.NUMBERVALUE('Upload Data'!L293) &gt;= 0, _xlfn.NUMBERVALUE('Upload Data'!L293) &lt;= 100), AND('Upload Data'!K293 = refClaimFscMixCredit, OR('Upload Data'!L293 = "", 'Upload Data'!L293 = 100)), AND('Upload Data'!K293 = refClaimFscRecycled, 'Upload Data'!K293 =""), 'Upload Data'!K293 = ""), FALSE)</f>
        <v>1</v>
      </c>
      <c r="T306" s="50" t="b">
        <f>IFERROR(OR('Upload Data'!M293 = "", ISNUMBER('Upload Data'!M293), IFERROR(DATEVALUE('Upload Data'!M293) &gt; 0, FALSE)), FALSE)</f>
        <v>1</v>
      </c>
      <c r="U306" s="50" t="b">
        <f>IFERROR(OR('Upload Data'!N293 = "", ISNUMBER('Upload Data'!N293), IFERROR(DATEVALUE('Upload Data'!N293) &gt; 0, FALSE)), FALSE)</f>
        <v>1</v>
      </c>
      <c r="V306" s="51" t="s">
        <v>116</v>
      </c>
      <c r="W306" s="50"/>
      <c r="X306" s="50"/>
      <c r="Y306" s="50"/>
      <c r="Z306" s="50">
        <f>IFERROR(FIND("-", 'Upload Data'!$A293, 1), 1000)</f>
        <v>1000</v>
      </c>
      <c r="AA306" s="50">
        <f>IFERROR(FIND("-", 'Upload Data'!$A293, Z306 + 1), 1000)</f>
        <v>1000</v>
      </c>
      <c r="AB306" s="50">
        <f>IFERROR(FIND("-", 'Upload Data'!$A293, AA306 + 1), 1000)</f>
        <v>1000</v>
      </c>
      <c r="AC306" s="50" t="str">
        <f>IFERROR(LEFT('Upload Data'!$A293, Z306 - 1), "")</f>
        <v/>
      </c>
      <c r="AD306" s="50" t="str">
        <f>IFERROR(MID('Upload Data'!$A293, Z306 + 1, AA306 - Z306 - 1), "")</f>
        <v/>
      </c>
      <c r="AE306" s="50" t="str">
        <f>IFERROR(MID('Upload Data'!$A293, AA306 + 1, AB306 - AA306 - 1), "")</f>
        <v/>
      </c>
      <c r="AF306" s="50" t="str">
        <f>IFERROR(MID('Upload Data'!$A293, AB306 + 1, 1000), "")</f>
        <v/>
      </c>
      <c r="AG306" s="50" t="str">
        <f t="shared" si="35"/>
        <v/>
      </c>
      <c r="AH306" s="50" t="b">
        <f t="shared" si="36"/>
        <v>0</v>
      </c>
    </row>
    <row r="307" spans="1:34">
      <c r="A307" s="49">
        <f t="shared" si="33"/>
        <v>294</v>
      </c>
      <c r="B307" s="48" t="b">
        <f>NOT(IFERROR('Upload Data'!A294 = "ERROR", TRUE))</f>
        <v>1</v>
      </c>
      <c r="C307" s="48">
        <f t="shared" si="34"/>
        <v>294</v>
      </c>
      <c r="D307" s="50" t="b">
        <f>IF(B307, ('Upload Data'!A294 &amp; 'Upload Data'!B294 &amp; 'Upload Data'!C294 &amp; 'Upload Data'!D294 &amp; 'Upload Data'!E294 &amp; 'Upload Data'!F294 &amp; 'Upload Data'!G294 &amp; 'Upload Data'!H294 &amp; 'Upload Data'!I294 &amp; 'Upload Data'!J294 &amp; 'Upload Data'!K294 &amp; 'Upload Data'!L294 &amp; 'Upload Data'!M294 &amp; 'Upload Data'!N294) &lt;&gt; "", FALSE)</f>
        <v>0</v>
      </c>
      <c r="E307" s="50" t="str">
        <f t="shared" si="37"/>
        <v/>
      </c>
      <c r="F307" s="50" t="str">
        <f t="shared" si="38"/>
        <v/>
      </c>
      <c r="G307" s="50" t="b">
        <f t="shared" si="32"/>
        <v>1</v>
      </c>
      <c r="H307" s="50" t="b">
        <f>IFERROR(OR(AND(NOT(D307), 'Upload Data'!$A294 = ""), AND(AG307 &gt; -1, OR(AND(AH307, LEN(AD307) = 7), IFERROR(MATCH(AD307, listCertificateTypes, 0), FALSE)))), FALSE)</f>
        <v>1</v>
      </c>
      <c r="I307" s="50" t="b">
        <f>IFERROR(OR(NOT($D307), 'Upload Data'!B294 &lt;&gt; ""), FALSE)</f>
        <v>1</v>
      </c>
      <c r="J307" s="50" t="b">
        <f>IFERROR(OR(AND(NOT($D307), 'Upload Data'!C294 = ""), ISNUMBER('Upload Data'!C294), IFERROR(DATEVALUE('Upload Data'!C294) &gt; 0, FALSE)), FALSE)</f>
        <v>1</v>
      </c>
      <c r="K307" s="50" t="b">
        <f>IFERROR(OR(NOT($D307), 'Upload Data'!D294 &lt;&gt; ""), FALSE)</f>
        <v>1</v>
      </c>
      <c r="L307" s="51" t="s">
        <v>116</v>
      </c>
      <c r="M307" s="50" t="b">
        <f>IFERROR(OR(AND(NOT($D307), 'Upload Data'!F294 = ""), IFERROR(_xlfn.NUMBERVALUE('Upload Data'!F294) &gt; 0, FALSE)), FALSE)</f>
        <v>1</v>
      </c>
      <c r="N307" s="50" t="b">
        <f>IFERROR(OR('Upload Data'!G294 = "", IFERROR(_xlfn.NUMBERVALUE('Upload Data'!G294) &gt; 0, FALSE)), FALSE)</f>
        <v>1</v>
      </c>
      <c r="O307" s="50" t="b">
        <f>IFERROR(OR('Upload Data'!G294 = "", IFERROR(MATCH('Upload Data'!H294, listVolumeUnits, 0), FALSE)), FALSE)</f>
        <v>1</v>
      </c>
      <c r="P307" s="50" t="b">
        <f>IFERROR(OR('Upload Data'!I294 = "", IFERROR(_xlfn.NUMBERVALUE('Upload Data'!I294) &gt; 0, FALSE)), FALSE)</f>
        <v>1</v>
      </c>
      <c r="Q307" s="50" t="b">
        <f>IFERROR(OR('Upload Data'!I294 = "", IFERROR(MATCH('Upload Data'!J294, listWeightUnits, 0), FALSE)), FALSE)</f>
        <v>1</v>
      </c>
      <c r="R307" s="50" t="b">
        <f>IFERROR(OR(AND(NOT(D307), 'Upload Data'!K294 = ""), IFERROR(MATCH('Upload Data'!K294, listFscClaimTypes, 0), FALSE)), FALSE)</f>
        <v>1</v>
      </c>
      <c r="S307" s="50" t="b">
        <f>IFERROR(OR(AND('Upload Data'!K294 = refClaimFsc100, OR('Upload Data'!L294 = "", 'Upload Data'!L294 = 100)), AND('Upload Data'!K294 = refClaimFscCW, OR('Upload Data'!L294 = "", 'Upload Data'!L294 = 0)), AND('Upload Data'!K294 = refClaimFscMix, 'Upload Data'!L294 &lt;&gt; "", _xlfn.NUMBERVALUE('Upload Data'!L294) &gt;= 0, _xlfn.NUMBERVALUE('Upload Data'!L294) &lt;= 100), AND('Upload Data'!K294 = refClaimFscMixCredit, OR('Upload Data'!L294 = "", 'Upload Data'!L294 = 100)), AND('Upload Data'!K294 = refClaimFscRecycled, 'Upload Data'!K294 =""), 'Upload Data'!K294 = ""), FALSE)</f>
        <v>1</v>
      </c>
      <c r="T307" s="50" t="b">
        <f>IFERROR(OR('Upload Data'!M294 = "", ISNUMBER('Upload Data'!M294), IFERROR(DATEVALUE('Upload Data'!M294) &gt; 0, FALSE)), FALSE)</f>
        <v>1</v>
      </c>
      <c r="U307" s="50" t="b">
        <f>IFERROR(OR('Upload Data'!N294 = "", ISNUMBER('Upload Data'!N294), IFERROR(DATEVALUE('Upload Data'!N294) &gt; 0, FALSE)), FALSE)</f>
        <v>1</v>
      </c>
      <c r="V307" s="51" t="s">
        <v>116</v>
      </c>
      <c r="W307" s="50"/>
      <c r="X307" s="50"/>
      <c r="Y307" s="50"/>
      <c r="Z307" s="50">
        <f>IFERROR(FIND("-", 'Upload Data'!$A294, 1), 1000)</f>
        <v>1000</v>
      </c>
      <c r="AA307" s="50">
        <f>IFERROR(FIND("-", 'Upload Data'!$A294, Z307 + 1), 1000)</f>
        <v>1000</v>
      </c>
      <c r="AB307" s="50">
        <f>IFERROR(FIND("-", 'Upload Data'!$A294, AA307 + 1), 1000)</f>
        <v>1000</v>
      </c>
      <c r="AC307" s="50" t="str">
        <f>IFERROR(LEFT('Upload Data'!$A294, Z307 - 1), "")</f>
        <v/>
      </c>
      <c r="AD307" s="50" t="str">
        <f>IFERROR(MID('Upload Data'!$A294, Z307 + 1, AA307 - Z307 - 1), "")</f>
        <v/>
      </c>
      <c r="AE307" s="50" t="str">
        <f>IFERROR(MID('Upload Data'!$A294, AA307 + 1, AB307 - AA307 - 1), "")</f>
        <v/>
      </c>
      <c r="AF307" s="50" t="str">
        <f>IFERROR(MID('Upload Data'!$A294, AB307 + 1, 1000), "")</f>
        <v/>
      </c>
      <c r="AG307" s="50" t="str">
        <f t="shared" si="35"/>
        <v/>
      </c>
      <c r="AH307" s="50" t="b">
        <f t="shared" si="36"/>
        <v>0</v>
      </c>
    </row>
    <row r="308" spans="1:34">
      <c r="A308" s="49">
        <f t="shared" si="33"/>
        <v>295</v>
      </c>
      <c r="B308" s="48" t="b">
        <f>NOT(IFERROR('Upload Data'!A295 = "ERROR", TRUE))</f>
        <v>1</v>
      </c>
      <c r="C308" s="48">
        <f t="shared" si="34"/>
        <v>295</v>
      </c>
      <c r="D308" s="50" t="b">
        <f>IF(B308, ('Upload Data'!A295 &amp; 'Upload Data'!B295 &amp; 'Upload Data'!C295 &amp; 'Upload Data'!D295 &amp; 'Upload Data'!E295 &amp; 'Upload Data'!F295 &amp; 'Upload Data'!G295 &amp; 'Upload Data'!H295 &amp; 'Upload Data'!I295 &amp; 'Upload Data'!J295 &amp; 'Upload Data'!K295 &amp; 'Upload Data'!L295 &amp; 'Upload Data'!M295 &amp; 'Upload Data'!N295) &lt;&gt; "", FALSE)</f>
        <v>0</v>
      </c>
      <c r="E308" s="50" t="str">
        <f t="shared" si="37"/>
        <v/>
      </c>
      <c r="F308" s="50" t="str">
        <f t="shared" si="38"/>
        <v/>
      </c>
      <c r="G308" s="50" t="b">
        <f t="shared" si="32"/>
        <v>1</v>
      </c>
      <c r="H308" s="50" t="b">
        <f>IFERROR(OR(AND(NOT(D308), 'Upload Data'!$A295 = ""), AND(AG308 &gt; -1, OR(AND(AH308, LEN(AD308) = 7), IFERROR(MATCH(AD308, listCertificateTypes, 0), FALSE)))), FALSE)</f>
        <v>1</v>
      </c>
      <c r="I308" s="50" t="b">
        <f>IFERROR(OR(NOT($D308), 'Upload Data'!B295 &lt;&gt; ""), FALSE)</f>
        <v>1</v>
      </c>
      <c r="J308" s="50" t="b">
        <f>IFERROR(OR(AND(NOT($D308), 'Upload Data'!C295 = ""), ISNUMBER('Upload Data'!C295), IFERROR(DATEVALUE('Upload Data'!C295) &gt; 0, FALSE)), FALSE)</f>
        <v>1</v>
      </c>
      <c r="K308" s="50" t="b">
        <f>IFERROR(OR(NOT($D308), 'Upload Data'!D295 &lt;&gt; ""), FALSE)</f>
        <v>1</v>
      </c>
      <c r="L308" s="51" t="s">
        <v>116</v>
      </c>
      <c r="M308" s="50" t="b">
        <f>IFERROR(OR(AND(NOT($D308), 'Upload Data'!F295 = ""), IFERROR(_xlfn.NUMBERVALUE('Upload Data'!F295) &gt; 0, FALSE)), FALSE)</f>
        <v>1</v>
      </c>
      <c r="N308" s="50" t="b">
        <f>IFERROR(OR('Upload Data'!G295 = "", IFERROR(_xlfn.NUMBERVALUE('Upload Data'!G295) &gt; 0, FALSE)), FALSE)</f>
        <v>1</v>
      </c>
      <c r="O308" s="50" t="b">
        <f>IFERROR(OR('Upload Data'!G295 = "", IFERROR(MATCH('Upload Data'!H295, listVolumeUnits, 0), FALSE)), FALSE)</f>
        <v>1</v>
      </c>
      <c r="P308" s="50" t="b">
        <f>IFERROR(OR('Upload Data'!I295 = "", IFERROR(_xlfn.NUMBERVALUE('Upload Data'!I295) &gt; 0, FALSE)), FALSE)</f>
        <v>1</v>
      </c>
      <c r="Q308" s="50" t="b">
        <f>IFERROR(OR('Upload Data'!I295 = "", IFERROR(MATCH('Upload Data'!J295, listWeightUnits, 0), FALSE)), FALSE)</f>
        <v>1</v>
      </c>
      <c r="R308" s="50" t="b">
        <f>IFERROR(OR(AND(NOT(D308), 'Upload Data'!K295 = ""), IFERROR(MATCH('Upload Data'!K295, listFscClaimTypes, 0), FALSE)), FALSE)</f>
        <v>1</v>
      </c>
      <c r="S308" s="50" t="b">
        <f>IFERROR(OR(AND('Upload Data'!K295 = refClaimFsc100, OR('Upload Data'!L295 = "", 'Upload Data'!L295 = 100)), AND('Upload Data'!K295 = refClaimFscCW, OR('Upload Data'!L295 = "", 'Upload Data'!L295 = 0)), AND('Upload Data'!K295 = refClaimFscMix, 'Upload Data'!L295 &lt;&gt; "", _xlfn.NUMBERVALUE('Upload Data'!L295) &gt;= 0, _xlfn.NUMBERVALUE('Upload Data'!L295) &lt;= 100), AND('Upload Data'!K295 = refClaimFscMixCredit, OR('Upload Data'!L295 = "", 'Upload Data'!L295 = 100)), AND('Upload Data'!K295 = refClaimFscRecycled, 'Upload Data'!K295 =""), 'Upload Data'!K295 = ""), FALSE)</f>
        <v>1</v>
      </c>
      <c r="T308" s="50" t="b">
        <f>IFERROR(OR('Upload Data'!M295 = "", ISNUMBER('Upload Data'!M295), IFERROR(DATEVALUE('Upload Data'!M295) &gt; 0, FALSE)), FALSE)</f>
        <v>1</v>
      </c>
      <c r="U308" s="50" t="b">
        <f>IFERROR(OR('Upload Data'!N295 = "", ISNUMBER('Upload Data'!N295), IFERROR(DATEVALUE('Upload Data'!N295) &gt; 0, FALSE)), FALSE)</f>
        <v>1</v>
      </c>
      <c r="V308" s="51" t="s">
        <v>116</v>
      </c>
      <c r="W308" s="50"/>
      <c r="X308" s="50"/>
      <c r="Y308" s="50"/>
      <c r="Z308" s="50">
        <f>IFERROR(FIND("-", 'Upload Data'!$A295, 1), 1000)</f>
        <v>1000</v>
      </c>
      <c r="AA308" s="50">
        <f>IFERROR(FIND("-", 'Upload Data'!$A295, Z308 + 1), 1000)</f>
        <v>1000</v>
      </c>
      <c r="AB308" s="50">
        <f>IFERROR(FIND("-", 'Upload Data'!$A295, AA308 + 1), 1000)</f>
        <v>1000</v>
      </c>
      <c r="AC308" s="50" t="str">
        <f>IFERROR(LEFT('Upload Data'!$A295, Z308 - 1), "")</f>
        <v/>
      </c>
      <c r="AD308" s="50" t="str">
        <f>IFERROR(MID('Upload Data'!$A295, Z308 + 1, AA308 - Z308 - 1), "")</f>
        <v/>
      </c>
      <c r="AE308" s="50" t="str">
        <f>IFERROR(MID('Upload Data'!$A295, AA308 + 1, AB308 - AA308 - 1), "")</f>
        <v/>
      </c>
      <c r="AF308" s="50" t="str">
        <f>IFERROR(MID('Upload Data'!$A295, AB308 + 1, 1000), "")</f>
        <v/>
      </c>
      <c r="AG308" s="50" t="str">
        <f t="shared" si="35"/>
        <v/>
      </c>
      <c r="AH308" s="50" t="b">
        <f t="shared" si="36"/>
        <v>0</v>
      </c>
    </row>
    <row r="309" spans="1:34">
      <c r="A309" s="49">
        <f t="shared" si="33"/>
        <v>296</v>
      </c>
      <c r="B309" s="48" t="b">
        <f>NOT(IFERROR('Upload Data'!A296 = "ERROR", TRUE))</f>
        <v>1</v>
      </c>
      <c r="C309" s="48">
        <f t="shared" si="34"/>
        <v>296</v>
      </c>
      <c r="D309" s="50" t="b">
        <f>IF(B309, ('Upload Data'!A296 &amp; 'Upload Data'!B296 &amp; 'Upload Data'!C296 &amp; 'Upload Data'!D296 &amp; 'Upload Data'!E296 &amp; 'Upload Data'!F296 &amp; 'Upload Data'!G296 &amp; 'Upload Data'!H296 &amp; 'Upload Data'!I296 &amp; 'Upload Data'!J296 &amp; 'Upload Data'!K296 &amp; 'Upload Data'!L296 &amp; 'Upload Data'!M296 &amp; 'Upload Data'!N296) &lt;&gt; "", FALSE)</f>
        <v>0</v>
      </c>
      <c r="E309" s="50" t="str">
        <f t="shared" si="37"/>
        <v/>
      </c>
      <c r="F309" s="50" t="str">
        <f t="shared" si="38"/>
        <v/>
      </c>
      <c r="G309" s="50" t="b">
        <f t="shared" si="32"/>
        <v>1</v>
      </c>
      <c r="H309" s="50" t="b">
        <f>IFERROR(OR(AND(NOT(D309), 'Upload Data'!$A296 = ""), AND(AG309 &gt; -1, OR(AND(AH309, LEN(AD309) = 7), IFERROR(MATCH(AD309, listCertificateTypes, 0), FALSE)))), FALSE)</f>
        <v>1</v>
      </c>
      <c r="I309" s="50" t="b">
        <f>IFERROR(OR(NOT($D309), 'Upload Data'!B296 &lt;&gt; ""), FALSE)</f>
        <v>1</v>
      </c>
      <c r="J309" s="50" t="b">
        <f>IFERROR(OR(AND(NOT($D309), 'Upload Data'!C296 = ""), ISNUMBER('Upload Data'!C296), IFERROR(DATEVALUE('Upload Data'!C296) &gt; 0, FALSE)), FALSE)</f>
        <v>1</v>
      </c>
      <c r="K309" s="50" t="b">
        <f>IFERROR(OR(NOT($D309), 'Upload Data'!D296 &lt;&gt; ""), FALSE)</f>
        <v>1</v>
      </c>
      <c r="L309" s="51" t="s">
        <v>116</v>
      </c>
      <c r="M309" s="50" t="b">
        <f>IFERROR(OR(AND(NOT($D309), 'Upload Data'!F296 = ""), IFERROR(_xlfn.NUMBERVALUE('Upload Data'!F296) &gt; 0, FALSE)), FALSE)</f>
        <v>1</v>
      </c>
      <c r="N309" s="50" t="b">
        <f>IFERROR(OR('Upload Data'!G296 = "", IFERROR(_xlfn.NUMBERVALUE('Upload Data'!G296) &gt; 0, FALSE)), FALSE)</f>
        <v>1</v>
      </c>
      <c r="O309" s="50" t="b">
        <f>IFERROR(OR('Upload Data'!G296 = "", IFERROR(MATCH('Upload Data'!H296, listVolumeUnits, 0), FALSE)), FALSE)</f>
        <v>1</v>
      </c>
      <c r="P309" s="50" t="b">
        <f>IFERROR(OR('Upload Data'!I296 = "", IFERROR(_xlfn.NUMBERVALUE('Upload Data'!I296) &gt; 0, FALSE)), FALSE)</f>
        <v>1</v>
      </c>
      <c r="Q309" s="50" t="b">
        <f>IFERROR(OR('Upload Data'!I296 = "", IFERROR(MATCH('Upload Data'!J296, listWeightUnits, 0), FALSE)), FALSE)</f>
        <v>1</v>
      </c>
      <c r="R309" s="50" t="b">
        <f>IFERROR(OR(AND(NOT(D309), 'Upload Data'!K296 = ""), IFERROR(MATCH('Upload Data'!K296, listFscClaimTypes, 0), FALSE)), FALSE)</f>
        <v>1</v>
      </c>
      <c r="S309" s="50" t="b">
        <f>IFERROR(OR(AND('Upload Data'!K296 = refClaimFsc100, OR('Upload Data'!L296 = "", 'Upload Data'!L296 = 100)), AND('Upload Data'!K296 = refClaimFscCW, OR('Upload Data'!L296 = "", 'Upload Data'!L296 = 0)), AND('Upload Data'!K296 = refClaimFscMix, 'Upload Data'!L296 &lt;&gt; "", _xlfn.NUMBERVALUE('Upload Data'!L296) &gt;= 0, _xlfn.NUMBERVALUE('Upload Data'!L296) &lt;= 100), AND('Upload Data'!K296 = refClaimFscMixCredit, OR('Upload Data'!L296 = "", 'Upload Data'!L296 = 100)), AND('Upload Data'!K296 = refClaimFscRecycled, 'Upload Data'!K296 =""), 'Upload Data'!K296 = ""), FALSE)</f>
        <v>1</v>
      </c>
      <c r="T309" s="50" t="b">
        <f>IFERROR(OR('Upload Data'!M296 = "", ISNUMBER('Upload Data'!M296), IFERROR(DATEVALUE('Upload Data'!M296) &gt; 0, FALSE)), FALSE)</f>
        <v>1</v>
      </c>
      <c r="U309" s="50" t="b">
        <f>IFERROR(OR('Upload Data'!N296 = "", ISNUMBER('Upload Data'!N296), IFERROR(DATEVALUE('Upload Data'!N296) &gt; 0, FALSE)), FALSE)</f>
        <v>1</v>
      </c>
      <c r="V309" s="51" t="s">
        <v>116</v>
      </c>
      <c r="W309" s="50"/>
      <c r="X309" s="50"/>
      <c r="Y309" s="50"/>
      <c r="Z309" s="50">
        <f>IFERROR(FIND("-", 'Upload Data'!$A296, 1), 1000)</f>
        <v>1000</v>
      </c>
      <c r="AA309" s="50">
        <f>IFERROR(FIND("-", 'Upload Data'!$A296, Z309 + 1), 1000)</f>
        <v>1000</v>
      </c>
      <c r="AB309" s="50">
        <f>IFERROR(FIND("-", 'Upload Data'!$A296, AA309 + 1), 1000)</f>
        <v>1000</v>
      </c>
      <c r="AC309" s="50" t="str">
        <f>IFERROR(LEFT('Upload Data'!$A296, Z309 - 1), "")</f>
        <v/>
      </c>
      <c r="AD309" s="50" t="str">
        <f>IFERROR(MID('Upload Data'!$A296, Z309 + 1, AA309 - Z309 - 1), "")</f>
        <v/>
      </c>
      <c r="AE309" s="50" t="str">
        <f>IFERROR(MID('Upload Data'!$A296, AA309 + 1, AB309 - AA309 - 1), "")</f>
        <v/>
      </c>
      <c r="AF309" s="50" t="str">
        <f>IFERROR(MID('Upload Data'!$A296, AB309 + 1, 1000), "")</f>
        <v/>
      </c>
      <c r="AG309" s="50" t="str">
        <f t="shared" si="35"/>
        <v/>
      </c>
      <c r="AH309" s="50" t="b">
        <f t="shared" si="36"/>
        <v>0</v>
      </c>
    </row>
    <row r="310" spans="1:34">
      <c r="A310" s="49">
        <f t="shared" si="33"/>
        <v>297</v>
      </c>
      <c r="B310" s="48" t="b">
        <f>NOT(IFERROR('Upload Data'!A297 = "ERROR", TRUE))</f>
        <v>1</v>
      </c>
      <c r="C310" s="48">
        <f t="shared" si="34"/>
        <v>297</v>
      </c>
      <c r="D310" s="50" t="b">
        <f>IF(B310, ('Upload Data'!A297 &amp; 'Upload Data'!B297 &amp; 'Upload Data'!C297 &amp; 'Upload Data'!D297 &amp; 'Upload Data'!E297 &amp; 'Upload Data'!F297 &amp; 'Upload Data'!G297 &amp; 'Upload Data'!H297 &amp; 'Upload Data'!I297 &amp; 'Upload Data'!J297 &amp; 'Upload Data'!K297 &amp; 'Upload Data'!L297 &amp; 'Upload Data'!M297 &amp; 'Upload Data'!N297) &lt;&gt; "", FALSE)</f>
        <v>0</v>
      </c>
      <c r="E310" s="50" t="str">
        <f t="shared" si="37"/>
        <v/>
      </c>
      <c r="F310" s="50" t="str">
        <f t="shared" si="38"/>
        <v/>
      </c>
      <c r="G310" s="50" t="b">
        <f t="shared" si="32"/>
        <v>1</v>
      </c>
      <c r="H310" s="50" t="b">
        <f>IFERROR(OR(AND(NOT(D310), 'Upload Data'!$A297 = ""), AND(AG310 &gt; -1, OR(AND(AH310, LEN(AD310) = 7), IFERROR(MATCH(AD310, listCertificateTypes, 0), FALSE)))), FALSE)</f>
        <v>1</v>
      </c>
      <c r="I310" s="50" t="b">
        <f>IFERROR(OR(NOT($D310), 'Upload Data'!B297 &lt;&gt; ""), FALSE)</f>
        <v>1</v>
      </c>
      <c r="J310" s="50" t="b">
        <f>IFERROR(OR(AND(NOT($D310), 'Upload Data'!C297 = ""), ISNUMBER('Upload Data'!C297), IFERROR(DATEVALUE('Upload Data'!C297) &gt; 0, FALSE)), FALSE)</f>
        <v>1</v>
      </c>
      <c r="K310" s="50" t="b">
        <f>IFERROR(OR(NOT($D310), 'Upload Data'!D297 &lt;&gt; ""), FALSE)</f>
        <v>1</v>
      </c>
      <c r="L310" s="51" t="s">
        <v>116</v>
      </c>
      <c r="M310" s="50" t="b">
        <f>IFERROR(OR(AND(NOT($D310), 'Upload Data'!F297 = ""), IFERROR(_xlfn.NUMBERVALUE('Upload Data'!F297) &gt; 0, FALSE)), FALSE)</f>
        <v>1</v>
      </c>
      <c r="N310" s="50" t="b">
        <f>IFERROR(OR('Upload Data'!G297 = "", IFERROR(_xlfn.NUMBERVALUE('Upload Data'!G297) &gt; 0, FALSE)), FALSE)</f>
        <v>1</v>
      </c>
      <c r="O310" s="50" t="b">
        <f>IFERROR(OR('Upload Data'!G297 = "", IFERROR(MATCH('Upload Data'!H297, listVolumeUnits, 0), FALSE)), FALSE)</f>
        <v>1</v>
      </c>
      <c r="P310" s="50" t="b">
        <f>IFERROR(OR('Upload Data'!I297 = "", IFERROR(_xlfn.NUMBERVALUE('Upload Data'!I297) &gt; 0, FALSE)), FALSE)</f>
        <v>1</v>
      </c>
      <c r="Q310" s="50" t="b">
        <f>IFERROR(OR('Upload Data'!I297 = "", IFERROR(MATCH('Upload Data'!J297, listWeightUnits, 0), FALSE)), FALSE)</f>
        <v>1</v>
      </c>
      <c r="R310" s="50" t="b">
        <f>IFERROR(OR(AND(NOT(D310), 'Upload Data'!K297 = ""), IFERROR(MATCH('Upload Data'!K297, listFscClaimTypes, 0), FALSE)), FALSE)</f>
        <v>1</v>
      </c>
      <c r="S310" s="50" t="b">
        <f>IFERROR(OR(AND('Upload Data'!K297 = refClaimFsc100, OR('Upload Data'!L297 = "", 'Upload Data'!L297 = 100)), AND('Upload Data'!K297 = refClaimFscCW, OR('Upload Data'!L297 = "", 'Upload Data'!L297 = 0)), AND('Upload Data'!K297 = refClaimFscMix, 'Upload Data'!L297 &lt;&gt; "", _xlfn.NUMBERVALUE('Upload Data'!L297) &gt;= 0, _xlfn.NUMBERVALUE('Upload Data'!L297) &lt;= 100), AND('Upload Data'!K297 = refClaimFscMixCredit, OR('Upload Data'!L297 = "", 'Upload Data'!L297 = 100)), AND('Upload Data'!K297 = refClaimFscRecycled, 'Upload Data'!K297 =""), 'Upload Data'!K297 = ""), FALSE)</f>
        <v>1</v>
      </c>
      <c r="T310" s="50" t="b">
        <f>IFERROR(OR('Upload Data'!M297 = "", ISNUMBER('Upload Data'!M297), IFERROR(DATEVALUE('Upload Data'!M297) &gt; 0, FALSE)), FALSE)</f>
        <v>1</v>
      </c>
      <c r="U310" s="50" t="b">
        <f>IFERROR(OR('Upload Data'!N297 = "", ISNUMBER('Upload Data'!N297), IFERROR(DATEVALUE('Upload Data'!N297) &gt; 0, FALSE)), FALSE)</f>
        <v>1</v>
      </c>
      <c r="V310" s="51" t="s">
        <v>116</v>
      </c>
      <c r="W310" s="50"/>
      <c r="X310" s="50"/>
      <c r="Y310" s="50"/>
      <c r="Z310" s="50">
        <f>IFERROR(FIND("-", 'Upload Data'!$A297, 1), 1000)</f>
        <v>1000</v>
      </c>
      <c r="AA310" s="50">
        <f>IFERROR(FIND("-", 'Upload Data'!$A297, Z310 + 1), 1000)</f>
        <v>1000</v>
      </c>
      <c r="AB310" s="50">
        <f>IFERROR(FIND("-", 'Upload Data'!$A297, AA310 + 1), 1000)</f>
        <v>1000</v>
      </c>
      <c r="AC310" s="50" t="str">
        <f>IFERROR(LEFT('Upload Data'!$A297, Z310 - 1), "")</f>
        <v/>
      </c>
      <c r="AD310" s="50" t="str">
        <f>IFERROR(MID('Upload Data'!$A297, Z310 + 1, AA310 - Z310 - 1), "")</f>
        <v/>
      </c>
      <c r="AE310" s="50" t="str">
        <f>IFERROR(MID('Upload Data'!$A297, AA310 + 1, AB310 - AA310 - 1), "")</f>
        <v/>
      </c>
      <c r="AF310" s="50" t="str">
        <f>IFERROR(MID('Upload Data'!$A297, AB310 + 1, 1000), "")</f>
        <v/>
      </c>
      <c r="AG310" s="50" t="str">
        <f t="shared" si="35"/>
        <v/>
      </c>
      <c r="AH310" s="50" t="b">
        <f t="shared" si="36"/>
        <v>0</v>
      </c>
    </row>
    <row r="311" spans="1:34">
      <c r="A311" s="49">
        <f t="shared" si="33"/>
        <v>298</v>
      </c>
      <c r="B311" s="48" t="b">
        <f>NOT(IFERROR('Upload Data'!A298 = "ERROR", TRUE))</f>
        <v>1</v>
      </c>
      <c r="C311" s="48">
        <f t="shared" si="34"/>
        <v>298</v>
      </c>
      <c r="D311" s="50" t="b">
        <f>IF(B311, ('Upload Data'!A298 &amp; 'Upload Data'!B298 &amp; 'Upload Data'!C298 &amp; 'Upload Data'!D298 &amp; 'Upload Data'!E298 &amp; 'Upload Data'!F298 &amp; 'Upload Data'!G298 &amp; 'Upload Data'!H298 &amp; 'Upload Data'!I298 &amp; 'Upload Data'!J298 &amp; 'Upload Data'!K298 &amp; 'Upload Data'!L298 &amp; 'Upload Data'!M298 &amp; 'Upload Data'!N298) &lt;&gt; "", FALSE)</f>
        <v>0</v>
      </c>
      <c r="E311" s="50" t="str">
        <f t="shared" si="37"/>
        <v/>
      </c>
      <c r="F311" s="50" t="str">
        <f t="shared" si="38"/>
        <v/>
      </c>
      <c r="G311" s="50" t="b">
        <f t="shared" si="32"/>
        <v>1</v>
      </c>
      <c r="H311" s="50" t="b">
        <f>IFERROR(OR(AND(NOT(D311), 'Upload Data'!$A298 = ""), AND(AG311 &gt; -1, OR(AND(AH311, LEN(AD311) = 7), IFERROR(MATCH(AD311, listCertificateTypes, 0), FALSE)))), FALSE)</f>
        <v>1</v>
      </c>
      <c r="I311" s="50" t="b">
        <f>IFERROR(OR(NOT($D311), 'Upload Data'!B298 &lt;&gt; ""), FALSE)</f>
        <v>1</v>
      </c>
      <c r="J311" s="50" t="b">
        <f>IFERROR(OR(AND(NOT($D311), 'Upload Data'!C298 = ""), ISNUMBER('Upload Data'!C298), IFERROR(DATEVALUE('Upload Data'!C298) &gt; 0, FALSE)), FALSE)</f>
        <v>1</v>
      </c>
      <c r="K311" s="50" t="b">
        <f>IFERROR(OR(NOT($D311), 'Upload Data'!D298 &lt;&gt; ""), FALSE)</f>
        <v>1</v>
      </c>
      <c r="L311" s="51" t="s">
        <v>116</v>
      </c>
      <c r="M311" s="50" t="b">
        <f>IFERROR(OR(AND(NOT($D311), 'Upload Data'!F298 = ""), IFERROR(_xlfn.NUMBERVALUE('Upload Data'!F298) &gt; 0, FALSE)), FALSE)</f>
        <v>1</v>
      </c>
      <c r="N311" s="50" t="b">
        <f>IFERROR(OR('Upload Data'!G298 = "", IFERROR(_xlfn.NUMBERVALUE('Upload Data'!G298) &gt; 0, FALSE)), FALSE)</f>
        <v>1</v>
      </c>
      <c r="O311" s="50" t="b">
        <f>IFERROR(OR('Upload Data'!G298 = "", IFERROR(MATCH('Upload Data'!H298, listVolumeUnits, 0), FALSE)), FALSE)</f>
        <v>1</v>
      </c>
      <c r="P311" s="50" t="b">
        <f>IFERROR(OR('Upload Data'!I298 = "", IFERROR(_xlfn.NUMBERVALUE('Upload Data'!I298) &gt; 0, FALSE)), FALSE)</f>
        <v>1</v>
      </c>
      <c r="Q311" s="50" t="b">
        <f>IFERROR(OR('Upload Data'!I298 = "", IFERROR(MATCH('Upload Data'!J298, listWeightUnits, 0), FALSE)), FALSE)</f>
        <v>1</v>
      </c>
      <c r="R311" s="50" t="b">
        <f>IFERROR(OR(AND(NOT(D311), 'Upload Data'!K298 = ""), IFERROR(MATCH('Upload Data'!K298, listFscClaimTypes, 0), FALSE)), FALSE)</f>
        <v>1</v>
      </c>
      <c r="S311" s="50" t="b">
        <f>IFERROR(OR(AND('Upload Data'!K298 = refClaimFsc100, OR('Upload Data'!L298 = "", 'Upload Data'!L298 = 100)), AND('Upload Data'!K298 = refClaimFscCW, OR('Upload Data'!L298 = "", 'Upload Data'!L298 = 0)), AND('Upload Data'!K298 = refClaimFscMix, 'Upload Data'!L298 &lt;&gt; "", _xlfn.NUMBERVALUE('Upload Data'!L298) &gt;= 0, _xlfn.NUMBERVALUE('Upload Data'!L298) &lt;= 100), AND('Upload Data'!K298 = refClaimFscMixCredit, OR('Upload Data'!L298 = "", 'Upload Data'!L298 = 100)), AND('Upload Data'!K298 = refClaimFscRecycled, 'Upload Data'!K298 =""), 'Upload Data'!K298 = ""), FALSE)</f>
        <v>1</v>
      </c>
      <c r="T311" s="50" t="b">
        <f>IFERROR(OR('Upload Data'!M298 = "", ISNUMBER('Upload Data'!M298), IFERROR(DATEVALUE('Upload Data'!M298) &gt; 0, FALSE)), FALSE)</f>
        <v>1</v>
      </c>
      <c r="U311" s="50" t="b">
        <f>IFERROR(OR('Upload Data'!N298 = "", ISNUMBER('Upload Data'!N298), IFERROR(DATEVALUE('Upload Data'!N298) &gt; 0, FALSE)), FALSE)</f>
        <v>1</v>
      </c>
      <c r="V311" s="51" t="s">
        <v>116</v>
      </c>
      <c r="W311" s="50"/>
      <c r="X311" s="50"/>
      <c r="Y311" s="50"/>
      <c r="Z311" s="50">
        <f>IFERROR(FIND("-", 'Upload Data'!$A298, 1), 1000)</f>
        <v>1000</v>
      </c>
      <c r="AA311" s="50">
        <f>IFERROR(FIND("-", 'Upload Data'!$A298, Z311 + 1), 1000)</f>
        <v>1000</v>
      </c>
      <c r="AB311" s="50">
        <f>IFERROR(FIND("-", 'Upload Data'!$A298, AA311 + 1), 1000)</f>
        <v>1000</v>
      </c>
      <c r="AC311" s="50" t="str">
        <f>IFERROR(LEFT('Upload Data'!$A298, Z311 - 1), "")</f>
        <v/>
      </c>
      <c r="AD311" s="50" t="str">
        <f>IFERROR(MID('Upload Data'!$A298, Z311 + 1, AA311 - Z311 - 1), "")</f>
        <v/>
      </c>
      <c r="AE311" s="50" t="str">
        <f>IFERROR(MID('Upload Data'!$A298, AA311 + 1, AB311 - AA311 - 1), "")</f>
        <v/>
      </c>
      <c r="AF311" s="50" t="str">
        <f>IFERROR(MID('Upload Data'!$A298, AB311 + 1, 1000), "")</f>
        <v/>
      </c>
      <c r="AG311" s="50" t="str">
        <f t="shared" si="35"/>
        <v/>
      </c>
      <c r="AH311" s="50" t="b">
        <f t="shared" si="36"/>
        <v>0</v>
      </c>
    </row>
    <row r="312" spans="1:34">
      <c r="A312" s="49">
        <f t="shared" si="33"/>
        <v>299</v>
      </c>
      <c r="B312" s="48" t="b">
        <f>NOT(IFERROR('Upload Data'!A299 = "ERROR", TRUE))</f>
        <v>1</v>
      </c>
      <c r="C312" s="48">
        <f t="shared" si="34"/>
        <v>299</v>
      </c>
      <c r="D312" s="50" t="b">
        <f>IF(B312, ('Upload Data'!A299 &amp; 'Upload Data'!B299 &amp; 'Upload Data'!C299 &amp; 'Upload Data'!D299 &amp; 'Upload Data'!E299 &amp; 'Upload Data'!F299 &amp; 'Upload Data'!G299 &amp; 'Upload Data'!H299 &amp; 'Upload Data'!I299 &amp; 'Upload Data'!J299 &amp; 'Upload Data'!K299 &amp; 'Upload Data'!L299 &amp; 'Upload Data'!M299 &amp; 'Upload Data'!N299) &lt;&gt; "", FALSE)</f>
        <v>0</v>
      </c>
      <c r="E312" s="50" t="str">
        <f t="shared" si="37"/>
        <v/>
      </c>
      <c r="F312" s="50" t="str">
        <f t="shared" si="38"/>
        <v/>
      </c>
      <c r="G312" s="50" t="b">
        <f t="shared" si="32"/>
        <v>1</v>
      </c>
      <c r="H312" s="50" t="b">
        <f>IFERROR(OR(AND(NOT(D312), 'Upload Data'!$A299 = ""), AND(AG312 &gt; -1, OR(AND(AH312, LEN(AD312) = 7), IFERROR(MATCH(AD312, listCertificateTypes, 0), FALSE)))), FALSE)</f>
        <v>1</v>
      </c>
      <c r="I312" s="50" t="b">
        <f>IFERROR(OR(NOT($D312), 'Upload Data'!B299 &lt;&gt; ""), FALSE)</f>
        <v>1</v>
      </c>
      <c r="J312" s="50" t="b">
        <f>IFERROR(OR(AND(NOT($D312), 'Upload Data'!C299 = ""), ISNUMBER('Upload Data'!C299), IFERROR(DATEVALUE('Upload Data'!C299) &gt; 0, FALSE)), FALSE)</f>
        <v>1</v>
      </c>
      <c r="K312" s="50" t="b">
        <f>IFERROR(OR(NOT($D312), 'Upload Data'!D299 &lt;&gt; ""), FALSE)</f>
        <v>1</v>
      </c>
      <c r="L312" s="51" t="s">
        <v>116</v>
      </c>
      <c r="M312" s="50" t="b">
        <f>IFERROR(OR(AND(NOT($D312), 'Upload Data'!F299 = ""), IFERROR(_xlfn.NUMBERVALUE('Upload Data'!F299) &gt; 0, FALSE)), FALSE)</f>
        <v>1</v>
      </c>
      <c r="N312" s="50" t="b">
        <f>IFERROR(OR('Upload Data'!G299 = "", IFERROR(_xlfn.NUMBERVALUE('Upload Data'!G299) &gt; 0, FALSE)), FALSE)</f>
        <v>1</v>
      </c>
      <c r="O312" s="50" t="b">
        <f>IFERROR(OR('Upload Data'!G299 = "", IFERROR(MATCH('Upload Data'!H299, listVolumeUnits, 0), FALSE)), FALSE)</f>
        <v>1</v>
      </c>
      <c r="P312" s="50" t="b">
        <f>IFERROR(OR('Upload Data'!I299 = "", IFERROR(_xlfn.NUMBERVALUE('Upload Data'!I299) &gt; 0, FALSE)), FALSE)</f>
        <v>1</v>
      </c>
      <c r="Q312" s="50" t="b">
        <f>IFERROR(OR('Upload Data'!I299 = "", IFERROR(MATCH('Upload Data'!J299, listWeightUnits, 0), FALSE)), FALSE)</f>
        <v>1</v>
      </c>
      <c r="R312" s="50" t="b">
        <f>IFERROR(OR(AND(NOT(D312), 'Upload Data'!K299 = ""), IFERROR(MATCH('Upload Data'!K299, listFscClaimTypes, 0), FALSE)), FALSE)</f>
        <v>1</v>
      </c>
      <c r="S312" s="50" t="b">
        <f>IFERROR(OR(AND('Upload Data'!K299 = refClaimFsc100, OR('Upload Data'!L299 = "", 'Upload Data'!L299 = 100)), AND('Upload Data'!K299 = refClaimFscCW, OR('Upload Data'!L299 = "", 'Upload Data'!L299 = 0)), AND('Upload Data'!K299 = refClaimFscMix, 'Upload Data'!L299 &lt;&gt; "", _xlfn.NUMBERVALUE('Upload Data'!L299) &gt;= 0, _xlfn.NUMBERVALUE('Upload Data'!L299) &lt;= 100), AND('Upload Data'!K299 = refClaimFscMixCredit, OR('Upload Data'!L299 = "", 'Upload Data'!L299 = 100)), AND('Upload Data'!K299 = refClaimFscRecycled, 'Upload Data'!K299 =""), 'Upload Data'!K299 = ""), FALSE)</f>
        <v>1</v>
      </c>
      <c r="T312" s="50" t="b">
        <f>IFERROR(OR('Upload Data'!M299 = "", ISNUMBER('Upload Data'!M299), IFERROR(DATEVALUE('Upload Data'!M299) &gt; 0, FALSE)), FALSE)</f>
        <v>1</v>
      </c>
      <c r="U312" s="50" t="b">
        <f>IFERROR(OR('Upload Data'!N299 = "", ISNUMBER('Upload Data'!N299), IFERROR(DATEVALUE('Upload Data'!N299) &gt; 0, FALSE)), FALSE)</f>
        <v>1</v>
      </c>
      <c r="V312" s="51" t="s">
        <v>116</v>
      </c>
      <c r="W312" s="50"/>
      <c r="X312" s="50"/>
      <c r="Y312" s="50"/>
      <c r="Z312" s="50">
        <f>IFERROR(FIND("-", 'Upload Data'!$A299, 1), 1000)</f>
        <v>1000</v>
      </c>
      <c r="AA312" s="50">
        <f>IFERROR(FIND("-", 'Upload Data'!$A299, Z312 + 1), 1000)</f>
        <v>1000</v>
      </c>
      <c r="AB312" s="50">
        <f>IFERROR(FIND("-", 'Upload Data'!$A299, AA312 + 1), 1000)</f>
        <v>1000</v>
      </c>
      <c r="AC312" s="50" t="str">
        <f>IFERROR(LEFT('Upload Data'!$A299, Z312 - 1), "")</f>
        <v/>
      </c>
      <c r="AD312" s="50" t="str">
        <f>IFERROR(MID('Upload Data'!$A299, Z312 + 1, AA312 - Z312 - 1), "")</f>
        <v/>
      </c>
      <c r="AE312" s="50" t="str">
        <f>IFERROR(MID('Upload Data'!$A299, AA312 + 1, AB312 - AA312 - 1), "")</f>
        <v/>
      </c>
      <c r="AF312" s="50" t="str">
        <f>IFERROR(MID('Upload Data'!$A299, AB312 + 1, 1000), "")</f>
        <v/>
      </c>
      <c r="AG312" s="50" t="str">
        <f t="shared" si="35"/>
        <v/>
      </c>
      <c r="AH312" s="50" t="b">
        <f t="shared" si="36"/>
        <v>0</v>
      </c>
    </row>
    <row r="313" spans="1:34">
      <c r="A313" s="49">
        <f t="shared" si="33"/>
        <v>300</v>
      </c>
      <c r="B313" s="48" t="b">
        <f>NOT(IFERROR('Upload Data'!A300 = "ERROR", TRUE))</f>
        <v>1</v>
      </c>
      <c r="C313" s="48">
        <f t="shared" si="34"/>
        <v>300</v>
      </c>
      <c r="D313" s="50" t="b">
        <f>IF(B313, ('Upload Data'!A300 &amp; 'Upload Data'!B300 &amp; 'Upload Data'!C300 &amp; 'Upload Data'!D300 &amp; 'Upload Data'!E300 &amp; 'Upload Data'!F300 &amp; 'Upload Data'!G300 &amp; 'Upload Data'!H300 &amp; 'Upload Data'!I300 &amp; 'Upload Data'!J300 &amp; 'Upload Data'!K300 &amp; 'Upload Data'!L300 &amp; 'Upload Data'!M300 &amp; 'Upload Data'!N300) &lt;&gt; "", FALSE)</f>
        <v>0</v>
      </c>
      <c r="E313" s="50" t="str">
        <f t="shared" si="37"/>
        <v/>
      </c>
      <c r="F313" s="50" t="str">
        <f t="shared" si="38"/>
        <v/>
      </c>
      <c r="G313" s="50" t="b">
        <f t="shared" si="32"/>
        <v>1</v>
      </c>
      <c r="H313" s="50" t="b">
        <f>IFERROR(OR(AND(NOT(D313), 'Upload Data'!$A300 = ""), AND(AG313 &gt; -1, OR(AND(AH313, LEN(AD313) = 7), IFERROR(MATCH(AD313, listCertificateTypes, 0), FALSE)))), FALSE)</f>
        <v>1</v>
      </c>
      <c r="I313" s="50" t="b">
        <f>IFERROR(OR(NOT($D313), 'Upload Data'!B300 &lt;&gt; ""), FALSE)</f>
        <v>1</v>
      </c>
      <c r="J313" s="50" t="b">
        <f>IFERROR(OR(AND(NOT($D313), 'Upload Data'!C300 = ""), ISNUMBER('Upload Data'!C300), IFERROR(DATEVALUE('Upload Data'!C300) &gt; 0, FALSE)), FALSE)</f>
        <v>1</v>
      </c>
      <c r="K313" s="50" t="b">
        <f>IFERROR(OR(NOT($D313), 'Upload Data'!D300 &lt;&gt; ""), FALSE)</f>
        <v>1</v>
      </c>
      <c r="L313" s="51" t="s">
        <v>116</v>
      </c>
      <c r="M313" s="50" t="b">
        <f>IFERROR(OR(AND(NOT($D313), 'Upload Data'!F300 = ""), IFERROR(_xlfn.NUMBERVALUE('Upload Data'!F300) &gt; 0, FALSE)), FALSE)</f>
        <v>1</v>
      </c>
      <c r="N313" s="50" t="b">
        <f>IFERROR(OR('Upload Data'!G300 = "", IFERROR(_xlfn.NUMBERVALUE('Upload Data'!G300) &gt; 0, FALSE)), FALSE)</f>
        <v>1</v>
      </c>
      <c r="O313" s="50" t="b">
        <f>IFERROR(OR('Upload Data'!G300 = "", IFERROR(MATCH('Upload Data'!H300, listVolumeUnits, 0), FALSE)), FALSE)</f>
        <v>1</v>
      </c>
      <c r="P313" s="50" t="b">
        <f>IFERROR(OR('Upload Data'!I300 = "", IFERROR(_xlfn.NUMBERVALUE('Upload Data'!I300) &gt; 0, FALSE)), FALSE)</f>
        <v>1</v>
      </c>
      <c r="Q313" s="50" t="b">
        <f>IFERROR(OR('Upload Data'!I300 = "", IFERROR(MATCH('Upload Data'!J300, listWeightUnits, 0), FALSE)), FALSE)</f>
        <v>1</v>
      </c>
      <c r="R313" s="50" t="b">
        <f>IFERROR(OR(AND(NOT(D313), 'Upload Data'!K300 = ""), IFERROR(MATCH('Upload Data'!K300, listFscClaimTypes, 0), FALSE)), FALSE)</f>
        <v>1</v>
      </c>
      <c r="S313" s="50" t="b">
        <f>IFERROR(OR(AND('Upload Data'!K300 = refClaimFsc100, OR('Upload Data'!L300 = "", 'Upload Data'!L300 = 100)), AND('Upload Data'!K300 = refClaimFscCW, OR('Upload Data'!L300 = "", 'Upload Data'!L300 = 0)), AND('Upload Data'!K300 = refClaimFscMix, 'Upload Data'!L300 &lt;&gt; "", _xlfn.NUMBERVALUE('Upload Data'!L300) &gt;= 0, _xlfn.NUMBERVALUE('Upload Data'!L300) &lt;= 100), AND('Upload Data'!K300 = refClaimFscMixCredit, OR('Upload Data'!L300 = "", 'Upload Data'!L300 = 100)), AND('Upload Data'!K300 = refClaimFscRecycled, 'Upload Data'!K300 =""), 'Upload Data'!K300 = ""), FALSE)</f>
        <v>1</v>
      </c>
      <c r="T313" s="50" t="b">
        <f>IFERROR(OR('Upload Data'!M300 = "", ISNUMBER('Upload Data'!M300), IFERROR(DATEVALUE('Upload Data'!M300) &gt; 0, FALSE)), FALSE)</f>
        <v>1</v>
      </c>
      <c r="U313" s="50" t="b">
        <f>IFERROR(OR('Upload Data'!N300 = "", ISNUMBER('Upload Data'!N300), IFERROR(DATEVALUE('Upload Data'!N300) &gt; 0, FALSE)), FALSE)</f>
        <v>1</v>
      </c>
      <c r="V313" s="51" t="s">
        <v>116</v>
      </c>
      <c r="W313" s="50"/>
      <c r="X313" s="50"/>
      <c r="Y313" s="50"/>
      <c r="Z313" s="50">
        <f>IFERROR(FIND("-", 'Upload Data'!$A300, 1), 1000)</f>
        <v>1000</v>
      </c>
      <c r="AA313" s="50">
        <f>IFERROR(FIND("-", 'Upload Data'!$A300, Z313 + 1), 1000)</f>
        <v>1000</v>
      </c>
      <c r="AB313" s="50">
        <f>IFERROR(FIND("-", 'Upload Data'!$A300, AA313 + 1), 1000)</f>
        <v>1000</v>
      </c>
      <c r="AC313" s="50" t="str">
        <f>IFERROR(LEFT('Upload Data'!$A300, Z313 - 1), "")</f>
        <v/>
      </c>
      <c r="AD313" s="50" t="str">
        <f>IFERROR(MID('Upload Data'!$A300, Z313 + 1, AA313 - Z313 - 1), "")</f>
        <v/>
      </c>
      <c r="AE313" s="50" t="str">
        <f>IFERROR(MID('Upload Data'!$A300, AA313 + 1, AB313 - AA313 - 1), "")</f>
        <v/>
      </c>
      <c r="AF313" s="50" t="str">
        <f>IFERROR(MID('Upload Data'!$A300, AB313 + 1, 1000), "")</f>
        <v/>
      </c>
      <c r="AG313" s="50" t="str">
        <f t="shared" si="35"/>
        <v/>
      </c>
      <c r="AH313" s="50" t="b">
        <f t="shared" si="36"/>
        <v>0</v>
      </c>
    </row>
    <row r="314" spans="1:34">
      <c r="A314" s="49">
        <f t="shared" si="33"/>
        <v>301</v>
      </c>
      <c r="B314" s="48" t="b">
        <f>NOT(IFERROR('Upload Data'!A301 = "ERROR", TRUE))</f>
        <v>1</v>
      </c>
      <c r="C314" s="48">
        <f t="shared" si="34"/>
        <v>301</v>
      </c>
      <c r="D314" s="50" t="b">
        <f>IF(B314, ('Upload Data'!A301 &amp; 'Upload Data'!B301 &amp; 'Upload Data'!C301 &amp; 'Upload Data'!D301 &amp; 'Upload Data'!E301 &amp; 'Upload Data'!F301 &amp; 'Upload Data'!G301 &amp; 'Upload Data'!H301 &amp; 'Upload Data'!I301 &amp; 'Upload Data'!J301 &amp; 'Upload Data'!K301 &amp; 'Upload Data'!L301 &amp; 'Upload Data'!M301 &amp; 'Upload Data'!N301) &lt;&gt; "", FALSE)</f>
        <v>0</v>
      </c>
      <c r="E314" s="50" t="str">
        <f t="shared" si="37"/>
        <v/>
      </c>
      <c r="F314" s="50" t="str">
        <f t="shared" si="38"/>
        <v/>
      </c>
      <c r="G314" s="50" t="b">
        <f t="shared" si="32"/>
        <v>1</v>
      </c>
      <c r="H314" s="50" t="b">
        <f>IFERROR(OR(AND(NOT(D314), 'Upload Data'!$A301 = ""), AND(AG314 &gt; -1, OR(AND(AH314, LEN(AD314) = 7), IFERROR(MATCH(AD314, listCertificateTypes, 0), FALSE)))), FALSE)</f>
        <v>1</v>
      </c>
      <c r="I314" s="50" t="b">
        <f>IFERROR(OR(NOT($D314), 'Upload Data'!B301 &lt;&gt; ""), FALSE)</f>
        <v>1</v>
      </c>
      <c r="J314" s="50" t="b">
        <f>IFERROR(OR(AND(NOT($D314), 'Upload Data'!C301 = ""), ISNUMBER('Upload Data'!C301), IFERROR(DATEVALUE('Upload Data'!C301) &gt; 0, FALSE)), FALSE)</f>
        <v>1</v>
      </c>
      <c r="K314" s="50" t="b">
        <f>IFERROR(OR(NOT($D314), 'Upload Data'!D301 &lt;&gt; ""), FALSE)</f>
        <v>1</v>
      </c>
      <c r="L314" s="51" t="s">
        <v>116</v>
      </c>
      <c r="M314" s="50" t="b">
        <f>IFERROR(OR(AND(NOT($D314), 'Upload Data'!F301 = ""), IFERROR(_xlfn.NUMBERVALUE('Upload Data'!F301) &gt; 0, FALSE)), FALSE)</f>
        <v>1</v>
      </c>
      <c r="N314" s="50" t="b">
        <f>IFERROR(OR('Upload Data'!G301 = "", IFERROR(_xlfn.NUMBERVALUE('Upload Data'!G301) &gt; 0, FALSE)), FALSE)</f>
        <v>1</v>
      </c>
      <c r="O314" s="50" t="b">
        <f>IFERROR(OR('Upload Data'!G301 = "", IFERROR(MATCH('Upload Data'!H301, listVolumeUnits, 0), FALSE)), FALSE)</f>
        <v>1</v>
      </c>
      <c r="P314" s="50" t="b">
        <f>IFERROR(OR('Upload Data'!I301 = "", IFERROR(_xlfn.NUMBERVALUE('Upload Data'!I301) &gt; 0, FALSE)), FALSE)</f>
        <v>1</v>
      </c>
      <c r="Q314" s="50" t="b">
        <f>IFERROR(OR('Upload Data'!I301 = "", IFERROR(MATCH('Upload Data'!J301, listWeightUnits, 0), FALSE)), FALSE)</f>
        <v>1</v>
      </c>
      <c r="R314" s="50" t="b">
        <f>IFERROR(OR(AND(NOT(D314), 'Upload Data'!K301 = ""), IFERROR(MATCH('Upload Data'!K301, listFscClaimTypes, 0), FALSE)), FALSE)</f>
        <v>1</v>
      </c>
      <c r="S314" s="50" t="b">
        <f>IFERROR(OR(AND('Upload Data'!K301 = refClaimFsc100, OR('Upload Data'!L301 = "", 'Upload Data'!L301 = 100)), AND('Upload Data'!K301 = refClaimFscCW, OR('Upload Data'!L301 = "", 'Upload Data'!L301 = 0)), AND('Upload Data'!K301 = refClaimFscMix, 'Upload Data'!L301 &lt;&gt; "", _xlfn.NUMBERVALUE('Upload Data'!L301) &gt;= 0, _xlfn.NUMBERVALUE('Upload Data'!L301) &lt;= 100), AND('Upload Data'!K301 = refClaimFscMixCredit, OR('Upload Data'!L301 = "", 'Upload Data'!L301 = 100)), AND('Upload Data'!K301 = refClaimFscRecycled, 'Upload Data'!K301 =""), 'Upload Data'!K301 = ""), FALSE)</f>
        <v>1</v>
      </c>
      <c r="T314" s="50" t="b">
        <f>IFERROR(OR('Upload Data'!M301 = "", ISNUMBER('Upload Data'!M301), IFERROR(DATEVALUE('Upload Data'!M301) &gt; 0, FALSE)), FALSE)</f>
        <v>1</v>
      </c>
      <c r="U314" s="50" t="b">
        <f>IFERROR(OR('Upload Data'!N301 = "", ISNUMBER('Upload Data'!N301), IFERROR(DATEVALUE('Upload Data'!N301) &gt; 0, FALSE)), FALSE)</f>
        <v>1</v>
      </c>
      <c r="V314" s="51" t="s">
        <v>116</v>
      </c>
      <c r="W314" s="50"/>
      <c r="X314" s="50"/>
      <c r="Y314" s="50"/>
      <c r="Z314" s="50">
        <f>IFERROR(FIND("-", 'Upload Data'!$A301, 1), 1000)</f>
        <v>1000</v>
      </c>
      <c r="AA314" s="50">
        <f>IFERROR(FIND("-", 'Upload Data'!$A301, Z314 + 1), 1000)</f>
        <v>1000</v>
      </c>
      <c r="AB314" s="50">
        <f>IFERROR(FIND("-", 'Upload Data'!$A301, AA314 + 1), 1000)</f>
        <v>1000</v>
      </c>
      <c r="AC314" s="50" t="str">
        <f>IFERROR(LEFT('Upload Data'!$A301, Z314 - 1), "")</f>
        <v/>
      </c>
      <c r="AD314" s="50" t="str">
        <f>IFERROR(MID('Upload Data'!$A301, Z314 + 1, AA314 - Z314 - 1), "")</f>
        <v/>
      </c>
      <c r="AE314" s="50" t="str">
        <f>IFERROR(MID('Upload Data'!$A301, AA314 + 1, AB314 - AA314 - 1), "")</f>
        <v/>
      </c>
      <c r="AF314" s="50" t="str">
        <f>IFERROR(MID('Upload Data'!$A301, AB314 + 1, 1000), "")</f>
        <v/>
      </c>
      <c r="AG314" s="50" t="str">
        <f t="shared" si="35"/>
        <v/>
      </c>
      <c r="AH314" s="50" t="b">
        <f t="shared" si="36"/>
        <v>0</v>
      </c>
    </row>
    <row r="315" spans="1:34">
      <c r="A315" s="49">
        <f t="shared" si="33"/>
        <v>302</v>
      </c>
      <c r="B315" s="48" t="b">
        <f>NOT(IFERROR('Upload Data'!A302 = "ERROR", TRUE))</f>
        <v>1</v>
      </c>
      <c r="C315" s="48">
        <f t="shared" si="34"/>
        <v>302</v>
      </c>
      <c r="D315" s="50" t="b">
        <f>IF(B315, ('Upload Data'!A302 &amp; 'Upload Data'!B302 &amp; 'Upload Data'!C302 &amp; 'Upload Data'!D302 &amp; 'Upload Data'!E302 &amp; 'Upload Data'!F302 &amp; 'Upload Data'!G302 &amp; 'Upload Data'!H302 &amp; 'Upload Data'!I302 &amp; 'Upload Data'!J302 &amp; 'Upload Data'!K302 &amp; 'Upload Data'!L302 &amp; 'Upload Data'!M302 &amp; 'Upload Data'!N302) &lt;&gt; "", FALSE)</f>
        <v>0</v>
      </c>
      <c r="E315" s="50" t="str">
        <f t="shared" si="37"/>
        <v/>
      </c>
      <c r="F315" s="50" t="str">
        <f t="shared" si="38"/>
        <v/>
      </c>
      <c r="G315" s="50" t="b">
        <f t="shared" si="32"/>
        <v>1</v>
      </c>
      <c r="H315" s="50" t="b">
        <f>IFERROR(OR(AND(NOT(D315), 'Upload Data'!$A302 = ""), AND(AG315 &gt; -1, OR(AND(AH315, LEN(AD315) = 7), IFERROR(MATCH(AD315, listCertificateTypes, 0), FALSE)))), FALSE)</f>
        <v>1</v>
      </c>
      <c r="I315" s="50" t="b">
        <f>IFERROR(OR(NOT($D315), 'Upload Data'!B302 &lt;&gt; ""), FALSE)</f>
        <v>1</v>
      </c>
      <c r="J315" s="50" t="b">
        <f>IFERROR(OR(AND(NOT($D315), 'Upload Data'!C302 = ""), ISNUMBER('Upload Data'!C302), IFERROR(DATEVALUE('Upload Data'!C302) &gt; 0, FALSE)), FALSE)</f>
        <v>1</v>
      </c>
      <c r="K315" s="50" t="b">
        <f>IFERROR(OR(NOT($D315), 'Upload Data'!D302 &lt;&gt; ""), FALSE)</f>
        <v>1</v>
      </c>
      <c r="L315" s="51" t="s">
        <v>116</v>
      </c>
      <c r="M315" s="50" t="b">
        <f>IFERROR(OR(AND(NOT($D315), 'Upload Data'!F302 = ""), IFERROR(_xlfn.NUMBERVALUE('Upload Data'!F302) &gt; 0, FALSE)), FALSE)</f>
        <v>1</v>
      </c>
      <c r="N315" s="50" t="b">
        <f>IFERROR(OR('Upload Data'!G302 = "", IFERROR(_xlfn.NUMBERVALUE('Upload Data'!G302) &gt; 0, FALSE)), FALSE)</f>
        <v>1</v>
      </c>
      <c r="O315" s="50" t="b">
        <f>IFERROR(OR('Upload Data'!G302 = "", IFERROR(MATCH('Upload Data'!H302, listVolumeUnits, 0), FALSE)), FALSE)</f>
        <v>1</v>
      </c>
      <c r="P315" s="50" t="b">
        <f>IFERROR(OR('Upload Data'!I302 = "", IFERROR(_xlfn.NUMBERVALUE('Upload Data'!I302) &gt; 0, FALSE)), FALSE)</f>
        <v>1</v>
      </c>
      <c r="Q315" s="50" t="b">
        <f>IFERROR(OR('Upload Data'!I302 = "", IFERROR(MATCH('Upload Data'!J302, listWeightUnits, 0), FALSE)), FALSE)</f>
        <v>1</v>
      </c>
      <c r="R315" s="50" t="b">
        <f>IFERROR(OR(AND(NOT(D315), 'Upload Data'!K302 = ""), IFERROR(MATCH('Upload Data'!K302, listFscClaimTypes, 0), FALSE)), FALSE)</f>
        <v>1</v>
      </c>
      <c r="S315" s="50" t="b">
        <f>IFERROR(OR(AND('Upload Data'!K302 = refClaimFsc100, OR('Upload Data'!L302 = "", 'Upload Data'!L302 = 100)), AND('Upload Data'!K302 = refClaimFscCW, OR('Upload Data'!L302 = "", 'Upload Data'!L302 = 0)), AND('Upload Data'!K302 = refClaimFscMix, 'Upload Data'!L302 &lt;&gt; "", _xlfn.NUMBERVALUE('Upload Data'!L302) &gt;= 0, _xlfn.NUMBERVALUE('Upload Data'!L302) &lt;= 100), AND('Upload Data'!K302 = refClaimFscMixCredit, OR('Upload Data'!L302 = "", 'Upload Data'!L302 = 100)), AND('Upload Data'!K302 = refClaimFscRecycled, 'Upload Data'!K302 =""), 'Upload Data'!K302 = ""), FALSE)</f>
        <v>1</v>
      </c>
      <c r="T315" s="50" t="b">
        <f>IFERROR(OR('Upload Data'!M302 = "", ISNUMBER('Upload Data'!M302), IFERROR(DATEVALUE('Upload Data'!M302) &gt; 0, FALSE)), FALSE)</f>
        <v>1</v>
      </c>
      <c r="U315" s="50" t="b">
        <f>IFERROR(OR('Upload Data'!N302 = "", ISNUMBER('Upload Data'!N302), IFERROR(DATEVALUE('Upload Data'!N302) &gt; 0, FALSE)), FALSE)</f>
        <v>1</v>
      </c>
      <c r="V315" s="51" t="s">
        <v>116</v>
      </c>
      <c r="W315" s="50"/>
      <c r="X315" s="50"/>
      <c r="Y315" s="50"/>
      <c r="Z315" s="50">
        <f>IFERROR(FIND("-", 'Upload Data'!$A302, 1), 1000)</f>
        <v>1000</v>
      </c>
      <c r="AA315" s="50">
        <f>IFERROR(FIND("-", 'Upload Data'!$A302, Z315 + 1), 1000)</f>
        <v>1000</v>
      </c>
      <c r="AB315" s="50">
        <f>IFERROR(FIND("-", 'Upload Data'!$A302, AA315 + 1), 1000)</f>
        <v>1000</v>
      </c>
      <c r="AC315" s="50" t="str">
        <f>IFERROR(LEFT('Upload Data'!$A302, Z315 - 1), "")</f>
        <v/>
      </c>
      <c r="AD315" s="50" t="str">
        <f>IFERROR(MID('Upload Data'!$A302, Z315 + 1, AA315 - Z315 - 1), "")</f>
        <v/>
      </c>
      <c r="AE315" s="50" t="str">
        <f>IFERROR(MID('Upload Data'!$A302, AA315 + 1, AB315 - AA315 - 1), "")</f>
        <v/>
      </c>
      <c r="AF315" s="50" t="str">
        <f>IFERROR(MID('Upload Data'!$A302, AB315 + 1, 1000), "")</f>
        <v/>
      </c>
      <c r="AG315" s="50" t="str">
        <f t="shared" si="35"/>
        <v/>
      </c>
      <c r="AH315" s="50" t="b">
        <f t="shared" si="36"/>
        <v>0</v>
      </c>
    </row>
    <row r="316" spans="1:34">
      <c r="A316" s="49">
        <f t="shared" si="33"/>
        <v>303</v>
      </c>
      <c r="B316" s="48" t="b">
        <f>NOT(IFERROR('Upload Data'!A303 = "ERROR", TRUE))</f>
        <v>1</v>
      </c>
      <c r="C316" s="48">
        <f t="shared" si="34"/>
        <v>303</v>
      </c>
      <c r="D316" s="50" t="b">
        <f>IF(B316, ('Upload Data'!A303 &amp; 'Upload Data'!B303 &amp; 'Upload Data'!C303 &amp; 'Upload Data'!D303 &amp; 'Upload Data'!E303 &amp; 'Upload Data'!F303 &amp; 'Upload Data'!G303 &amp; 'Upload Data'!H303 &amp; 'Upload Data'!I303 &amp; 'Upload Data'!J303 &amp; 'Upload Data'!K303 &amp; 'Upload Data'!L303 &amp; 'Upload Data'!M303 &amp; 'Upload Data'!N303) &lt;&gt; "", FALSE)</f>
        <v>0</v>
      </c>
      <c r="E316" s="50" t="str">
        <f t="shared" si="37"/>
        <v/>
      </c>
      <c r="F316" s="50" t="str">
        <f t="shared" si="38"/>
        <v/>
      </c>
      <c r="G316" s="50" t="b">
        <f t="shared" si="32"/>
        <v>1</v>
      </c>
      <c r="H316" s="50" t="b">
        <f>IFERROR(OR(AND(NOT(D316), 'Upload Data'!$A303 = ""), AND(AG316 &gt; -1, OR(AND(AH316, LEN(AD316) = 7), IFERROR(MATCH(AD316, listCertificateTypes, 0), FALSE)))), FALSE)</f>
        <v>1</v>
      </c>
      <c r="I316" s="50" t="b">
        <f>IFERROR(OR(NOT($D316), 'Upload Data'!B303 &lt;&gt; ""), FALSE)</f>
        <v>1</v>
      </c>
      <c r="J316" s="50" t="b">
        <f>IFERROR(OR(AND(NOT($D316), 'Upload Data'!C303 = ""), ISNUMBER('Upload Data'!C303), IFERROR(DATEVALUE('Upload Data'!C303) &gt; 0, FALSE)), FALSE)</f>
        <v>1</v>
      </c>
      <c r="K316" s="50" t="b">
        <f>IFERROR(OR(NOT($D316), 'Upload Data'!D303 &lt;&gt; ""), FALSE)</f>
        <v>1</v>
      </c>
      <c r="L316" s="51" t="s">
        <v>116</v>
      </c>
      <c r="M316" s="50" t="b">
        <f>IFERROR(OR(AND(NOT($D316), 'Upload Data'!F303 = ""), IFERROR(_xlfn.NUMBERVALUE('Upload Data'!F303) &gt; 0, FALSE)), FALSE)</f>
        <v>1</v>
      </c>
      <c r="N316" s="50" t="b">
        <f>IFERROR(OR('Upload Data'!G303 = "", IFERROR(_xlfn.NUMBERVALUE('Upload Data'!G303) &gt; 0, FALSE)), FALSE)</f>
        <v>1</v>
      </c>
      <c r="O316" s="50" t="b">
        <f>IFERROR(OR('Upload Data'!G303 = "", IFERROR(MATCH('Upload Data'!H303, listVolumeUnits, 0), FALSE)), FALSE)</f>
        <v>1</v>
      </c>
      <c r="P316" s="50" t="b">
        <f>IFERROR(OR('Upload Data'!I303 = "", IFERROR(_xlfn.NUMBERVALUE('Upload Data'!I303) &gt; 0, FALSE)), FALSE)</f>
        <v>1</v>
      </c>
      <c r="Q316" s="50" t="b">
        <f>IFERROR(OR('Upload Data'!I303 = "", IFERROR(MATCH('Upload Data'!J303, listWeightUnits, 0), FALSE)), FALSE)</f>
        <v>1</v>
      </c>
      <c r="R316" s="50" t="b">
        <f>IFERROR(OR(AND(NOT(D316), 'Upload Data'!K303 = ""), IFERROR(MATCH('Upload Data'!K303, listFscClaimTypes, 0), FALSE)), FALSE)</f>
        <v>1</v>
      </c>
      <c r="S316" s="50" t="b">
        <f>IFERROR(OR(AND('Upload Data'!K303 = refClaimFsc100, OR('Upload Data'!L303 = "", 'Upload Data'!L303 = 100)), AND('Upload Data'!K303 = refClaimFscCW, OR('Upload Data'!L303 = "", 'Upload Data'!L303 = 0)), AND('Upload Data'!K303 = refClaimFscMix, 'Upload Data'!L303 &lt;&gt; "", _xlfn.NUMBERVALUE('Upload Data'!L303) &gt;= 0, _xlfn.NUMBERVALUE('Upload Data'!L303) &lt;= 100), AND('Upload Data'!K303 = refClaimFscMixCredit, OR('Upload Data'!L303 = "", 'Upload Data'!L303 = 100)), AND('Upload Data'!K303 = refClaimFscRecycled, 'Upload Data'!K303 =""), 'Upload Data'!K303 = ""), FALSE)</f>
        <v>1</v>
      </c>
      <c r="T316" s="50" t="b">
        <f>IFERROR(OR('Upload Data'!M303 = "", ISNUMBER('Upload Data'!M303), IFERROR(DATEVALUE('Upload Data'!M303) &gt; 0, FALSE)), FALSE)</f>
        <v>1</v>
      </c>
      <c r="U316" s="50" t="b">
        <f>IFERROR(OR('Upload Data'!N303 = "", ISNUMBER('Upload Data'!N303), IFERROR(DATEVALUE('Upload Data'!N303) &gt; 0, FALSE)), FALSE)</f>
        <v>1</v>
      </c>
      <c r="V316" s="51" t="s">
        <v>116</v>
      </c>
      <c r="W316" s="50"/>
      <c r="X316" s="50"/>
      <c r="Y316" s="50"/>
      <c r="Z316" s="50">
        <f>IFERROR(FIND("-", 'Upload Data'!$A303, 1), 1000)</f>
        <v>1000</v>
      </c>
      <c r="AA316" s="50">
        <f>IFERROR(FIND("-", 'Upload Data'!$A303, Z316 + 1), 1000)</f>
        <v>1000</v>
      </c>
      <c r="AB316" s="50">
        <f>IFERROR(FIND("-", 'Upload Data'!$A303, AA316 + 1), 1000)</f>
        <v>1000</v>
      </c>
      <c r="AC316" s="50" t="str">
        <f>IFERROR(LEFT('Upload Data'!$A303, Z316 - 1), "")</f>
        <v/>
      </c>
      <c r="AD316" s="50" t="str">
        <f>IFERROR(MID('Upload Data'!$A303, Z316 + 1, AA316 - Z316 - 1), "")</f>
        <v/>
      </c>
      <c r="AE316" s="50" t="str">
        <f>IFERROR(MID('Upload Data'!$A303, AA316 + 1, AB316 - AA316 - 1), "")</f>
        <v/>
      </c>
      <c r="AF316" s="50" t="str">
        <f>IFERROR(MID('Upload Data'!$A303, AB316 + 1, 1000), "")</f>
        <v/>
      </c>
      <c r="AG316" s="50" t="str">
        <f t="shared" si="35"/>
        <v/>
      </c>
      <c r="AH316" s="50" t="b">
        <f t="shared" si="36"/>
        <v>0</v>
      </c>
    </row>
    <row r="317" spans="1:34">
      <c r="A317" s="49">
        <f t="shared" si="33"/>
        <v>304</v>
      </c>
      <c r="B317" s="48" t="b">
        <f>NOT(IFERROR('Upload Data'!A304 = "ERROR", TRUE))</f>
        <v>1</v>
      </c>
      <c r="C317" s="48">
        <f t="shared" si="34"/>
        <v>304</v>
      </c>
      <c r="D317" s="50" t="b">
        <f>IF(B317, ('Upload Data'!A304 &amp; 'Upload Data'!B304 &amp; 'Upload Data'!C304 &amp; 'Upload Data'!D304 &amp; 'Upload Data'!E304 &amp; 'Upload Data'!F304 &amp; 'Upload Data'!G304 &amp; 'Upload Data'!H304 &amp; 'Upload Data'!I304 &amp; 'Upload Data'!J304 &amp; 'Upload Data'!K304 &amp; 'Upload Data'!L304 &amp; 'Upload Data'!M304 &amp; 'Upload Data'!N304) &lt;&gt; "", FALSE)</f>
        <v>0</v>
      </c>
      <c r="E317" s="50" t="str">
        <f t="shared" si="37"/>
        <v/>
      </c>
      <c r="F317" s="50" t="str">
        <f t="shared" si="38"/>
        <v/>
      </c>
      <c r="G317" s="50" t="b">
        <f t="shared" si="32"/>
        <v>1</v>
      </c>
      <c r="H317" s="50" t="b">
        <f>IFERROR(OR(AND(NOT(D317), 'Upload Data'!$A304 = ""), AND(AG317 &gt; -1, OR(AND(AH317, LEN(AD317) = 7), IFERROR(MATCH(AD317, listCertificateTypes, 0), FALSE)))), FALSE)</f>
        <v>1</v>
      </c>
      <c r="I317" s="50" t="b">
        <f>IFERROR(OR(NOT($D317), 'Upload Data'!B304 &lt;&gt; ""), FALSE)</f>
        <v>1</v>
      </c>
      <c r="J317" s="50" t="b">
        <f>IFERROR(OR(AND(NOT($D317), 'Upload Data'!C304 = ""), ISNUMBER('Upload Data'!C304), IFERROR(DATEVALUE('Upload Data'!C304) &gt; 0, FALSE)), FALSE)</f>
        <v>1</v>
      </c>
      <c r="K317" s="50" t="b">
        <f>IFERROR(OR(NOT($D317), 'Upload Data'!D304 &lt;&gt; ""), FALSE)</f>
        <v>1</v>
      </c>
      <c r="L317" s="51" t="s">
        <v>116</v>
      </c>
      <c r="M317" s="50" t="b">
        <f>IFERROR(OR(AND(NOT($D317), 'Upload Data'!F304 = ""), IFERROR(_xlfn.NUMBERVALUE('Upload Data'!F304) &gt; 0, FALSE)), FALSE)</f>
        <v>1</v>
      </c>
      <c r="N317" s="50" t="b">
        <f>IFERROR(OR('Upload Data'!G304 = "", IFERROR(_xlfn.NUMBERVALUE('Upload Data'!G304) &gt; 0, FALSE)), FALSE)</f>
        <v>1</v>
      </c>
      <c r="O317" s="50" t="b">
        <f>IFERROR(OR('Upload Data'!G304 = "", IFERROR(MATCH('Upload Data'!H304, listVolumeUnits, 0), FALSE)), FALSE)</f>
        <v>1</v>
      </c>
      <c r="P317" s="50" t="b">
        <f>IFERROR(OR('Upload Data'!I304 = "", IFERROR(_xlfn.NUMBERVALUE('Upload Data'!I304) &gt; 0, FALSE)), FALSE)</f>
        <v>1</v>
      </c>
      <c r="Q317" s="50" t="b">
        <f>IFERROR(OR('Upload Data'!I304 = "", IFERROR(MATCH('Upload Data'!J304, listWeightUnits, 0), FALSE)), FALSE)</f>
        <v>1</v>
      </c>
      <c r="R317" s="50" t="b">
        <f>IFERROR(OR(AND(NOT(D317), 'Upload Data'!K304 = ""), IFERROR(MATCH('Upload Data'!K304, listFscClaimTypes, 0), FALSE)), FALSE)</f>
        <v>1</v>
      </c>
      <c r="S317" s="50" t="b">
        <f>IFERROR(OR(AND('Upload Data'!K304 = refClaimFsc100, OR('Upload Data'!L304 = "", 'Upload Data'!L304 = 100)), AND('Upload Data'!K304 = refClaimFscCW, OR('Upload Data'!L304 = "", 'Upload Data'!L304 = 0)), AND('Upload Data'!K304 = refClaimFscMix, 'Upload Data'!L304 &lt;&gt; "", _xlfn.NUMBERVALUE('Upload Data'!L304) &gt;= 0, _xlfn.NUMBERVALUE('Upload Data'!L304) &lt;= 100), AND('Upload Data'!K304 = refClaimFscMixCredit, OR('Upload Data'!L304 = "", 'Upload Data'!L304 = 100)), AND('Upload Data'!K304 = refClaimFscRecycled, 'Upload Data'!K304 =""), 'Upload Data'!K304 = ""), FALSE)</f>
        <v>1</v>
      </c>
      <c r="T317" s="50" t="b">
        <f>IFERROR(OR('Upload Data'!M304 = "", ISNUMBER('Upload Data'!M304), IFERROR(DATEVALUE('Upload Data'!M304) &gt; 0, FALSE)), FALSE)</f>
        <v>1</v>
      </c>
      <c r="U317" s="50" t="b">
        <f>IFERROR(OR('Upload Data'!N304 = "", ISNUMBER('Upload Data'!N304), IFERROR(DATEVALUE('Upload Data'!N304) &gt; 0, FALSE)), FALSE)</f>
        <v>1</v>
      </c>
      <c r="V317" s="51" t="s">
        <v>116</v>
      </c>
      <c r="W317" s="50"/>
      <c r="X317" s="50"/>
      <c r="Y317" s="50"/>
      <c r="Z317" s="50">
        <f>IFERROR(FIND("-", 'Upload Data'!$A304, 1), 1000)</f>
        <v>1000</v>
      </c>
      <c r="AA317" s="50">
        <f>IFERROR(FIND("-", 'Upload Data'!$A304, Z317 + 1), 1000)</f>
        <v>1000</v>
      </c>
      <c r="AB317" s="50">
        <f>IFERROR(FIND("-", 'Upload Data'!$A304, AA317 + 1), 1000)</f>
        <v>1000</v>
      </c>
      <c r="AC317" s="50" t="str">
        <f>IFERROR(LEFT('Upload Data'!$A304, Z317 - 1), "")</f>
        <v/>
      </c>
      <c r="AD317" s="50" t="str">
        <f>IFERROR(MID('Upload Data'!$A304, Z317 + 1, AA317 - Z317 - 1), "")</f>
        <v/>
      </c>
      <c r="AE317" s="50" t="str">
        <f>IFERROR(MID('Upload Data'!$A304, AA317 + 1, AB317 - AA317 - 1), "")</f>
        <v/>
      </c>
      <c r="AF317" s="50" t="str">
        <f>IFERROR(MID('Upload Data'!$A304, AB317 + 1, 1000), "")</f>
        <v/>
      </c>
      <c r="AG317" s="50" t="str">
        <f t="shared" si="35"/>
        <v/>
      </c>
      <c r="AH317" s="50" t="b">
        <f t="shared" si="36"/>
        <v>0</v>
      </c>
    </row>
    <row r="318" spans="1:34">
      <c r="A318" s="49">
        <f t="shared" si="33"/>
        <v>305</v>
      </c>
      <c r="B318" s="48" t="b">
        <f>NOT(IFERROR('Upload Data'!A305 = "ERROR", TRUE))</f>
        <v>1</v>
      </c>
      <c r="C318" s="48">
        <f t="shared" si="34"/>
        <v>305</v>
      </c>
      <c r="D318" s="50" t="b">
        <f>IF(B318, ('Upload Data'!A305 &amp; 'Upload Data'!B305 &amp; 'Upload Data'!C305 &amp; 'Upload Data'!D305 &amp; 'Upload Data'!E305 &amp; 'Upload Data'!F305 &amp; 'Upload Data'!G305 &amp; 'Upload Data'!H305 &amp; 'Upload Data'!I305 &amp; 'Upload Data'!J305 &amp; 'Upload Data'!K305 &amp; 'Upload Data'!L305 &amp; 'Upload Data'!M305 &amp; 'Upload Data'!N305) &lt;&gt; "", FALSE)</f>
        <v>0</v>
      </c>
      <c r="E318" s="50" t="str">
        <f t="shared" si="37"/>
        <v/>
      </c>
      <c r="F318" s="50" t="str">
        <f t="shared" si="38"/>
        <v/>
      </c>
      <c r="G318" s="50" t="b">
        <f t="shared" si="32"/>
        <v>1</v>
      </c>
      <c r="H318" s="50" t="b">
        <f>IFERROR(OR(AND(NOT(D318), 'Upload Data'!$A305 = ""), AND(AG318 &gt; -1, OR(AND(AH318, LEN(AD318) = 7), IFERROR(MATCH(AD318, listCertificateTypes, 0), FALSE)))), FALSE)</f>
        <v>1</v>
      </c>
      <c r="I318" s="50" t="b">
        <f>IFERROR(OR(NOT($D318), 'Upload Data'!B305 &lt;&gt; ""), FALSE)</f>
        <v>1</v>
      </c>
      <c r="J318" s="50" t="b">
        <f>IFERROR(OR(AND(NOT($D318), 'Upload Data'!C305 = ""), ISNUMBER('Upload Data'!C305), IFERROR(DATEVALUE('Upload Data'!C305) &gt; 0, FALSE)), FALSE)</f>
        <v>1</v>
      </c>
      <c r="K318" s="50" t="b">
        <f>IFERROR(OR(NOT($D318), 'Upload Data'!D305 &lt;&gt; ""), FALSE)</f>
        <v>1</v>
      </c>
      <c r="L318" s="51" t="s">
        <v>116</v>
      </c>
      <c r="M318" s="50" t="b">
        <f>IFERROR(OR(AND(NOT($D318), 'Upload Data'!F305 = ""), IFERROR(_xlfn.NUMBERVALUE('Upload Data'!F305) &gt; 0, FALSE)), FALSE)</f>
        <v>1</v>
      </c>
      <c r="N318" s="50" t="b">
        <f>IFERROR(OR('Upload Data'!G305 = "", IFERROR(_xlfn.NUMBERVALUE('Upload Data'!G305) &gt; 0, FALSE)), FALSE)</f>
        <v>1</v>
      </c>
      <c r="O318" s="50" t="b">
        <f>IFERROR(OR('Upload Data'!G305 = "", IFERROR(MATCH('Upload Data'!H305, listVolumeUnits, 0), FALSE)), FALSE)</f>
        <v>1</v>
      </c>
      <c r="P318" s="50" t="b">
        <f>IFERROR(OR('Upload Data'!I305 = "", IFERROR(_xlfn.NUMBERVALUE('Upload Data'!I305) &gt; 0, FALSE)), FALSE)</f>
        <v>1</v>
      </c>
      <c r="Q318" s="50" t="b">
        <f>IFERROR(OR('Upload Data'!I305 = "", IFERROR(MATCH('Upload Data'!J305, listWeightUnits, 0), FALSE)), FALSE)</f>
        <v>1</v>
      </c>
      <c r="R318" s="50" t="b">
        <f>IFERROR(OR(AND(NOT(D318), 'Upload Data'!K305 = ""), IFERROR(MATCH('Upload Data'!K305, listFscClaimTypes, 0), FALSE)), FALSE)</f>
        <v>1</v>
      </c>
      <c r="S318" s="50" t="b">
        <f>IFERROR(OR(AND('Upload Data'!K305 = refClaimFsc100, OR('Upload Data'!L305 = "", 'Upload Data'!L305 = 100)), AND('Upload Data'!K305 = refClaimFscCW, OR('Upload Data'!L305 = "", 'Upload Data'!L305 = 0)), AND('Upload Data'!K305 = refClaimFscMix, 'Upload Data'!L305 &lt;&gt; "", _xlfn.NUMBERVALUE('Upload Data'!L305) &gt;= 0, _xlfn.NUMBERVALUE('Upload Data'!L305) &lt;= 100), AND('Upload Data'!K305 = refClaimFscMixCredit, OR('Upload Data'!L305 = "", 'Upload Data'!L305 = 100)), AND('Upload Data'!K305 = refClaimFscRecycled, 'Upload Data'!K305 =""), 'Upload Data'!K305 = ""), FALSE)</f>
        <v>1</v>
      </c>
      <c r="T318" s="50" t="b">
        <f>IFERROR(OR('Upload Data'!M305 = "", ISNUMBER('Upload Data'!M305), IFERROR(DATEVALUE('Upload Data'!M305) &gt; 0, FALSE)), FALSE)</f>
        <v>1</v>
      </c>
      <c r="U318" s="50" t="b">
        <f>IFERROR(OR('Upload Data'!N305 = "", ISNUMBER('Upload Data'!N305), IFERROR(DATEVALUE('Upload Data'!N305) &gt; 0, FALSE)), FALSE)</f>
        <v>1</v>
      </c>
      <c r="V318" s="51" t="s">
        <v>116</v>
      </c>
      <c r="W318" s="50"/>
      <c r="X318" s="50"/>
      <c r="Y318" s="50"/>
      <c r="Z318" s="50">
        <f>IFERROR(FIND("-", 'Upload Data'!$A305, 1), 1000)</f>
        <v>1000</v>
      </c>
      <c r="AA318" s="50">
        <f>IFERROR(FIND("-", 'Upload Data'!$A305, Z318 + 1), 1000)</f>
        <v>1000</v>
      </c>
      <c r="AB318" s="50">
        <f>IFERROR(FIND("-", 'Upload Data'!$A305, AA318 + 1), 1000)</f>
        <v>1000</v>
      </c>
      <c r="AC318" s="50" t="str">
        <f>IFERROR(LEFT('Upload Data'!$A305, Z318 - 1), "")</f>
        <v/>
      </c>
      <c r="AD318" s="50" t="str">
        <f>IFERROR(MID('Upload Data'!$A305, Z318 + 1, AA318 - Z318 - 1), "")</f>
        <v/>
      </c>
      <c r="AE318" s="50" t="str">
        <f>IFERROR(MID('Upload Data'!$A305, AA318 + 1, AB318 - AA318 - 1), "")</f>
        <v/>
      </c>
      <c r="AF318" s="50" t="str">
        <f>IFERROR(MID('Upload Data'!$A305, AB318 + 1, 1000), "")</f>
        <v/>
      </c>
      <c r="AG318" s="50" t="str">
        <f t="shared" si="35"/>
        <v/>
      </c>
      <c r="AH318" s="50" t="b">
        <f t="shared" si="36"/>
        <v>0</v>
      </c>
    </row>
    <row r="319" spans="1:34">
      <c r="A319" s="49">
        <f t="shared" si="33"/>
        <v>306</v>
      </c>
      <c r="B319" s="48" t="b">
        <f>NOT(IFERROR('Upload Data'!A306 = "ERROR", TRUE))</f>
        <v>1</v>
      </c>
      <c r="C319" s="48">
        <f t="shared" si="34"/>
        <v>306</v>
      </c>
      <c r="D319" s="50" t="b">
        <f>IF(B319, ('Upload Data'!A306 &amp; 'Upload Data'!B306 &amp; 'Upload Data'!C306 &amp; 'Upload Data'!D306 &amp; 'Upload Data'!E306 &amp; 'Upload Data'!F306 &amp; 'Upload Data'!G306 &amp; 'Upload Data'!H306 &amp; 'Upload Data'!I306 &amp; 'Upload Data'!J306 &amp; 'Upload Data'!K306 &amp; 'Upload Data'!L306 &amp; 'Upload Data'!M306 &amp; 'Upload Data'!N306) &lt;&gt; "", FALSE)</f>
        <v>0</v>
      </c>
      <c r="E319" s="50" t="str">
        <f t="shared" si="37"/>
        <v/>
      </c>
      <c r="F319" s="50" t="str">
        <f t="shared" si="38"/>
        <v/>
      </c>
      <c r="G319" s="50" t="b">
        <f t="shared" si="32"/>
        <v>1</v>
      </c>
      <c r="H319" s="50" t="b">
        <f>IFERROR(OR(AND(NOT(D319), 'Upload Data'!$A306 = ""), AND(AG319 &gt; -1, OR(AND(AH319, LEN(AD319) = 7), IFERROR(MATCH(AD319, listCertificateTypes, 0), FALSE)))), FALSE)</f>
        <v>1</v>
      </c>
      <c r="I319" s="50" t="b">
        <f>IFERROR(OR(NOT($D319), 'Upload Data'!B306 &lt;&gt; ""), FALSE)</f>
        <v>1</v>
      </c>
      <c r="J319" s="50" t="b">
        <f>IFERROR(OR(AND(NOT($D319), 'Upload Data'!C306 = ""), ISNUMBER('Upload Data'!C306), IFERROR(DATEVALUE('Upload Data'!C306) &gt; 0, FALSE)), FALSE)</f>
        <v>1</v>
      </c>
      <c r="K319" s="50" t="b">
        <f>IFERROR(OR(NOT($D319), 'Upload Data'!D306 &lt;&gt; ""), FALSE)</f>
        <v>1</v>
      </c>
      <c r="L319" s="51" t="s">
        <v>116</v>
      </c>
      <c r="M319" s="50" t="b">
        <f>IFERROR(OR(AND(NOT($D319), 'Upload Data'!F306 = ""), IFERROR(_xlfn.NUMBERVALUE('Upload Data'!F306) &gt; 0, FALSE)), FALSE)</f>
        <v>1</v>
      </c>
      <c r="N319" s="50" t="b">
        <f>IFERROR(OR('Upload Data'!G306 = "", IFERROR(_xlfn.NUMBERVALUE('Upload Data'!G306) &gt; 0, FALSE)), FALSE)</f>
        <v>1</v>
      </c>
      <c r="O319" s="50" t="b">
        <f>IFERROR(OR('Upload Data'!G306 = "", IFERROR(MATCH('Upload Data'!H306, listVolumeUnits, 0), FALSE)), FALSE)</f>
        <v>1</v>
      </c>
      <c r="P319" s="50" t="b">
        <f>IFERROR(OR('Upload Data'!I306 = "", IFERROR(_xlfn.NUMBERVALUE('Upload Data'!I306) &gt; 0, FALSE)), FALSE)</f>
        <v>1</v>
      </c>
      <c r="Q319" s="50" t="b">
        <f>IFERROR(OR('Upload Data'!I306 = "", IFERROR(MATCH('Upload Data'!J306, listWeightUnits, 0), FALSE)), FALSE)</f>
        <v>1</v>
      </c>
      <c r="R319" s="50" t="b">
        <f>IFERROR(OR(AND(NOT(D319), 'Upload Data'!K306 = ""), IFERROR(MATCH('Upload Data'!K306, listFscClaimTypes, 0), FALSE)), FALSE)</f>
        <v>1</v>
      </c>
      <c r="S319" s="50" t="b">
        <f>IFERROR(OR(AND('Upload Data'!K306 = refClaimFsc100, OR('Upload Data'!L306 = "", 'Upload Data'!L306 = 100)), AND('Upload Data'!K306 = refClaimFscCW, OR('Upload Data'!L306 = "", 'Upload Data'!L306 = 0)), AND('Upload Data'!K306 = refClaimFscMix, 'Upload Data'!L306 &lt;&gt; "", _xlfn.NUMBERVALUE('Upload Data'!L306) &gt;= 0, _xlfn.NUMBERVALUE('Upload Data'!L306) &lt;= 100), AND('Upload Data'!K306 = refClaimFscMixCredit, OR('Upload Data'!L306 = "", 'Upload Data'!L306 = 100)), AND('Upload Data'!K306 = refClaimFscRecycled, 'Upload Data'!K306 =""), 'Upload Data'!K306 = ""), FALSE)</f>
        <v>1</v>
      </c>
      <c r="T319" s="50" t="b">
        <f>IFERROR(OR('Upload Data'!M306 = "", ISNUMBER('Upload Data'!M306), IFERROR(DATEVALUE('Upload Data'!M306) &gt; 0, FALSE)), FALSE)</f>
        <v>1</v>
      </c>
      <c r="U319" s="50" t="b">
        <f>IFERROR(OR('Upload Data'!N306 = "", ISNUMBER('Upload Data'!N306), IFERROR(DATEVALUE('Upload Data'!N306) &gt; 0, FALSE)), FALSE)</f>
        <v>1</v>
      </c>
      <c r="V319" s="51" t="s">
        <v>116</v>
      </c>
      <c r="W319" s="50"/>
      <c r="X319" s="50"/>
      <c r="Y319" s="50"/>
      <c r="Z319" s="50">
        <f>IFERROR(FIND("-", 'Upload Data'!$A306, 1), 1000)</f>
        <v>1000</v>
      </c>
      <c r="AA319" s="50">
        <f>IFERROR(FIND("-", 'Upload Data'!$A306, Z319 + 1), 1000)</f>
        <v>1000</v>
      </c>
      <c r="AB319" s="50">
        <f>IFERROR(FIND("-", 'Upload Data'!$A306, AA319 + 1), 1000)</f>
        <v>1000</v>
      </c>
      <c r="AC319" s="50" t="str">
        <f>IFERROR(LEFT('Upload Data'!$A306, Z319 - 1), "")</f>
        <v/>
      </c>
      <c r="AD319" s="50" t="str">
        <f>IFERROR(MID('Upload Data'!$A306, Z319 + 1, AA319 - Z319 - 1), "")</f>
        <v/>
      </c>
      <c r="AE319" s="50" t="str">
        <f>IFERROR(MID('Upload Data'!$A306, AA319 + 1, AB319 - AA319 - 1), "")</f>
        <v/>
      </c>
      <c r="AF319" s="50" t="str">
        <f>IFERROR(MID('Upload Data'!$A306, AB319 + 1, 1000), "")</f>
        <v/>
      </c>
      <c r="AG319" s="50" t="str">
        <f t="shared" si="35"/>
        <v/>
      </c>
      <c r="AH319" s="50" t="b">
        <f t="shared" si="36"/>
        <v>0</v>
      </c>
    </row>
    <row r="320" spans="1:34">
      <c r="A320" s="49">
        <f t="shared" si="33"/>
        <v>307</v>
      </c>
      <c r="B320" s="48" t="b">
        <f>NOT(IFERROR('Upload Data'!A307 = "ERROR", TRUE))</f>
        <v>1</v>
      </c>
      <c r="C320" s="48">
        <f t="shared" si="34"/>
        <v>307</v>
      </c>
      <c r="D320" s="50" t="b">
        <f>IF(B320, ('Upload Data'!A307 &amp; 'Upload Data'!B307 &amp; 'Upload Data'!C307 &amp; 'Upload Data'!D307 &amp; 'Upload Data'!E307 &amp; 'Upload Data'!F307 &amp; 'Upload Data'!G307 &amp; 'Upload Data'!H307 &amp; 'Upload Data'!I307 &amp; 'Upload Data'!J307 &amp; 'Upload Data'!K307 &amp; 'Upload Data'!L307 &amp; 'Upload Data'!M307 &amp; 'Upload Data'!N307) &lt;&gt; "", FALSE)</f>
        <v>0</v>
      </c>
      <c r="E320" s="50" t="str">
        <f t="shared" si="37"/>
        <v/>
      </c>
      <c r="F320" s="50" t="str">
        <f t="shared" si="38"/>
        <v/>
      </c>
      <c r="G320" s="50" t="b">
        <f t="shared" si="32"/>
        <v>1</v>
      </c>
      <c r="H320" s="50" t="b">
        <f>IFERROR(OR(AND(NOT(D320), 'Upload Data'!$A307 = ""), AND(AG320 &gt; -1, OR(AND(AH320, LEN(AD320) = 7), IFERROR(MATCH(AD320, listCertificateTypes, 0), FALSE)))), FALSE)</f>
        <v>1</v>
      </c>
      <c r="I320" s="50" t="b">
        <f>IFERROR(OR(NOT($D320), 'Upload Data'!B307 &lt;&gt; ""), FALSE)</f>
        <v>1</v>
      </c>
      <c r="J320" s="50" t="b">
        <f>IFERROR(OR(AND(NOT($D320), 'Upload Data'!C307 = ""), ISNUMBER('Upload Data'!C307), IFERROR(DATEVALUE('Upload Data'!C307) &gt; 0, FALSE)), FALSE)</f>
        <v>1</v>
      </c>
      <c r="K320" s="50" t="b">
        <f>IFERROR(OR(NOT($D320), 'Upload Data'!D307 &lt;&gt; ""), FALSE)</f>
        <v>1</v>
      </c>
      <c r="L320" s="51" t="s">
        <v>116</v>
      </c>
      <c r="M320" s="50" t="b">
        <f>IFERROR(OR(AND(NOT($D320), 'Upload Data'!F307 = ""), IFERROR(_xlfn.NUMBERVALUE('Upload Data'!F307) &gt; 0, FALSE)), FALSE)</f>
        <v>1</v>
      </c>
      <c r="N320" s="50" t="b">
        <f>IFERROR(OR('Upload Data'!G307 = "", IFERROR(_xlfn.NUMBERVALUE('Upload Data'!G307) &gt; 0, FALSE)), FALSE)</f>
        <v>1</v>
      </c>
      <c r="O320" s="50" t="b">
        <f>IFERROR(OR('Upload Data'!G307 = "", IFERROR(MATCH('Upload Data'!H307, listVolumeUnits, 0), FALSE)), FALSE)</f>
        <v>1</v>
      </c>
      <c r="P320" s="50" t="b">
        <f>IFERROR(OR('Upload Data'!I307 = "", IFERROR(_xlfn.NUMBERVALUE('Upload Data'!I307) &gt; 0, FALSE)), FALSE)</f>
        <v>1</v>
      </c>
      <c r="Q320" s="50" t="b">
        <f>IFERROR(OR('Upload Data'!I307 = "", IFERROR(MATCH('Upload Data'!J307, listWeightUnits, 0), FALSE)), FALSE)</f>
        <v>1</v>
      </c>
      <c r="R320" s="50" t="b">
        <f>IFERROR(OR(AND(NOT(D320), 'Upload Data'!K307 = ""), IFERROR(MATCH('Upload Data'!K307, listFscClaimTypes, 0), FALSE)), FALSE)</f>
        <v>1</v>
      </c>
      <c r="S320" s="50" t="b">
        <f>IFERROR(OR(AND('Upload Data'!K307 = refClaimFsc100, OR('Upload Data'!L307 = "", 'Upload Data'!L307 = 100)), AND('Upload Data'!K307 = refClaimFscCW, OR('Upload Data'!L307 = "", 'Upload Data'!L307 = 0)), AND('Upload Data'!K307 = refClaimFscMix, 'Upload Data'!L307 &lt;&gt; "", _xlfn.NUMBERVALUE('Upload Data'!L307) &gt;= 0, _xlfn.NUMBERVALUE('Upload Data'!L307) &lt;= 100), AND('Upload Data'!K307 = refClaimFscMixCredit, OR('Upload Data'!L307 = "", 'Upload Data'!L307 = 100)), AND('Upload Data'!K307 = refClaimFscRecycled, 'Upload Data'!K307 =""), 'Upload Data'!K307 = ""), FALSE)</f>
        <v>1</v>
      </c>
      <c r="T320" s="50" t="b">
        <f>IFERROR(OR('Upload Data'!M307 = "", ISNUMBER('Upload Data'!M307), IFERROR(DATEVALUE('Upload Data'!M307) &gt; 0, FALSE)), FALSE)</f>
        <v>1</v>
      </c>
      <c r="U320" s="50" t="b">
        <f>IFERROR(OR('Upload Data'!N307 = "", ISNUMBER('Upload Data'!N307), IFERROR(DATEVALUE('Upload Data'!N307) &gt; 0, FALSE)), FALSE)</f>
        <v>1</v>
      </c>
      <c r="V320" s="51" t="s">
        <v>116</v>
      </c>
      <c r="W320" s="50"/>
      <c r="X320" s="50"/>
      <c r="Y320" s="50"/>
      <c r="Z320" s="50">
        <f>IFERROR(FIND("-", 'Upload Data'!$A307, 1), 1000)</f>
        <v>1000</v>
      </c>
      <c r="AA320" s="50">
        <f>IFERROR(FIND("-", 'Upload Data'!$A307, Z320 + 1), 1000)</f>
        <v>1000</v>
      </c>
      <c r="AB320" s="50">
        <f>IFERROR(FIND("-", 'Upload Data'!$A307, AA320 + 1), 1000)</f>
        <v>1000</v>
      </c>
      <c r="AC320" s="50" t="str">
        <f>IFERROR(LEFT('Upload Data'!$A307, Z320 - 1), "")</f>
        <v/>
      </c>
      <c r="AD320" s="50" t="str">
        <f>IFERROR(MID('Upload Data'!$A307, Z320 + 1, AA320 - Z320 - 1), "")</f>
        <v/>
      </c>
      <c r="AE320" s="50" t="str">
        <f>IFERROR(MID('Upload Data'!$A307, AA320 + 1, AB320 - AA320 - 1), "")</f>
        <v/>
      </c>
      <c r="AF320" s="50" t="str">
        <f>IFERROR(MID('Upload Data'!$A307, AB320 + 1, 1000), "")</f>
        <v/>
      </c>
      <c r="AG320" s="50" t="str">
        <f t="shared" si="35"/>
        <v/>
      </c>
      <c r="AH320" s="50" t="b">
        <f t="shared" si="36"/>
        <v>0</v>
      </c>
    </row>
    <row r="321" spans="1:34">
      <c r="A321" s="49">
        <f t="shared" si="33"/>
        <v>308</v>
      </c>
      <c r="B321" s="48" t="b">
        <f>NOT(IFERROR('Upload Data'!A308 = "ERROR", TRUE))</f>
        <v>1</v>
      </c>
      <c r="C321" s="48">
        <f t="shared" si="34"/>
        <v>308</v>
      </c>
      <c r="D321" s="50" t="b">
        <f>IF(B321, ('Upload Data'!A308 &amp; 'Upload Data'!B308 &amp; 'Upload Data'!C308 &amp; 'Upload Data'!D308 &amp; 'Upload Data'!E308 &amp; 'Upload Data'!F308 &amp; 'Upload Data'!G308 &amp; 'Upload Data'!H308 &amp; 'Upload Data'!I308 &amp; 'Upload Data'!J308 &amp; 'Upload Data'!K308 &amp; 'Upload Data'!L308 &amp; 'Upload Data'!M308 &amp; 'Upload Data'!N308) &lt;&gt; "", FALSE)</f>
        <v>0</v>
      </c>
      <c r="E321" s="50" t="str">
        <f t="shared" si="37"/>
        <v/>
      </c>
      <c r="F321" s="50" t="str">
        <f t="shared" si="38"/>
        <v/>
      </c>
      <c r="G321" s="50" t="b">
        <f t="shared" si="32"/>
        <v>1</v>
      </c>
      <c r="H321" s="50" t="b">
        <f>IFERROR(OR(AND(NOT(D321), 'Upload Data'!$A308 = ""), AND(AG321 &gt; -1, OR(AND(AH321, LEN(AD321) = 7), IFERROR(MATCH(AD321, listCertificateTypes, 0), FALSE)))), FALSE)</f>
        <v>1</v>
      </c>
      <c r="I321" s="50" t="b">
        <f>IFERROR(OR(NOT($D321), 'Upload Data'!B308 &lt;&gt; ""), FALSE)</f>
        <v>1</v>
      </c>
      <c r="J321" s="50" t="b">
        <f>IFERROR(OR(AND(NOT($D321), 'Upload Data'!C308 = ""), ISNUMBER('Upload Data'!C308), IFERROR(DATEVALUE('Upload Data'!C308) &gt; 0, FALSE)), FALSE)</f>
        <v>1</v>
      </c>
      <c r="K321" s="50" t="b">
        <f>IFERROR(OR(NOT($D321), 'Upload Data'!D308 &lt;&gt; ""), FALSE)</f>
        <v>1</v>
      </c>
      <c r="L321" s="51" t="s">
        <v>116</v>
      </c>
      <c r="M321" s="50" t="b">
        <f>IFERROR(OR(AND(NOT($D321), 'Upload Data'!F308 = ""), IFERROR(_xlfn.NUMBERVALUE('Upload Data'!F308) &gt; 0, FALSE)), FALSE)</f>
        <v>1</v>
      </c>
      <c r="N321" s="50" t="b">
        <f>IFERROR(OR('Upload Data'!G308 = "", IFERROR(_xlfn.NUMBERVALUE('Upload Data'!G308) &gt; 0, FALSE)), FALSE)</f>
        <v>1</v>
      </c>
      <c r="O321" s="50" t="b">
        <f>IFERROR(OR('Upload Data'!G308 = "", IFERROR(MATCH('Upload Data'!H308, listVolumeUnits, 0), FALSE)), FALSE)</f>
        <v>1</v>
      </c>
      <c r="P321" s="50" t="b">
        <f>IFERROR(OR('Upload Data'!I308 = "", IFERROR(_xlfn.NUMBERVALUE('Upload Data'!I308) &gt; 0, FALSE)), FALSE)</f>
        <v>1</v>
      </c>
      <c r="Q321" s="50" t="b">
        <f>IFERROR(OR('Upload Data'!I308 = "", IFERROR(MATCH('Upload Data'!J308, listWeightUnits, 0), FALSE)), FALSE)</f>
        <v>1</v>
      </c>
      <c r="R321" s="50" t="b">
        <f>IFERROR(OR(AND(NOT(D321), 'Upload Data'!K308 = ""), IFERROR(MATCH('Upload Data'!K308, listFscClaimTypes, 0), FALSE)), FALSE)</f>
        <v>1</v>
      </c>
      <c r="S321" s="50" t="b">
        <f>IFERROR(OR(AND('Upload Data'!K308 = refClaimFsc100, OR('Upload Data'!L308 = "", 'Upload Data'!L308 = 100)), AND('Upload Data'!K308 = refClaimFscCW, OR('Upload Data'!L308 = "", 'Upload Data'!L308 = 0)), AND('Upload Data'!K308 = refClaimFscMix, 'Upload Data'!L308 &lt;&gt; "", _xlfn.NUMBERVALUE('Upload Data'!L308) &gt;= 0, _xlfn.NUMBERVALUE('Upload Data'!L308) &lt;= 100), AND('Upload Data'!K308 = refClaimFscMixCredit, OR('Upload Data'!L308 = "", 'Upload Data'!L308 = 100)), AND('Upload Data'!K308 = refClaimFscRecycled, 'Upload Data'!K308 =""), 'Upload Data'!K308 = ""), FALSE)</f>
        <v>1</v>
      </c>
      <c r="T321" s="50" t="b">
        <f>IFERROR(OR('Upload Data'!M308 = "", ISNUMBER('Upload Data'!M308), IFERROR(DATEVALUE('Upload Data'!M308) &gt; 0, FALSE)), FALSE)</f>
        <v>1</v>
      </c>
      <c r="U321" s="50" t="b">
        <f>IFERROR(OR('Upload Data'!N308 = "", ISNUMBER('Upload Data'!N308), IFERROR(DATEVALUE('Upload Data'!N308) &gt; 0, FALSE)), FALSE)</f>
        <v>1</v>
      </c>
      <c r="V321" s="51" t="s">
        <v>116</v>
      </c>
      <c r="W321" s="50"/>
      <c r="X321" s="50"/>
      <c r="Y321" s="50"/>
      <c r="Z321" s="50">
        <f>IFERROR(FIND("-", 'Upload Data'!$A308, 1), 1000)</f>
        <v>1000</v>
      </c>
      <c r="AA321" s="50">
        <f>IFERROR(FIND("-", 'Upload Data'!$A308, Z321 + 1), 1000)</f>
        <v>1000</v>
      </c>
      <c r="AB321" s="50">
        <f>IFERROR(FIND("-", 'Upload Data'!$A308, AA321 + 1), 1000)</f>
        <v>1000</v>
      </c>
      <c r="AC321" s="50" t="str">
        <f>IFERROR(LEFT('Upload Data'!$A308, Z321 - 1), "")</f>
        <v/>
      </c>
      <c r="AD321" s="50" t="str">
        <f>IFERROR(MID('Upload Data'!$A308, Z321 + 1, AA321 - Z321 - 1), "")</f>
        <v/>
      </c>
      <c r="AE321" s="50" t="str">
        <f>IFERROR(MID('Upload Data'!$A308, AA321 + 1, AB321 - AA321 - 1), "")</f>
        <v/>
      </c>
      <c r="AF321" s="50" t="str">
        <f>IFERROR(MID('Upload Data'!$A308, AB321 + 1, 1000), "")</f>
        <v/>
      </c>
      <c r="AG321" s="50" t="str">
        <f t="shared" si="35"/>
        <v/>
      </c>
      <c r="AH321" s="50" t="b">
        <f t="shared" si="36"/>
        <v>0</v>
      </c>
    </row>
    <row r="322" spans="1:34">
      <c r="A322" s="49">
        <f t="shared" si="33"/>
        <v>309</v>
      </c>
      <c r="B322" s="48" t="b">
        <f>NOT(IFERROR('Upload Data'!A309 = "ERROR", TRUE))</f>
        <v>1</v>
      </c>
      <c r="C322" s="48">
        <f t="shared" si="34"/>
        <v>309</v>
      </c>
      <c r="D322" s="50" t="b">
        <f>IF(B322, ('Upload Data'!A309 &amp; 'Upload Data'!B309 &amp; 'Upload Data'!C309 &amp; 'Upload Data'!D309 &amp; 'Upload Data'!E309 &amp; 'Upload Data'!F309 &amp; 'Upload Data'!G309 &amp; 'Upload Data'!H309 &amp; 'Upload Data'!I309 &amp; 'Upload Data'!J309 &amp; 'Upload Data'!K309 &amp; 'Upload Data'!L309 &amp; 'Upload Data'!M309 &amp; 'Upload Data'!N309) &lt;&gt; "", FALSE)</f>
        <v>0</v>
      </c>
      <c r="E322" s="50" t="str">
        <f t="shared" si="37"/>
        <v/>
      </c>
      <c r="F322" s="50" t="str">
        <f t="shared" si="38"/>
        <v/>
      </c>
      <c r="G322" s="50" t="b">
        <f t="shared" si="32"/>
        <v>1</v>
      </c>
      <c r="H322" s="50" t="b">
        <f>IFERROR(OR(AND(NOT(D322), 'Upload Data'!$A309 = ""), AND(AG322 &gt; -1, OR(AND(AH322, LEN(AD322) = 7), IFERROR(MATCH(AD322, listCertificateTypes, 0), FALSE)))), FALSE)</f>
        <v>1</v>
      </c>
      <c r="I322" s="50" t="b">
        <f>IFERROR(OR(NOT($D322), 'Upload Data'!B309 &lt;&gt; ""), FALSE)</f>
        <v>1</v>
      </c>
      <c r="J322" s="50" t="b">
        <f>IFERROR(OR(AND(NOT($D322), 'Upload Data'!C309 = ""), ISNUMBER('Upload Data'!C309), IFERROR(DATEVALUE('Upload Data'!C309) &gt; 0, FALSE)), FALSE)</f>
        <v>1</v>
      </c>
      <c r="K322" s="50" t="b">
        <f>IFERROR(OR(NOT($D322), 'Upload Data'!D309 &lt;&gt; ""), FALSE)</f>
        <v>1</v>
      </c>
      <c r="L322" s="51" t="s">
        <v>116</v>
      </c>
      <c r="M322" s="50" t="b">
        <f>IFERROR(OR(AND(NOT($D322), 'Upload Data'!F309 = ""), IFERROR(_xlfn.NUMBERVALUE('Upload Data'!F309) &gt; 0, FALSE)), FALSE)</f>
        <v>1</v>
      </c>
      <c r="N322" s="50" t="b">
        <f>IFERROR(OR('Upload Data'!G309 = "", IFERROR(_xlfn.NUMBERVALUE('Upload Data'!G309) &gt; 0, FALSE)), FALSE)</f>
        <v>1</v>
      </c>
      <c r="O322" s="50" t="b">
        <f>IFERROR(OR('Upload Data'!G309 = "", IFERROR(MATCH('Upload Data'!H309, listVolumeUnits, 0), FALSE)), FALSE)</f>
        <v>1</v>
      </c>
      <c r="P322" s="50" t="b">
        <f>IFERROR(OR('Upload Data'!I309 = "", IFERROR(_xlfn.NUMBERVALUE('Upload Data'!I309) &gt; 0, FALSE)), FALSE)</f>
        <v>1</v>
      </c>
      <c r="Q322" s="50" t="b">
        <f>IFERROR(OR('Upload Data'!I309 = "", IFERROR(MATCH('Upload Data'!J309, listWeightUnits, 0), FALSE)), FALSE)</f>
        <v>1</v>
      </c>
      <c r="R322" s="50" t="b">
        <f>IFERROR(OR(AND(NOT(D322), 'Upload Data'!K309 = ""), IFERROR(MATCH('Upload Data'!K309, listFscClaimTypes, 0), FALSE)), FALSE)</f>
        <v>1</v>
      </c>
      <c r="S322" s="50" t="b">
        <f>IFERROR(OR(AND('Upload Data'!K309 = refClaimFsc100, OR('Upload Data'!L309 = "", 'Upload Data'!L309 = 100)), AND('Upload Data'!K309 = refClaimFscCW, OR('Upload Data'!L309 = "", 'Upload Data'!L309 = 0)), AND('Upload Data'!K309 = refClaimFscMix, 'Upload Data'!L309 &lt;&gt; "", _xlfn.NUMBERVALUE('Upload Data'!L309) &gt;= 0, _xlfn.NUMBERVALUE('Upload Data'!L309) &lt;= 100), AND('Upload Data'!K309 = refClaimFscMixCredit, OR('Upload Data'!L309 = "", 'Upload Data'!L309 = 100)), AND('Upload Data'!K309 = refClaimFscRecycled, 'Upload Data'!K309 =""), 'Upload Data'!K309 = ""), FALSE)</f>
        <v>1</v>
      </c>
      <c r="T322" s="50" t="b">
        <f>IFERROR(OR('Upload Data'!M309 = "", ISNUMBER('Upload Data'!M309), IFERROR(DATEVALUE('Upload Data'!M309) &gt; 0, FALSE)), FALSE)</f>
        <v>1</v>
      </c>
      <c r="U322" s="50" t="b">
        <f>IFERROR(OR('Upload Data'!N309 = "", ISNUMBER('Upload Data'!N309), IFERROR(DATEVALUE('Upload Data'!N309) &gt; 0, FALSE)), FALSE)</f>
        <v>1</v>
      </c>
      <c r="V322" s="51" t="s">
        <v>116</v>
      </c>
      <c r="W322" s="50"/>
      <c r="X322" s="50"/>
      <c r="Y322" s="50"/>
      <c r="Z322" s="50">
        <f>IFERROR(FIND("-", 'Upload Data'!$A309, 1), 1000)</f>
        <v>1000</v>
      </c>
      <c r="AA322" s="50">
        <f>IFERROR(FIND("-", 'Upload Data'!$A309, Z322 + 1), 1000)</f>
        <v>1000</v>
      </c>
      <c r="AB322" s="50">
        <f>IFERROR(FIND("-", 'Upload Data'!$A309, AA322 + 1), 1000)</f>
        <v>1000</v>
      </c>
      <c r="AC322" s="50" t="str">
        <f>IFERROR(LEFT('Upload Data'!$A309, Z322 - 1), "")</f>
        <v/>
      </c>
      <c r="AD322" s="50" t="str">
        <f>IFERROR(MID('Upload Data'!$A309, Z322 + 1, AA322 - Z322 - 1), "")</f>
        <v/>
      </c>
      <c r="AE322" s="50" t="str">
        <f>IFERROR(MID('Upload Data'!$A309, AA322 + 1, AB322 - AA322 - 1), "")</f>
        <v/>
      </c>
      <c r="AF322" s="50" t="str">
        <f>IFERROR(MID('Upload Data'!$A309, AB322 + 1, 1000), "")</f>
        <v/>
      </c>
      <c r="AG322" s="50" t="str">
        <f t="shared" si="35"/>
        <v/>
      </c>
      <c r="AH322" s="50" t="b">
        <f t="shared" si="36"/>
        <v>0</v>
      </c>
    </row>
    <row r="323" spans="1:34">
      <c r="A323" s="49">
        <f t="shared" si="33"/>
        <v>310</v>
      </c>
      <c r="B323" s="48" t="b">
        <f>NOT(IFERROR('Upload Data'!A310 = "ERROR", TRUE))</f>
        <v>1</v>
      </c>
      <c r="C323" s="48">
        <f t="shared" si="34"/>
        <v>310</v>
      </c>
      <c r="D323" s="50" t="b">
        <f>IF(B323, ('Upload Data'!A310 &amp; 'Upload Data'!B310 &amp; 'Upload Data'!C310 &amp; 'Upload Data'!D310 &amp; 'Upload Data'!E310 &amp; 'Upload Data'!F310 &amp; 'Upload Data'!G310 &amp; 'Upload Data'!H310 &amp; 'Upload Data'!I310 &amp; 'Upload Data'!J310 &amp; 'Upload Data'!K310 &amp; 'Upload Data'!L310 &amp; 'Upload Data'!M310 &amp; 'Upload Data'!N310) &lt;&gt; "", FALSE)</f>
        <v>0</v>
      </c>
      <c r="E323" s="50" t="str">
        <f t="shared" si="37"/>
        <v/>
      </c>
      <c r="F323" s="50" t="str">
        <f t="shared" si="38"/>
        <v/>
      </c>
      <c r="G323" s="50" t="b">
        <f t="shared" si="32"/>
        <v>1</v>
      </c>
      <c r="H323" s="50" t="b">
        <f>IFERROR(OR(AND(NOT(D323), 'Upload Data'!$A310 = ""), AND(AG323 &gt; -1, OR(AND(AH323, LEN(AD323) = 7), IFERROR(MATCH(AD323, listCertificateTypes, 0), FALSE)))), FALSE)</f>
        <v>1</v>
      </c>
      <c r="I323" s="50" t="b">
        <f>IFERROR(OR(NOT($D323), 'Upload Data'!B310 &lt;&gt; ""), FALSE)</f>
        <v>1</v>
      </c>
      <c r="J323" s="50" t="b">
        <f>IFERROR(OR(AND(NOT($D323), 'Upload Data'!C310 = ""), ISNUMBER('Upload Data'!C310), IFERROR(DATEVALUE('Upload Data'!C310) &gt; 0, FALSE)), FALSE)</f>
        <v>1</v>
      </c>
      <c r="K323" s="50" t="b">
        <f>IFERROR(OR(NOT($D323), 'Upload Data'!D310 &lt;&gt; ""), FALSE)</f>
        <v>1</v>
      </c>
      <c r="L323" s="51" t="s">
        <v>116</v>
      </c>
      <c r="M323" s="50" t="b">
        <f>IFERROR(OR(AND(NOT($D323), 'Upload Data'!F310 = ""), IFERROR(_xlfn.NUMBERVALUE('Upload Data'!F310) &gt; 0, FALSE)), FALSE)</f>
        <v>1</v>
      </c>
      <c r="N323" s="50" t="b">
        <f>IFERROR(OR('Upload Data'!G310 = "", IFERROR(_xlfn.NUMBERVALUE('Upload Data'!G310) &gt; 0, FALSE)), FALSE)</f>
        <v>1</v>
      </c>
      <c r="O323" s="50" t="b">
        <f>IFERROR(OR('Upload Data'!G310 = "", IFERROR(MATCH('Upload Data'!H310, listVolumeUnits, 0), FALSE)), FALSE)</f>
        <v>1</v>
      </c>
      <c r="P323" s="50" t="b">
        <f>IFERROR(OR('Upload Data'!I310 = "", IFERROR(_xlfn.NUMBERVALUE('Upload Data'!I310) &gt; 0, FALSE)), FALSE)</f>
        <v>1</v>
      </c>
      <c r="Q323" s="50" t="b">
        <f>IFERROR(OR('Upload Data'!I310 = "", IFERROR(MATCH('Upload Data'!J310, listWeightUnits, 0), FALSE)), FALSE)</f>
        <v>1</v>
      </c>
      <c r="R323" s="50" t="b">
        <f>IFERROR(OR(AND(NOT(D323), 'Upload Data'!K310 = ""), IFERROR(MATCH('Upload Data'!K310, listFscClaimTypes, 0), FALSE)), FALSE)</f>
        <v>1</v>
      </c>
      <c r="S323" s="50" t="b">
        <f>IFERROR(OR(AND('Upload Data'!K310 = refClaimFsc100, OR('Upload Data'!L310 = "", 'Upload Data'!L310 = 100)), AND('Upload Data'!K310 = refClaimFscCW, OR('Upload Data'!L310 = "", 'Upload Data'!L310 = 0)), AND('Upload Data'!K310 = refClaimFscMix, 'Upload Data'!L310 &lt;&gt; "", _xlfn.NUMBERVALUE('Upload Data'!L310) &gt;= 0, _xlfn.NUMBERVALUE('Upload Data'!L310) &lt;= 100), AND('Upload Data'!K310 = refClaimFscMixCredit, OR('Upload Data'!L310 = "", 'Upload Data'!L310 = 100)), AND('Upload Data'!K310 = refClaimFscRecycled, 'Upload Data'!K310 =""), 'Upload Data'!K310 = ""), FALSE)</f>
        <v>1</v>
      </c>
      <c r="T323" s="50" t="b">
        <f>IFERROR(OR('Upload Data'!M310 = "", ISNUMBER('Upload Data'!M310), IFERROR(DATEVALUE('Upload Data'!M310) &gt; 0, FALSE)), FALSE)</f>
        <v>1</v>
      </c>
      <c r="U323" s="50" t="b">
        <f>IFERROR(OR('Upload Data'!N310 = "", ISNUMBER('Upload Data'!N310), IFERROR(DATEVALUE('Upload Data'!N310) &gt; 0, FALSE)), FALSE)</f>
        <v>1</v>
      </c>
      <c r="V323" s="51" t="s">
        <v>116</v>
      </c>
      <c r="W323" s="50"/>
      <c r="X323" s="50"/>
      <c r="Y323" s="50"/>
      <c r="Z323" s="50">
        <f>IFERROR(FIND("-", 'Upload Data'!$A310, 1), 1000)</f>
        <v>1000</v>
      </c>
      <c r="AA323" s="50">
        <f>IFERROR(FIND("-", 'Upload Data'!$A310, Z323 + 1), 1000)</f>
        <v>1000</v>
      </c>
      <c r="AB323" s="50">
        <f>IFERROR(FIND("-", 'Upload Data'!$A310, AA323 + 1), 1000)</f>
        <v>1000</v>
      </c>
      <c r="AC323" s="50" t="str">
        <f>IFERROR(LEFT('Upload Data'!$A310, Z323 - 1), "")</f>
        <v/>
      </c>
      <c r="AD323" s="50" t="str">
        <f>IFERROR(MID('Upload Data'!$A310, Z323 + 1, AA323 - Z323 - 1), "")</f>
        <v/>
      </c>
      <c r="AE323" s="50" t="str">
        <f>IFERROR(MID('Upload Data'!$A310, AA323 + 1, AB323 - AA323 - 1), "")</f>
        <v/>
      </c>
      <c r="AF323" s="50" t="str">
        <f>IFERROR(MID('Upload Data'!$A310, AB323 + 1, 1000), "")</f>
        <v/>
      </c>
      <c r="AG323" s="50" t="str">
        <f t="shared" si="35"/>
        <v/>
      </c>
      <c r="AH323" s="50" t="b">
        <f t="shared" si="36"/>
        <v>0</v>
      </c>
    </row>
    <row r="324" spans="1:34">
      <c r="A324" s="49">
        <f t="shared" si="33"/>
        <v>311</v>
      </c>
      <c r="B324" s="48" t="b">
        <f>NOT(IFERROR('Upload Data'!A311 = "ERROR", TRUE))</f>
        <v>1</v>
      </c>
      <c r="C324" s="48">
        <f t="shared" si="34"/>
        <v>311</v>
      </c>
      <c r="D324" s="50" t="b">
        <f>IF(B324, ('Upload Data'!A311 &amp; 'Upload Data'!B311 &amp; 'Upload Data'!C311 &amp; 'Upload Data'!D311 &amp; 'Upload Data'!E311 &amp; 'Upload Data'!F311 &amp; 'Upload Data'!G311 &amp; 'Upload Data'!H311 &amp; 'Upload Data'!I311 &amp; 'Upload Data'!J311 &amp; 'Upload Data'!K311 &amp; 'Upload Data'!L311 &amp; 'Upload Data'!M311 &amp; 'Upload Data'!N311) &lt;&gt; "", FALSE)</f>
        <v>0</v>
      </c>
      <c r="E324" s="50" t="str">
        <f t="shared" si="37"/>
        <v/>
      </c>
      <c r="F324" s="50" t="str">
        <f t="shared" si="38"/>
        <v/>
      </c>
      <c r="G324" s="50" t="b">
        <f t="shared" si="32"/>
        <v>1</v>
      </c>
      <c r="H324" s="50" t="b">
        <f>IFERROR(OR(AND(NOT(D324), 'Upload Data'!$A311 = ""), AND(AG324 &gt; -1, OR(AND(AH324, LEN(AD324) = 7), IFERROR(MATCH(AD324, listCertificateTypes, 0), FALSE)))), FALSE)</f>
        <v>1</v>
      </c>
      <c r="I324" s="50" t="b">
        <f>IFERROR(OR(NOT($D324), 'Upload Data'!B311 &lt;&gt; ""), FALSE)</f>
        <v>1</v>
      </c>
      <c r="J324" s="50" t="b">
        <f>IFERROR(OR(AND(NOT($D324), 'Upload Data'!C311 = ""), ISNUMBER('Upload Data'!C311), IFERROR(DATEVALUE('Upload Data'!C311) &gt; 0, FALSE)), FALSE)</f>
        <v>1</v>
      </c>
      <c r="K324" s="50" t="b">
        <f>IFERROR(OR(NOT($D324), 'Upload Data'!D311 &lt;&gt; ""), FALSE)</f>
        <v>1</v>
      </c>
      <c r="L324" s="51" t="s">
        <v>116</v>
      </c>
      <c r="M324" s="50" t="b">
        <f>IFERROR(OR(AND(NOT($D324), 'Upload Data'!F311 = ""), IFERROR(_xlfn.NUMBERVALUE('Upload Data'!F311) &gt; 0, FALSE)), FALSE)</f>
        <v>1</v>
      </c>
      <c r="N324" s="50" t="b">
        <f>IFERROR(OR('Upload Data'!G311 = "", IFERROR(_xlfn.NUMBERVALUE('Upload Data'!G311) &gt; 0, FALSE)), FALSE)</f>
        <v>1</v>
      </c>
      <c r="O324" s="50" t="b">
        <f>IFERROR(OR('Upload Data'!G311 = "", IFERROR(MATCH('Upload Data'!H311, listVolumeUnits, 0), FALSE)), FALSE)</f>
        <v>1</v>
      </c>
      <c r="P324" s="50" t="b">
        <f>IFERROR(OR('Upload Data'!I311 = "", IFERROR(_xlfn.NUMBERVALUE('Upload Data'!I311) &gt; 0, FALSE)), FALSE)</f>
        <v>1</v>
      </c>
      <c r="Q324" s="50" t="b">
        <f>IFERROR(OR('Upload Data'!I311 = "", IFERROR(MATCH('Upload Data'!J311, listWeightUnits, 0), FALSE)), FALSE)</f>
        <v>1</v>
      </c>
      <c r="R324" s="50" t="b">
        <f>IFERROR(OR(AND(NOT(D324), 'Upload Data'!K311 = ""), IFERROR(MATCH('Upload Data'!K311, listFscClaimTypes, 0), FALSE)), FALSE)</f>
        <v>1</v>
      </c>
      <c r="S324" s="50" t="b">
        <f>IFERROR(OR(AND('Upload Data'!K311 = refClaimFsc100, OR('Upload Data'!L311 = "", 'Upload Data'!L311 = 100)), AND('Upload Data'!K311 = refClaimFscCW, OR('Upload Data'!L311 = "", 'Upload Data'!L311 = 0)), AND('Upload Data'!K311 = refClaimFscMix, 'Upload Data'!L311 &lt;&gt; "", _xlfn.NUMBERVALUE('Upload Data'!L311) &gt;= 0, _xlfn.NUMBERVALUE('Upload Data'!L311) &lt;= 100), AND('Upload Data'!K311 = refClaimFscMixCredit, OR('Upload Data'!L311 = "", 'Upload Data'!L311 = 100)), AND('Upload Data'!K311 = refClaimFscRecycled, 'Upload Data'!K311 =""), 'Upload Data'!K311 = ""), FALSE)</f>
        <v>1</v>
      </c>
      <c r="T324" s="50" t="b">
        <f>IFERROR(OR('Upload Data'!M311 = "", ISNUMBER('Upload Data'!M311), IFERROR(DATEVALUE('Upload Data'!M311) &gt; 0, FALSE)), FALSE)</f>
        <v>1</v>
      </c>
      <c r="U324" s="50" t="b">
        <f>IFERROR(OR('Upload Data'!N311 = "", ISNUMBER('Upload Data'!N311), IFERROR(DATEVALUE('Upload Data'!N311) &gt; 0, FALSE)), FALSE)</f>
        <v>1</v>
      </c>
      <c r="V324" s="51" t="s">
        <v>116</v>
      </c>
      <c r="W324" s="50"/>
      <c r="X324" s="50"/>
      <c r="Y324" s="50"/>
      <c r="Z324" s="50">
        <f>IFERROR(FIND("-", 'Upload Data'!$A311, 1), 1000)</f>
        <v>1000</v>
      </c>
      <c r="AA324" s="50">
        <f>IFERROR(FIND("-", 'Upload Data'!$A311, Z324 + 1), 1000)</f>
        <v>1000</v>
      </c>
      <c r="AB324" s="50">
        <f>IFERROR(FIND("-", 'Upload Data'!$A311, AA324 + 1), 1000)</f>
        <v>1000</v>
      </c>
      <c r="AC324" s="50" t="str">
        <f>IFERROR(LEFT('Upload Data'!$A311, Z324 - 1), "")</f>
        <v/>
      </c>
      <c r="AD324" s="50" t="str">
        <f>IFERROR(MID('Upload Data'!$A311, Z324 + 1, AA324 - Z324 - 1), "")</f>
        <v/>
      </c>
      <c r="AE324" s="50" t="str">
        <f>IFERROR(MID('Upload Data'!$A311, AA324 + 1, AB324 - AA324 - 1), "")</f>
        <v/>
      </c>
      <c r="AF324" s="50" t="str">
        <f>IFERROR(MID('Upload Data'!$A311, AB324 + 1, 1000), "")</f>
        <v/>
      </c>
      <c r="AG324" s="50" t="str">
        <f t="shared" si="35"/>
        <v/>
      </c>
      <c r="AH324" s="50" t="b">
        <f t="shared" si="36"/>
        <v>0</v>
      </c>
    </row>
    <row r="325" spans="1:34">
      <c r="A325" s="49">
        <f t="shared" si="33"/>
        <v>312</v>
      </c>
      <c r="B325" s="48" t="b">
        <f>NOT(IFERROR('Upload Data'!A312 = "ERROR", TRUE))</f>
        <v>1</v>
      </c>
      <c r="C325" s="48">
        <f t="shared" si="34"/>
        <v>312</v>
      </c>
      <c r="D325" s="50" t="b">
        <f>IF(B325, ('Upload Data'!A312 &amp; 'Upload Data'!B312 &amp; 'Upload Data'!C312 &amp; 'Upload Data'!D312 &amp; 'Upload Data'!E312 &amp; 'Upload Data'!F312 &amp; 'Upload Data'!G312 &amp; 'Upload Data'!H312 &amp; 'Upload Data'!I312 &amp; 'Upload Data'!J312 &amp; 'Upload Data'!K312 &amp; 'Upload Data'!L312 &amp; 'Upload Data'!M312 &amp; 'Upload Data'!N312) &lt;&gt; "", FALSE)</f>
        <v>0</v>
      </c>
      <c r="E325" s="50" t="str">
        <f t="shared" si="37"/>
        <v/>
      </c>
      <c r="F325" s="50" t="str">
        <f t="shared" si="38"/>
        <v/>
      </c>
      <c r="G325" s="50" t="b">
        <f t="shared" si="32"/>
        <v>1</v>
      </c>
      <c r="H325" s="50" t="b">
        <f>IFERROR(OR(AND(NOT(D325), 'Upload Data'!$A312 = ""), AND(AG325 &gt; -1, OR(AND(AH325, LEN(AD325) = 7), IFERROR(MATCH(AD325, listCertificateTypes, 0), FALSE)))), FALSE)</f>
        <v>1</v>
      </c>
      <c r="I325" s="50" t="b">
        <f>IFERROR(OR(NOT($D325), 'Upload Data'!B312 &lt;&gt; ""), FALSE)</f>
        <v>1</v>
      </c>
      <c r="J325" s="50" t="b">
        <f>IFERROR(OR(AND(NOT($D325), 'Upload Data'!C312 = ""), ISNUMBER('Upload Data'!C312), IFERROR(DATEVALUE('Upload Data'!C312) &gt; 0, FALSE)), FALSE)</f>
        <v>1</v>
      </c>
      <c r="K325" s="50" t="b">
        <f>IFERROR(OR(NOT($D325), 'Upload Data'!D312 &lt;&gt; ""), FALSE)</f>
        <v>1</v>
      </c>
      <c r="L325" s="51" t="s">
        <v>116</v>
      </c>
      <c r="M325" s="50" t="b">
        <f>IFERROR(OR(AND(NOT($D325), 'Upload Data'!F312 = ""), IFERROR(_xlfn.NUMBERVALUE('Upload Data'!F312) &gt; 0, FALSE)), FALSE)</f>
        <v>1</v>
      </c>
      <c r="N325" s="50" t="b">
        <f>IFERROR(OR('Upload Data'!G312 = "", IFERROR(_xlfn.NUMBERVALUE('Upload Data'!G312) &gt; 0, FALSE)), FALSE)</f>
        <v>1</v>
      </c>
      <c r="O325" s="50" t="b">
        <f>IFERROR(OR('Upload Data'!G312 = "", IFERROR(MATCH('Upload Data'!H312, listVolumeUnits, 0), FALSE)), FALSE)</f>
        <v>1</v>
      </c>
      <c r="P325" s="50" t="b">
        <f>IFERROR(OR('Upload Data'!I312 = "", IFERROR(_xlfn.NUMBERVALUE('Upload Data'!I312) &gt; 0, FALSE)), FALSE)</f>
        <v>1</v>
      </c>
      <c r="Q325" s="50" t="b">
        <f>IFERROR(OR('Upload Data'!I312 = "", IFERROR(MATCH('Upload Data'!J312, listWeightUnits, 0), FALSE)), FALSE)</f>
        <v>1</v>
      </c>
      <c r="R325" s="50" t="b">
        <f>IFERROR(OR(AND(NOT(D325), 'Upload Data'!K312 = ""), IFERROR(MATCH('Upload Data'!K312, listFscClaimTypes, 0), FALSE)), FALSE)</f>
        <v>1</v>
      </c>
      <c r="S325" s="50" t="b">
        <f>IFERROR(OR(AND('Upload Data'!K312 = refClaimFsc100, OR('Upload Data'!L312 = "", 'Upload Data'!L312 = 100)), AND('Upload Data'!K312 = refClaimFscCW, OR('Upload Data'!L312 = "", 'Upload Data'!L312 = 0)), AND('Upload Data'!K312 = refClaimFscMix, 'Upload Data'!L312 &lt;&gt; "", _xlfn.NUMBERVALUE('Upload Data'!L312) &gt;= 0, _xlfn.NUMBERVALUE('Upload Data'!L312) &lt;= 100), AND('Upload Data'!K312 = refClaimFscMixCredit, OR('Upload Data'!L312 = "", 'Upload Data'!L312 = 100)), AND('Upload Data'!K312 = refClaimFscRecycled, 'Upload Data'!K312 =""), 'Upload Data'!K312 = ""), FALSE)</f>
        <v>1</v>
      </c>
      <c r="T325" s="50" t="b">
        <f>IFERROR(OR('Upload Data'!M312 = "", ISNUMBER('Upload Data'!M312), IFERROR(DATEVALUE('Upload Data'!M312) &gt; 0, FALSE)), FALSE)</f>
        <v>1</v>
      </c>
      <c r="U325" s="50" t="b">
        <f>IFERROR(OR('Upload Data'!N312 = "", ISNUMBER('Upload Data'!N312), IFERROR(DATEVALUE('Upload Data'!N312) &gt; 0, FALSE)), FALSE)</f>
        <v>1</v>
      </c>
      <c r="V325" s="51" t="s">
        <v>116</v>
      </c>
      <c r="W325" s="50"/>
      <c r="X325" s="50"/>
      <c r="Y325" s="50"/>
      <c r="Z325" s="50">
        <f>IFERROR(FIND("-", 'Upload Data'!$A312, 1), 1000)</f>
        <v>1000</v>
      </c>
      <c r="AA325" s="50">
        <f>IFERROR(FIND("-", 'Upload Data'!$A312, Z325 + 1), 1000)</f>
        <v>1000</v>
      </c>
      <c r="AB325" s="50">
        <f>IFERROR(FIND("-", 'Upload Data'!$A312, AA325 + 1), 1000)</f>
        <v>1000</v>
      </c>
      <c r="AC325" s="50" t="str">
        <f>IFERROR(LEFT('Upload Data'!$A312, Z325 - 1), "")</f>
        <v/>
      </c>
      <c r="AD325" s="50" t="str">
        <f>IFERROR(MID('Upload Data'!$A312, Z325 + 1, AA325 - Z325 - 1), "")</f>
        <v/>
      </c>
      <c r="AE325" s="50" t="str">
        <f>IFERROR(MID('Upload Data'!$A312, AA325 + 1, AB325 - AA325 - 1), "")</f>
        <v/>
      </c>
      <c r="AF325" s="50" t="str">
        <f>IFERROR(MID('Upload Data'!$A312, AB325 + 1, 1000), "")</f>
        <v/>
      </c>
      <c r="AG325" s="50" t="str">
        <f t="shared" si="35"/>
        <v/>
      </c>
      <c r="AH325" s="50" t="b">
        <f t="shared" si="36"/>
        <v>0</v>
      </c>
    </row>
    <row r="326" spans="1:34">
      <c r="A326" s="49">
        <f t="shared" si="33"/>
        <v>313</v>
      </c>
      <c r="B326" s="48" t="b">
        <f>NOT(IFERROR('Upload Data'!A313 = "ERROR", TRUE))</f>
        <v>1</v>
      </c>
      <c r="C326" s="48">
        <f t="shared" si="34"/>
        <v>313</v>
      </c>
      <c r="D326" s="50" t="b">
        <f>IF(B326, ('Upload Data'!A313 &amp; 'Upload Data'!B313 &amp; 'Upload Data'!C313 &amp; 'Upload Data'!D313 &amp; 'Upload Data'!E313 &amp; 'Upload Data'!F313 &amp; 'Upload Data'!G313 &amp; 'Upload Data'!H313 &amp; 'Upload Data'!I313 &amp; 'Upload Data'!J313 &amp; 'Upload Data'!K313 &amp; 'Upload Data'!L313 &amp; 'Upload Data'!M313 &amp; 'Upload Data'!N313) &lt;&gt; "", FALSE)</f>
        <v>0</v>
      </c>
      <c r="E326" s="50" t="str">
        <f t="shared" si="37"/>
        <v/>
      </c>
      <c r="F326" s="50" t="str">
        <f t="shared" si="38"/>
        <v/>
      </c>
      <c r="G326" s="50" t="b">
        <f t="shared" si="32"/>
        <v>1</v>
      </c>
      <c r="H326" s="50" t="b">
        <f>IFERROR(OR(AND(NOT(D326), 'Upload Data'!$A313 = ""), AND(AG326 &gt; -1, OR(AND(AH326, LEN(AD326) = 7), IFERROR(MATCH(AD326, listCertificateTypes, 0), FALSE)))), FALSE)</f>
        <v>1</v>
      </c>
      <c r="I326" s="50" t="b">
        <f>IFERROR(OR(NOT($D326), 'Upload Data'!B313 &lt;&gt; ""), FALSE)</f>
        <v>1</v>
      </c>
      <c r="J326" s="50" t="b">
        <f>IFERROR(OR(AND(NOT($D326), 'Upload Data'!C313 = ""), ISNUMBER('Upload Data'!C313), IFERROR(DATEVALUE('Upload Data'!C313) &gt; 0, FALSE)), FALSE)</f>
        <v>1</v>
      </c>
      <c r="K326" s="50" t="b">
        <f>IFERROR(OR(NOT($D326), 'Upload Data'!D313 &lt;&gt; ""), FALSE)</f>
        <v>1</v>
      </c>
      <c r="L326" s="51" t="s">
        <v>116</v>
      </c>
      <c r="M326" s="50" t="b">
        <f>IFERROR(OR(AND(NOT($D326), 'Upload Data'!F313 = ""), IFERROR(_xlfn.NUMBERVALUE('Upload Data'!F313) &gt; 0, FALSE)), FALSE)</f>
        <v>1</v>
      </c>
      <c r="N326" s="50" t="b">
        <f>IFERROR(OR('Upload Data'!G313 = "", IFERROR(_xlfn.NUMBERVALUE('Upload Data'!G313) &gt; 0, FALSE)), FALSE)</f>
        <v>1</v>
      </c>
      <c r="O326" s="50" t="b">
        <f>IFERROR(OR('Upload Data'!G313 = "", IFERROR(MATCH('Upload Data'!H313, listVolumeUnits, 0), FALSE)), FALSE)</f>
        <v>1</v>
      </c>
      <c r="P326" s="50" t="b">
        <f>IFERROR(OR('Upload Data'!I313 = "", IFERROR(_xlfn.NUMBERVALUE('Upload Data'!I313) &gt; 0, FALSE)), FALSE)</f>
        <v>1</v>
      </c>
      <c r="Q326" s="50" t="b">
        <f>IFERROR(OR('Upload Data'!I313 = "", IFERROR(MATCH('Upload Data'!J313, listWeightUnits, 0), FALSE)), FALSE)</f>
        <v>1</v>
      </c>
      <c r="R326" s="50" t="b">
        <f>IFERROR(OR(AND(NOT(D326), 'Upload Data'!K313 = ""), IFERROR(MATCH('Upload Data'!K313, listFscClaimTypes, 0), FALSE)), FALSE)</f>
        <v>1</v>
      </c>
      <c r="S326" s="50" t="b">
        <f>IFERROR(OR(AND('Upload Data'!K313 = refClaimFsc100, OR('Upload Data'!L313 = "", 'Upload Data'!L313 = 100)), AND('Upload Data'!K313 = refClaimFscCW, OR('Upload Data'!L313 = "", 'Upload Data'!L313 = 0)), AND('Upload Data'!K313 = refClaimFscMix, 'Upload Data'!L313 &lt;&gt; "", _xlfn.NUMBERVALUE('Upload Data'!L313) &gt;= 0, _xlfn.NUMBERVALUE('Upload Data'!L313) &lt;= 100), AND('Upload Data'!K313 = refClaimFscMixCredit, OR('Upload Data'!L313 = "", 'Upload Data'!L313 = 100)), AND('Upload Data'!K313 = refClaimFscRecycled, 'Upload Data'!K313 =""), 'Upload Data'!K313 = ""), FALSE)</f>
        <v>1</v>
      </c>
      <c r="T326" s="50" t="b">
        <f>IFERROR(OR('Upload Data'!M313 = "", ISNUMBER('Upload Data'!M313), IFERROR(DATEVALUE('Upload Data'!M313) &gt; 0, FALSE)), FALSE)</f>
        <v>1</v>
      </c>
      <c r="U326" s="50" t="b">
        <f>IFERROR(OR('Upload Data'!N313 = "", ISNUMBER('Upload Data'!N313), IFERROR(DATEVALUE('Upload Data'!N313) &gt; 0, FALSE)), FALSE)</f>
        <v>1</v>
      </c>
      <c r="V326" s="51" t="s">
        <v>116</v>
      </c>
      <c r="W326" s="50"/>
      <c r="X326" s="50"/>
      <c r="Y326" s="50"/>
      <c r="Z326" s="50">
        <f>IFERROR(FIND("-", 'Upload Data'!$A313, 1), 1000)</f>
        <v>1000</v>
      </c>
      <c r="AA326" s="50">
        <f>IFERROR(FIND("-", 'Upload Data'!$A313, Z326 + 1), 1000)</f>
        <v>1000</v>
      </c>
      <c r="AB326" s="50">
        <f>IFERROR(FIND("-", 'Upload Data'!$A313, AA326 + 1), 1000)</f>
        <v>1000</v>
      </c>
      <c r="AC326" s="50" t="str">
        <f>IFERROR(LEFT('Upload Data'!$A313, Z326 - 1), "")</f>
        <v/>
      </c>
      <c r="AD326" s="50" t="str">
        <f>IFERROR(MID('Upload Data'!$A313, Z326 + 1, AA326 - Z326 - 1), "")</f>
        <v/>
      </c>
      <c r="AE326" s="50" t="str">
        <f>IFERROR(MID('Upload Data'!$A313, AA326 + 1, AB326 - AA326 - 1), "")</f>
        <v/>
      </c>
      <c r="AF326" s="50" t="str">
        <f>IFERROR(MID('Upload Data'!$A313, AB326 + 1, 1000), "")</f>
        <v/>
      </c>
      <c r="AG326" s="50" t="str">
        <f t="shared" si="35"/>
        <v/>
      </c>
      <c r="AH326" s="50" t="b">
        <f t="shared" si="36"/>
        <v>0</v>
      </c>
    </row>
    <row r="327" spans="1:34">
      <c r="A327" s="49">
        <f t="shared" si="33"/>
        <v>314</v>
      </c>
      <c r="B327" s="48" t="b">
        <f>NOT(IFERROR('Upload Data'!A314 = "ERROR", TRUE))</f>
        <v>1</v>
      </c>
      <c r="C327" s="48">
        <f t="shared" si="34"/>
        <v>314</v>
      </c>
      <c r="D327" s="50" t="b">
        <f>IF(B327, ('Upload Data'!A314 &amp; 'Upload Data'!B314 &amp; 'Upload Data'!C314 &amp; 'Upload Data'!D314 &amp; 'Upload Data'!E314 &amp; 'Upload Data'!F314 &amp; 'Upload Data'!G314 &amp; 'Upload Data'!H314 &amp; 'Upload Data'!I314 &amp; 'Upload Data'!J314 &amp; 'Upload Data'!K314 &amp; 'Upload Data'!L314 &amp; 'Upload Data'!M314 &amp; 'Upload Data'!N314) &lt;&gt; "", FALSE)</f>
        <v>0</v>
      </c>
      <c r="E327" s="50" t="str">
        <f t="shared" si="37"/>
        <v/>
      </c>
      <c r="F327" s="50" t="str">
        <f t="shared" si="38"/>
        <v/>
      </c>
      <c r="G327" s="50" t="b">
        <f t="shared" si="32"/>
        <v>1</v>
      </c>
      <c r="H327" s="50" t="b">
        <f>IFERROR(OR(AND(NOT(D327), 'Upload Data'!$A314 = ""), AND(AG327 &gt; -1, OR(AND(AH327, LEN(AD327) = 7), IFERROR(MATCH(AD327, listCertificateTypes, 0), FALSE)))), FALSE)</f>
        <v>1</v>
      </c>
      <c r="I327" s="50" t="b">
        <f>IFERROR(OR(NOT($D327), 'Upload Data'!B314 &lt;&gt; ""), FALSE)</f>
        <v>1</v>
      </c>
      <c r="J327" s="50" t="b">
        <f>IFERROR(OR(AND(NOT($D327), 'Upload Data'!C314 = ""), ISNUMBER('Upload Data'!C314), IFERROR(DATEVALUE('Upload Data'!C314) &gt; 0, FALSE)), FALSE)</f>
        <v>1</v>
      </c>
      <c r="K327" s="50" t="b">
        <f>IFERROR(OR(NOT($D327), 'Upload Data'!D314 &lt;&gt; ""), FALSE)</f>
        <v>1</v>
      </c>
      <c r="L327" s="51" t="s">
        <v>116</v>
      </c>
      <c r="M327" s="50" t="b">
        <f>IFERROR(OR(AND(NOT($D327), 'Upload Data'!F314 = ""), IFERROR(_xlfn.NUMBERVALUE('Upload Data'!F314) &gt; 0, FALSE)), FALSE)</f>
        <v>1</v>
      </c>
      <c r="N327" s="50" t="b">
        <f>IFERROR(OR('Upload Data'!G314 = "", IFERROR(_xlfn.NUMBERVALUE('Upload Data'!G314) &gt; 0, FALSE)), FALSE)</f>
        <v>1</v>
      </c>
      <c r="O327" s="50" t="b">
        <f>IFERROR(OR('Upload Data'!G314 = "", IFERROR(MATCH('Upload Data'!H314, listVolumeUnits, 0), FALSE)), FALSE)</f>
        <v>1</v>
      </c>
      <c r="P327" s="50" t="b">
        <f>IFERROR(OR('Upload Data'!I314 = "", IFERROR(_xlfn.NUMBERVALUE('Upload Data'!I314) &gt; 0, FALSE)), FALSE)</f>
        <v>1</v>
      </c>
      <c r="Q327" s="50" t="b">
        <f>IFERROR(OR('Upload Data'!I314 = "", IFERROR(MATCH('Upload Data'!J314, listWeightUnits, 0), FALSE)), FALSE)</f>
        <v>1</v>
      </c>
      <c r="R327" s="50" t="b">
        <f>IFERROR(OR(AND(NOT(D327), 'Upload Data'!K314 = ""), IFERROR(MATCH('Upload Data'!K314, listFscClaimTypes, 0), FALSE)), FALSE)</f>
        <v>1</v>
      </c>
      <c r="S327" s="50" t="b">
        <f>IFERROR(OR(AND('Upload Data'!K314 = refClaimFsc100, OR('Upload Data'!L314 = "", 'Upload Data'!L314 = 100)), AND('Upload Data'!K314 = refClaimFscCW, OR('Upload Data'!L314 = "", 'Upload Data'!L314 = 0)), AND('Upload Data'!K314 = refClaimFscMix, 'Upload Data'!L314 &lt;&gt; "", _xlfn.NUMBERVALUE('Upload Data'!L314) &gt;= 0, _xlfn.NUMBERVALUE('Upload Data'!L314) &lt;= 100), AND('Upload Data'!K314 = refClaimFscMixCredit, OR('Upload Data'!L314 = "", 'Upload Data'!L314 = 100)), AND('Upload Data'!K314 = refClaimFscRecycled, 'Upload Data'!K314 =""), 'Upload Data'!K314 = ""), FALSE)</f>
        <v>1</v>
      </c>
      <c r="T327" s="50" t="b">
        <f>IFERROR(OR('Upload Data'!M314 = "", ISNUMBER('Upload Data'!M314), IFERROR(DATEVALUE('Upload Data'!M314) &gt; 0, FALSE)), FALSE)</f>
        <v>1</v>
      </c>
      <c r="U327" s="50" t="b">
        <f>IFERROR(OR('Upload Data'!N314 = "", ISNUMBER('Upload Data'!N314), IFERROR(DATEVALUE('Upload Data'!N314) &gt; 0, FALSE)), FALSE)</f>
        <v>1</v>
      </c>
      <c r="V327" s="51" t="s">
        <v>116</v>
      </c>
      <c r="W327" s="50"/>
      <c r="X327" s="50"/>
      <c r="Y327" s="50"/>
      <c r="Z327" s="50">
        <f>IFERROR(FIND("-", 'Upload Data'!$A314, 1), 1000)</f>
        <v>1000</v>
      </c>
      <c r="AA327" s="50">
        <f>IFERROR(FIND("-", 'Upload Data'!$A314, Z327 + 1), 1000)</f>
        <v>1000</v>
      </c>
      <c r="AB327" s="50">
        <f>IFERROR(FIND("-", 'Upload Data'!$A314, AA327 + 1), 1000)</f>
        <v>1000</v>
      </c>
      <c r="AC327" s="50" t="str">
        <f>IFERROR(LEFT('Upload Data'!$A314, Z327 - 1), "")</f>
        <v/>
      </c>
      <c r="AD327" s="50" t="str">
        <f>IFERROR(MID('Upload Data'!$A314, Z327 + 1, AA327 - Z327 - 1), "")</f>
        <v/>
      </c>
      <c r="AE327" s="50" t="str">
        <f>IFERROR(MID('Upload Data'!$A314, AA327 + 1, AB327 - AA327 - 1), "")</f>
        <v/>
      </c>
      <c r="AF327" s="50" t="str">
        <f>IFERROR(MID('Upload Data'!$A314, AB327 + 1, 1000), "")</f>
        <v/>
      </c>
      <c r="AG327" s="50" t="str">
        <f t="shared" si="35"/>
        <v/>
      </c>
      <c r="AH327" s="50" t="b">
        <f t="shared" si="36"/>
        <v>0</v>
      </c>
    </row>
    <row r="328" spans="1:34">
      <c r="A328" s="49">
        <f t="shared" si="33"/>
        <v>315</v>
      </c>
      <c r="B328" s="48" t="b">
        <f>NOT(IFERROR('Upload Data'!A315 = "ERROR", TRUE))</f>
        <v>1</v>
      </c>
      <c r="C328" s="48">
        <f t="shared" si="34"/>
        <v>315</v>
      </c>
      <c r="D328" s="50" t="b">
        <f>IF(B328, ('Upload Data'!A315 &amp; 'Upload Data'!B315 &amp; 'Upload Data'!C315 &amp; 'Upload Data'!D315 &amp; 'Upload Data'!E315 &amp; 'Upload Data'!F315 &amp; 'Upload Data'!G315 &amp; 'Upload Data'!H315 &amp; 'Upload Data'!I315 &amp; 'Upload Data'!J315 &amp; 'Upload Data'!K315 &amp; 'Upload Data'!L315 &amp; 'Upload Data'!M315 &amp; 'Upload Data'!N315) &lt;&gt; "", FALSE)</f>
        <v>0</v>
      </c>
      <c r="E328" s="50" t="str">
        <f t="shared" si="37"/>
        <v/>
      </c>
      <c r="F328" s="50" t="str">
        <f t="shared" si="38"/>
        <v/>
      </c>
      <c r="G328" s="50" t="b">
        <f t="shared" si="32"/>
        <v>1</v>
      </c>
      <c r="H328" s="50" t="b">
        <f>IFERROR(OR(AND(NOT(D328), 'Upload Data'!$A315 = ""), AND(AG328 &gt; -1, OR(AND(AH328, LEN(AD328) = 7), IFERROR(MATCH(AD328, listCertificateTypes, 0), FALSE)))), FALSE)</f>
        <v>1</v>
      </c>
      <c r="I328" s="50" t="b">
        <f>IFERROR(OR(NOT($D328), 'Upload Data'!B315 &lt;&gt; ""), FALSE)</f>
        <v>1</v>
      </c>
      <c r="J328" s="50" t="b">
        <f>IFERROR(OR(AND(NOT($D328), 'Upload Data'!C315 = ""), ISNUMBER('Upload Data'!C315), IFERROR(DATEVALUE('Upload Data'!C315) &gt; 0, FALSE)), FALSE)</f>
        <v>1</v>
      </c>
      <c r="K328" s="50" t="b">
        <f>IFERROR(OR(NOT($D328), 'Upload Data'!D315 &lt;&gt; ""), FALSE)</f>
        <v>1</v>
      </c>
      <c r="L328" s="51" t="s">
        <v>116</v>
      </c>
      <c r="M328" s="50" t="b">
        <f>IFERROR(OR(AND(NOT($D328), 'Upload Data'!F315 = ""), IFERROR(_xlfn.NUMBERVALUE('Upload Data'!F315) &gt; 0, FALSE)), FALSE)</f>
        <v>1</v>
      </c>
      <c r="N328" s="50" t="b">
        <f>IFERROR(OR('Upload Data'!G315 = "", IFERROR(_xlfn.NUMBERVALUE('Upload Data'!G315) &gt; 0, FALSE)), FALSE)</f>
        <v>1</v>
      </c>
      <c r="O328" s="50" t="b">
        <f>IFERROR(OR('Upload Data'!G315 = "", IFERROR(MATCH('Upload Data'!H315, listVolumeUnits, 0), FALSE)), FALSE)</f>
        <v>1</v>
      </c>
      <c r="P328" s="50" t="b">
        <f>IFERROR(OR('Upload Data'!I315 = "", IFERROR(_xlfn.NUMBERVALUE('Upload Data'!I315) &gt; 0, FALSE)), FALSE)</f>
        <v>1</v>
      </c>
      <c r="Q328" s="50" t="b">
        <f>IFERROR(OR('Upload Data'!I315 = "", IFERROR(MATCH('Upload Data'!J315, listWeightUnits, 0), FALSE)), FALSE)</f>
        <v>1</v>
      </c>
      <c r="R328" s="50" t="b">
        <f>IFERROR(OR(AND(NOT(D328), 'Upload Data'!K315 = ""), IFERROR(MATCH('Upload Data'!K315, listFscClaimTypes, 0), FALSE)), FALSE)</f>
        <v>1</v>
      </c>
      <c r="S328" s="50" t="b">
        <f>IFERROR(OR(AND('Upload Data'!K315 = refClaimFsc100, OR('Upload Data'!L315 = "", 'Upload Data'!L315 = 100)), AND('Upload Data'!K315 = refClaimFscCW, OR('Upload Data'!L315 = "", 'Upload Data'!L315 = 0)), AND('Upload Data'!K315 = refClaimFscMix, 'Upload Data'!L315 &lt;&gt; "", _xlfn.NUMBERVALUE('Upload Data'!L315) &gt;= 0, _xlfn.NUMBERVALUE('Upload Data'!L315) &lt;= 100), AND('Upload Data'!K315 = refClaimFscMixCredit, OR('Upload Data'!L315 = "", 'Upload Data'!L315 = 100)), AND('Upload Data'!K315 = refClaimFscRecycled, 'Upload Data'!K315 =""), 'Upload Data'!K315 = ""), FALSE)</f>
        <v>1</v>
      </c>
      <c r="T328" s="50" t="b">
        <f>IFERROR(OR('Upload Data'!M315 = "", ISNUMBER('Upload Data'!M315), IFERROR(DATEVALUE('Upload Data'!M315) &gt; 0, FALSE)), FALSE)</f>
        <v>1</v>
      </c>
      <c r="U328" s="50" t="b">
        <f>IFERROR(OR('Upload Data'!N315 = "", ISNUMBER('Upload Data'!N315), IFERROR(DATEVALUE('Upload Data'!N315) &gt; 0, FALSE)), FALSE)</f>
        <v>1</v>
      </c>
      <c r="V328" s="51" t="s">
        <v>116</v>
      </c>
      <c r="W328" s="50"/>
      <c r="X328" s="50"/>
      <c r="Y328" s="50"/>
      <c r="Z328" s="50">
        <f>IFERROR(FIND("-", 'Upload Data'!$A315, 1), 1000)</f>
        <v>1000</v>
      </c>
      <c r="AA328" s="50">
        <f>IFERROR(FIND("-", 'Upload Data'!$A315, Z328 + 1), 1000)</f>
        <v>1000</v>
      </c>
      <c r="AB328" s="50">
        <f>IFERROR(FIND("-", 'Upload Data'!$A315, AA328 + 1), 1000)</f>
        <v>1000</v>
      </c>
      <c r="AC328" s="50" t="str">
        <f>IFERROR(LEFT('Upload Data'!$A315, Z328 - 1), "")</f>
        <v/>
      </c>
      <c r="AD328" s="50" t="str">
        <f>IFERROR(MID('Upload Data'!$A315, Z328 + 1, AA328 - Z328 - 1), "")</f>
        <v/>
      </c>
      <c r="AE328" s="50" t="str">
        <f>IFERROR(MID('Upload Data'!$A315, AA328 + 1, AB328 - AA328 - 1), "")</f>
        <v/>
      </c>
      <c r="AF328" s="50" t="str">
        <f>IFERROR(MID('Upload Data'!$A315, AB328 + 1, 1000), "")</f>
        <v/>
      </c>
      <c r="AG328" s="50" t="str">
        <f t="shared" si="35"/>
        <v/>
      </c>
      <c r="AH328" s="50" t="b">
        <f t="shared" si="36"/>
        <v>0</v>
      </c>
    </row>
    <row r="329" spans="1:34">
      <c r="A329" s="49">
        <f t="shared" si="33"/>
        <v>316</v>
      </c>
      <c r="B329" s="48" t="b">
        <f>NOT(IFERROR('Upload Data'!A316 = "ERROR", TRUE))</f>
        <v>1</v>
      </c>
      <c r="C329" s="48">
        <f t="shared" si="34"/>
        <v>316</v>
      </c>
      <c r="D329" s="50" t="b">
        <f>IF(B329, ('Upload Data'!A316 &amp; 'Upload Data'!B316 &amp; 'Upload Data'!C316 &amp; 'Upload Data'!D316 &amp; 'Upload Data'!E316 &amp; 'Upload Data'!F316 &amp; 'Upload Data'!G316 &amp; 'Upload Data'!H316 &amp; 'Upload Data'!I316 &amp; 'Upload Data'!J316 &amp; 'Upload Data'!K316 &amp; 'Upload Data'!L316 &amp; 'Upload Data'!M316 &amp; 'Upload Data'!N316) &lt;&gt; "", FALSE)</f>
        <v>0</v>
      </c>
      <c r="E329" s="50" t="str">
        <f t="shared" si="37"/>
        <v/>
      </c>
      <c r="F329" s="50" t="str">
        <f t="shared" si="38"/>
        <v/>
      </c>
      <c r="G329" s="50" t="b">
        <f t="shared" si="32"/>
        <v>1</v>
      </c>
      <c r="H329" s="50" t="b">
        <f>IFERROR(OR(AND(NOT(D329), 'Upload Data'!$A316 = ""), AND(AG329 &gt; -1, OR(AND(AH329, LEN(AD329) = 7), IFERROR(MATCH(AD329, listCertificateTypes, 0), FALSE)))), FALSE)</f>
        <v>1</v>
      </c>
      <c r="I329" s="50" t="b">
        <f>IFERROR(OR(NOT($D329), 'Upload Data'!B316 &lt;&gt; ""), FALSE)</f>
        <v>1</v>
      </c>
      <c r="J329" s="50" t="b">
        <f>IFERROR(OR(AND(NOT($D329), 'Upload Data'!C316 = ""), ISNUMBER('Upload Data'!C316), IFERROR(DATEVALUE('Upload Data'!C316) &gt; 0, FALSE)), FALSE)</f>
        <v>1</v>
      </c>
      <c r="K329" s="50" t="b">
        <f>IFERROR(OR(NOT($D329), 'Upload Data'!D316 &lt;&gt; ""), FALSE)</f>
        <v>1</v>
      </c>
      <c r="L329" s="51" t="s">
        <v>116</v>
      </c>
      <c r="M329" s="50" t="b">
        <f>IFERROR(OR(AND(NOT($D329), 'Upload Data'!F316 = ""), IFERROR(_xlfn.NUMBERVALUE('Upload Data'!F316) &gt; 0, FALSE)), FALSE)</f>
        <v>1</v>
      </c>
      <c r="N329" s="50" t="b">
        <f>IFERROR(OR('Upload Data'!G316 = "", IFERROR(_xlfn.NUMBERVALUE('Upload Data'!G316) &gt; 0, FALSE)), FALSE)</f>
        <v>1</v>
      </c>
      <c r="O329" s="50" t="b">
        <f>IFERROR(OR('Upload Data'!G316 = "", IFERROR(MATCH('Upload Data'!H316, listVolumeUnits, 0), FALSE)), FALSE)</f>
        <v>1</v>
      </c>
      <c r="P329" s="50" t="b">
        <f>IFERROR(OR('Upload Data'!I316 = "", IFERROR(_xlfn.NUMBERVALUE('Upload Data'!I316) &gt; 0, FALSE)), FALSE)</f>
        <v>1</v>
      </c>
      <c r="Q329" s="50" t="b">
        <f>IFERROR(OR('Upload Data'!I316 = "", IFERROR(MATCH('Upload Data'!J316, listWeightUnits, 0), FALSE)), FALSE)</f>
        <v>1</v>
      </c>
      <c r="R329" s="50" t="b">
        <f>IFERROR(OR(AND(NOT(D329), 'Upload Data'!K316 = ""), IFERROR(MATCH('Upload Data'!K316, listFscClaimTypes, 0), FALSE)), FALSE)</f>
        <v>1</v>
      </c>
      <c r="S329" s="50" t="b">
        <f>IFERROR(OR(AND('Upload Data'!K316 = refClaimFsc100, OR('Upload Data'!L316 = "", 'Upload Data'!L316 = 100)), AND('Upload Data'!K316 = refClaimFscCW, OR('Upload Data'!L316 = "", 'Upload Data'!L316 = 0)), AND('Upload Data'!K316 = refClaimFscMix, 'Upload Data'!L316 &lt;&gt; "", _xlfn.NUMBERVALUE('Upload Data'!L316) &gt;= 0, _xlfn.NUMBERVALUE('Upload Data'!L316) &lt;= 100), AND('Upload Data'!K316 = refClaimFscMixCredit, OR('Upload Data'!L316 = "", 'Upload Data'!L316 = 100)), AND('Upload Data'!K316 = refClaimFscRecycled, 'Upload Data'!K316 =""), 'Upload Data'!K316 = ""), FALSE)</f>
        <v>1</v>
      </c>
      <c r="T329" s="50" t="b">
        <f>IFERROR(OR('Upload Data'!M316 = "", ISNUMBER('Upload Data'!M316), IFERROR(DATEVALUE('Upload Data'!M316) &gt; 0, FALSE)), FALSE)</f>
        <v>1</v>
      </c>
      <c r="U329" s="50" t="b">
        <f>IFERROR(OR('Upload Data'!N316 = "", ISNUMBER('Upload Data'!N316), IFERROR(DATEVALUE('Upload Data'!N316) &gt; 0, FALSE)), FALSE)</f>
        <v>1</v>
      </c>
      <c r="V329" s="51" t="s">
        <v>116</v>
      </c>
      <c r="W329" s="50"/>
      <c r="X329" s="50"/>
      <c r="Y329" s="50"/>
      <c r="Z329" s="50">
        <f>IFERROR(FIND("-", 'Upload Data'!$A316, 1), 1000)</f>
        <v>1000</v>
      </c>
      <c r="AA329" s="50">
        <f>IFERROR(FIND("-", 'Upload Data'!$A316, Z329 + 1), 1000)</f>
        <v>1000</v>
      </c>
      <c r="AB329" s="50">
        <f>IFERROR(FIND("-", 'Upload Data'!$A316, AA329 + 1), 1000)</f>
        <v>1000</v>
      </c>
      <c r="AC329" s="50" t="str">
        <f>IFERROR(LEFT('Upload Data'!$A316, Z329 - 1), "")</f>
        <v/>
      </c>
      <c r="AD329" s="50" t="str">
        <f>IFERROR(MID('Upload Data'!$A316, Z329 + 1, AA329 - Z329 - 1), "")</f>
        <v/>
      </c>
      <c r="AE329" s="50" t="str">
        <f>IFERROR(MID('Upload Data'!$A316, AA329 + 1, AB329 - AA329 - 1), "")</f>
        <v/>
      </c>
      <c r="AF329" s="50" t="str">
        <f>IFERROR(MID('Upload Data'!$A316, AB329 + 1, 1000), "")</f>
        <v/>
      </c>
      <c r="AG329" s="50" t="str">
        <f t="shared" si="35"/>
        <v/>
      </c>
      <c r="AH329" s="50" t="b">
        <f t="shared" si="36"/>
        <v>0</v>
      </c>
    </row>
    <row r="330" spans="1:34">
      <c r="A330" s="49">
        <f t="shared" si="33"/>
        <v>317</v>
      </c>
      <c r="B330" s="48" t="b">
        <f>NOT(IFERROR('Upload Data'!A317 = "ERROR", TRUE))</f>
        <v>1</v>
      </c>
      <c r="C330" s="48">
        <f t="shared" si="34"/>
        <v>317</v>
      </c>
      <c r="D330" s="50" t="b">
        <f>IF(B330, ('Upload Data'!A317 &amp; 'Upload Data'!B317 &amp; 'Upload Data'!C317 &amp; 'Upload Data'!D317 &amp; 'Upload Data'!E317 &amp; 'Upload Data'!F317 &amp; 'Upload Data'!G317 &amp; 'Upload Data'!H317 &amp; 'Upload Data'!I317 &amp; 'Upload Data'!J317 &amp; 'Upload Data'!K317 &amp; 'Upload Data'!L317 &amp; 'Upload Data'!M317 &amp; 'Upload Data'!N317) &lt;&gt; "", FALSE)</f>
        <v>0</v>
      </c>
      <c r="E330" s="50" t="str">
        <f t="shared" si="37"/>
        <v/>
      </c>
      <c r="F330" s="50" t="str">
        <f t="shared" si="38"/>
        <v/>
      </c>
      <c r="G330" s="50" t="b">
        <f t="shared" si="32"/>
        <v>1</v>
      </c>
      <c r="H330" s="50" t="b">
        <f>IFERROR(OR(AND(NOT(D330), 'Upload Data'!$A317 = ""), AND(AG330 &gt; -1, OR(AND(AH330, LEN(AD330) = 7), IFERROR(MATCH(AD330, listCertificateTypes, 0), FALSE)))), FALSE)</f>
        <v>1</v>
      </c>
      <c r="I330" s="50" t="b">
        <f>IFERROR(OR(NOT($D330), 'Upload Data'!B317 &lt;&gt; ""), FALSE)</f>
        <v>1</v>
      </c>
      <c r="J330" s="50" t="b">
        <f>IFERROR(OR(AND(NOT($D330), 'Upload Data'!C317 = ""), ISNUMBER('Upload Data'!C317), IFERROR(DATEVALUE('Upload Data'!C317) &gt; 0, FALSE)), FALSE)</f>
        <v>1</v>
      </c>
      <c r="K330" s="50" t="b">
        <f>IFERROR(OR(NOT($D330), 'Upload Data'!D317 &lt;&gt; ""), FALSE)</f>
        <v>1</v>
      </c>
      <c r="L330" s="51" t="s">
        <v>116</v>
      </c>
      <c r="M330" s="50" t="b">
        <f>IFERROR(OR(AND(NOT($D330), 'Upload Data'!F317 = ""), IFERROR(_xlfn.NUMBERVALUE('Upload Data'!F317) &gt; 0, FALSE)), FALSE)</f>
        <v>1</v>
      </c>
      <c r="N330" s="50" t="b">
        <f>IFERROR(OR('Upload Data'!G317 = "", IFERROR(_xlfn.NUMBERVALUE('Upload Data'!G317) &gt; 0, FALSE)), FALSE)</f>
        <v>1</v>
      </c>
      <c r="O330" s="50" t="b">
        <f>IFERROR(OR('Upload Data'!G317 = "", IFERROR(MATCH('Upload Data'!H317, listVolumeUnits, 0), FALSE)), FALSE)</f>
        <v>1</v>
      </c>
      <c r="P330" s="50" t="b">
        <f>IFERROR(OR('Upload Data'!I317 = "", IFERROR(_xlfn.NUMBERVALUE('Upload Data'!I317) &gt; 0, FALSE)), FALSE)</f>
        <v>1</v>
      </c>
      <c r="Q330" s="50" t="b">
        <f>IFERROR(OR('Upload Data'!I317 = "", IFERROR(MATCH('Upload Data'!J317, listWeightUnits, 0), FALSE)), FALSE)</f>
        <v>1</v>
      </c>
      <c r="R330" s="50" t="b">
        <f>IFERROR(OR(AND(NOT(D330), 'Upload Data'!K317 = ""), IFERROR(MATCH('Upload Data'!K317, listFscClaimTypes, 0), FALSE)), FALSE)</f>
        <v>1</v>
      </c>
      <c r="S330" s="50" t="b">
        <f>IFERROR(OR(AND('Upload Data'!K317 = refClaimFsc100, OR('Upload Data'!L317 = "", 'Upload Data'!L317 = 100)), AND('Upload Data'!K317 = refClaimFscCW, OR('Upload Data'!L317 = "", 'Upload Data'!L317 = 0)), AND('Upload Data'!K317 = refClaimFscMix, 'Upload Data'!L317 &lt;&gt; "", _xlfn.NUMBERVALUE('Upload Data'!L317) &gt;= 0, _xlfn.NUMBERVALUE('Upload Data'!L317) &lt;= 100), AND('Upload Data'!K317 = refClaimFscMixCredit, OR('Upload Data'!L317 = "", 'Upload Data'!L317 = 100)), AND('Upload Data'!K317 = refClaimFscRecycled, 'Upload Data'!K317 =""), 'Upload Data'!K317 = ""), FALSE)</f>
        <v>1</v>
      </c>
      <c r="T330" s="50" t="b">
        <f>IFERROR(OR('Upload Data'!M317 = "", ISNUMBER('Upload Data'!M317), IFERROR(DATEVALUE('Upload Data'!M317) &gt; 0, FALSE)), FALSE)</f>
        <v>1</v>
      </c>
      <c r="U330" s="50" t="b">
        <f>IFERROR(OR('Upload Data'!N317 = "", ISNUMBER('Upload Data'!N317), IFERROR(DATEVALUE('Upload Data'!N317) &gt; 0, FALSE)), FALSE)</f>
        <v>1</v>
      </c>
      <c r="V330" s="51" t="s">
        <v>116</v>
      </c>
      <c r="W330" s="50"/>
      <c r="X330" s="50"/>
      <c r="Y330" s="50"/>
      <c r="Z330" s="50">
        <f>IFERROR(FIND("-", 'Upload Data'!$A317, 1), 1000)</f>
        <v>1000</v>
      </c>
      <c r="AA330" s="50">
        <f>IFERROR(FIND("-", 'Upload Data'!$A317, Z330 + 1), 1000)</f>
        <v>1000</v>
      </c>
      <c r="AB330" s="50">
        <f>IFERROR(FIND("-", 'Upload Data'!$A317, AA330 + 1), 1000)</f>
        <v>1000</v>
      </c>
      <c r="AC330" s="50" t="str">
        <f>IFERROR(LEFT('Upload Data'!$A317, Z330 - 1), "")</f>
        <v/>
      </c>
      <c r="AD330" s="50" t="str">
        <f>IFERROR(MID('Upload Data'!$A317, Z330 + 1, AA330 - Z330 - 1), "")</f>
        <v/>
      </c>
      <c r="AE330" s="50" t="str">
        <f>IFERROR(MID('Upload Data'!$A317, AA330 + 1, AB330 - AA330 - 1), "")</f>
        <v/>
      </c>
      <c r="AF330" s="50" t="str">
        <f>IFERROR(MID('Upload Data'!$A317, AB330 + 1, 1000), "")</f>
        <v/>
      </c>
      <c r="AG330" s="50" t="str">
        <f t="shared" si="35"/>
        <v/>
      </c>
      <c r="AH330" s="50" t="b">
        <f t="shared" si="36"/>
        <v>0</v>
      </c>
    </row>
    <row r="331" spans="1:34">
      <c r="A331" s="49">
        <f t="shared" si="33"/>
        <v>318</v>
      </c>
      <c r="B331" s="48" t="b">
        <f>NOT(IFERROR('Upload Data'!A318 = "ERROR", TRUE))</f>
        <v>1</v>
      </c>
      <c r="C331" s="48">
        <f t="shared" si="34"/>
        <v>318</v>
      </c>
      <c r="D331" s="50" t="b">
        <f>IF(B331, ('Upload Data'!A318 &amp; 'Upload Data'!B318 &amp; 'Upload Data'!C318 &amp; 'Upload Data'!D318 &amp; 'Upload Data'!E318 &amp; 'Upload Data'!F318 &amp; 'Upload Data'!G318 &amp; 'Upload Data'!H318 &amp; 'Upload Data'!I318 &amp; 'Upload Data'!J318 &amp; 'Upload Data'!K318 &amp; 'Upload Data'!L318 &amp; 'Upload Data'!M318 &amp; 'Upload Data'!N318) &lt;&gt; "", FALSE)</f>
        <v>0</v>
      </c>
      <c r="E331" s="50" t="str">
        <f t="shared" si="37"/>
        <v/>
      </c>
      <c r="F331" s="50" t="str">
        <f t="shared" si="38"/>
        <v/>
      </c>
      <c r="G331" s="50" t="b">
        <f t="shared" si="32"/>
        <v>1</v>
      </c>
      <c r="H331" s="50" t="b">
        <f>IFERROR(OR(AND(NOT(D331), 'Upload Data'!$A318 = ""), AND(AG331 &gt; -1, OR(AND(AH331, LEN(AD331) = 7), IFERROR(MATCH(AD331, listCertificateTypes, 0), FALSE)))), FALSE)</f>
        <v>1</v>
      </c>
      <c r="I331" s="50" t="b">
        <f>IFERROR(OR(NOT($D331), 'Upload Data'!B318 &lt;&gt; ""), FALSE)</f>
        <v>1</v>
      </c>
      <c r="J331" s="50" t="b">
        <f>IFERROR(OR(AND(NOT($D331), 'Upload Data'!C318 = ""), ISNUMBER('Upload Data'!C318), IFERROR(DATEVALUE('Upload Data'!C318) &gt; 0, FALSE)), FALSE)</f>
        <v>1</v>
      </c>
      <c r="K331" s="50" t="b">
        <f>IFERROR(OR(NOT($D331), 'Upload Data'!D318 &lt;&gt; ""), FALSE)</f>
        <v>1</v>
      </c>
      <c r="L331" s="51" t="s">
        <v>116</v>
      </c>
      <c r="M331" s="50" t="b">
        <f>IFERROR(OR(AND(NOT($D331), 'Upload Data'!F318 = ""), IFERROR(_xlfn.NUMBERVALUE('Upload Data'!F318) &gt; 0, FALSE)), FALSE)</f>
        <v>1</v>
      </c>
      <c r="N331" s="50" t="b">
        <f>IFERROR(OR('Upload Data'!G318 = "", IFERROR(_xlfn.NUMBERVALUE('Upload Data'!G318) &gt; 0, FALSE)), FALSE)</f>
        <v>1</v>
      </c>
      <c r="O331" s="50" t="b">
        <f>IFERROR(OR('Upload Data'!G318 = "", IFERROR(MATCH('Upload Data'!H318, listVolumeUnits, 0), FALSE)), FALSE)</f>
        <v>1</v>
      </c>
      <c r="P331" s="50" t="b">
        <f>IFERROR(OR('Upload Data'!I318 = "", IFERROR(_xlfn.NUMBERVALUE('Upload Data'!I318) &gt; 0, FALSE)), FALSE)</f>
        <v>1</v>
      </c>
      <c r="Q331" s="50" t="b">
        <f>IFERROR(OR('Upload Data'!I318 = "", IFERROR(MATCH('Upload Data'!J318, listWeightUnits, 0), FALSE)), FALSE)</f>
        <v>1</v>
      </c>
      <c r="R331" s="50" t="b">
        <f>IFERROR(OR(AND(NOT(D331), 'Upload Data'!K318 = ""), IFERROR(MATCH('Upload Data'!K318, listFscClaimTypes, 0), FALSE)), FALSE)</f>
        <v>1</v>
      </c>
      <c r="S331" s="50" t="b">
        <f>IFERROR(OR(AND('Upload Data'!K318 = refClaimFsc100, OR('Upload Data'!L318 = "", 'Upload Data'!L318 = 100)), AND('Upload Data'!K318 = refClaimFscCW, OR('Upload Data'!L318 = "", 'Upload Data'!L318 = 0)), AND('Upload Data'!K318 = refClaimFscMix, 'Upload Data'!L318 &lt;&gt; "", _xlfn.NUMBERVALUE('Upload Data'!L318) &gt;= 0, _xlfn.NUMBERVALUE('Upload Data'!L318) &lt;= 100), AND('Upload Data'!K318 = refClaimFscMixCredit, OR('Upload Data'!L318 = "", 'Upload Data'!L318 = 100)), AND('Upload Data'!K318 = refClaimFscRecycled, 'Upload Data'!K318 =""), 'Upload Data'!K318 = ""), FALSE)</f>
        <v>1</v>
      </c>
      <c r="T331" s="50" t="b">
        <f>IFERROR(OR('Upload Data'!M318 = "", ISNUMBER('Upload Data'!M318), IFERROR(DATEVALUE('Upload Data'!M318) &gt; 0, FALSE)), FALSE)</f>
        <v>1</v>
      </c>
      <c r="U331" s="50" t="b">
        <f>IFERROR(OR('Upload Data'!N318 = "", ISNUMBER('Upload Data'!N318), IFERROR(DATEVALUE('Upload Data'!N318) &gt; 0, FALSE)), FALSE)</f>
        <v>1</v>
      </c>
      <c r="V331" s="51" t="s">
        <v>116</v>
      </c>
      <c r="W331" s="50"/>
      <c r="X331" s="50"/>
      <c r="Y331" s="50"/>
      <c r="Z331" s="50">
        <f>IFERROR(FIND("-", 'Upload Data'!$A318, 1), 1000)</f>
        <v>1000</v>
      </c>
      <c r="AA331" s="50">
        <f>IFERROR(FIND("-", 'Upload Data'!$A318, Z331 + 1), 1000)</f>
        <v>1000</v>
      </c>
      <c r="AB331" s="50">
        <f>IFERROR(FIND("-", 'Upload Data'!$A318, AA331 + 1), 1000)</f>
        <v>1000</v>
      </c>
      <c r="AC331" s="50" t="str">
        <f>IFERROR(LEFT('Upload Data'!$A318, Z331 - 1), "")</f>
        <v/>
      </c>
      <c r="AD331" s="50" t="str">
        <f>IFERROR(MID('Upload Data'!$A318, Z331 + 1, AA331 - Z331 - 1), "")</f>
        <v/>
      </c>
      <c r="AE331" s="50" t="str">
        <f>IFERROR(MID('Upload Data'!$A318, AA331 + 1, AB331 - AA331 - 1), "")</f>
        <v/>
      </c>
      <c r="AF331" s="50" t="str">
        <f>IFERROR(MID('Upload Data'!$A318, AB331 + 1, 1000), "")</f>
        <v/>
      </c>
      <c r="AG331" s="50" t="str">
        <f t="shared" si="35"/>
        <v/>
      </c>
      <c r="AH331" s="50" t="b">
        <f t="shared" si="36"/>
        <v>0</v>
      </c>
    </row>
    <row r="332" spans="1:34">
      <c r="A332" s="49">
        <f t="shared" si="33"/>
        <v>319</v>
      </c>
      <c r="B332" s="48" t="b">
        <f>NOT(IFERROR('Upload Data'!A319 = "ERROR", TRUE))</f>
        <v>1</v>
      </c>
      <c r="C332" s="48">
        <f t="shared" si="34"/>
        <v>319</v>
      </c>
      <c r="D332" s="50" t="b">
        <f>IF(B332, ('Upload Data'!A319 &amp; 'Upload Data'!B319 &amp; 'Upload Data'!C319 &amp; 'Upload Data'!D319 &amp; 'Upload Data'!E319 &amp; 'Upload Data'!F319 &amp; 'Upload Data'!G319 &amp; 'Upload Data'!H319 &amp; 'Upload Data'!I319 &amp; 'Upload Data'!J319 &amp; 'Upload Data'!K319 &amp; 'Upload Data'!L319 &amp; 'Upload Data'!M319 &amp; 'Upload Data'!N319) &lt;&gt; "", FALSE)</f>
        <v>0</v>
      </c>
      <c r="E332" s="50" t="str">
        <f t="shared" si="37"/>
        <v/>
      </c>
      <c r="F332" s="50" t="str">
        <f t="shared" si="38"/>
        <v/>
      </c>
      <c r="G332" s="50" t="b">
        <f t="shared" si="32"/>
        <v>1</v>
      </c>
      <c r="H332" s="50" t="b">
        <f>IFERROR(OR(AND(NOT(D332), 'Upload Data'!$A319 = ""), AND(AG332 &gt; -1, OR(AND(AH332, LEN(AD332) = 7), IFERROR(MATCH(AD332, listCertificateTypes, 0), FALSE)))), FALSE)</f>
        <v>1</v>
      </c>
      <c r="I332" s="50" t="b">
        <f>IFERROR(OR(NOT($D332), 'Upload Data'!B319 &lt;&gt; ""), FALSE)</f>
        <v>1</v>
      </c>
      <c r="J332" s="50" t="b">
        <f>IFERROR(OR(AND(NOT($D332), 'Upload Data'!C319 = ""), ISNUMBER('Upload Data'!C319), IFERROR(DATEVALUE('Upload Data'!C319) &gt; 0, FALSE)), FALSE)</f>
        <v>1</v>
      </c>
      <c r="K332" s="50" t="b">
        <f>IFERROR(OR(NOT($D332), 'Upload Data'!D319 &lt;&gt; ""), FALSE)</f>
        <v>1</v>
      </c>
      <c r="L332" s="51" t="s">
        <v>116</v>
      </c>
      <c r="M332" s="50" t="b">
        <f>IFERROR(OR(AND(NOT($D332), 'Upload Data'!F319 = ""), IFERROR(_xlfn.NUMBERVALUE('Upload Data'!F319) &gt; 0, FALSE)), FALSE)</f>
        <v>1</v>
      </c>
      <c r="N332" s="50" t="b">
        <f>IFERROR(OR('Upload Data'!G319 = "", IFERROR(_xlfn.NUMBERVALUE('Upload Data'!G319) &gt; 0, FALSE)), FALSE)</f>
        <v>1</v>
      </c>
      <c r="O332" s="50" t="b">
        <f>IFERROR(OR('Upload Data'!G319 = "", IFERROR(MATCH('Upload Data'!H319, listVolumeUnits, 0), FALSE)), FALSE)</f>
        <v>1</v>
      </c>
      <c r="P332" s="50" t="b">
        <f>IFERROR(OR('Upload Data'!I319 = "", IFERROR(_xlfn.NUMBERVALUE('Upload Data'!I319) &gt; 0, FALSE)), FALSE)</f>
        <v>1</v>
      </c>
      <c r="Q332" s="50" t="b">
        <f>IFERROR(OR('Upload Data'!I319 = "", IFERROR(MATCH('Upload Data'!J319, listWeightUnits, 0), FALSE)), FALSE)</f>
        <v>1</v>
      </c>
      <c r="R332" s="50" t="b">
        <f>IFERROR(OR(AND(NOT(D332), 'Upload Data'!K319 = ""), IFERROR(MATCH('Upload Data'!K319, listFscClaimTypes, 0), FALSE)), FALSE)</f>
        <v>1</v>
      </c>
      <c r="S332" s="50" t="b">
        <f>IFERROR(OR(AND('Upload Data'!K319 = refClaimFsc100, OR('Upload Data'!L319 = "", 'Upload Data'!L319 = 100)), AND('Upload Data'!K319 = refClaimFscCW, OR('Upload Data'!L319 = "", 'Upload Data'!L319 = 0)), AND('Upload Data'!K319 = refClaimFscMix, 'Upload Data'!L319 &lt;&gt; "", _xlfn.NUMBERVALUE('Upload Data'!L319) &gt;= 0, _xlfn.NUMBERVALUE('Upload Data'!L319) &lt;= 100), AND('Upload Data'!K319 = refClaimFscMixCredit, OR('Upload Data'!L319 = "", 'Upload Data'!L319 = 100)), AND('Upload Data'!K319 = refClaimFscRecycled, 'Upload Data'!K319 =""), 'Upload Data'!K319 = ""), FALSE)</f>
        <v>1</v>
      </c>
      <c r="T332" s="50" t="b">
        <f>IFERROR(OR('Upload Data'!M319 = "", ISNUMBER('Upload Data'!M319), IFERROR(DATEVALUE('Upload Data'!M319) &gt; 0, FALSE)), FALSE)</f>
        <v>1</v>
      </c>
      <c r="U332" s="50" t="b">
        <f>IFERROR(OR('Upload Data'!N319 = "", ISNUMBER('Upload Data'!N319), IFERROR(DATEVALUE('Upload Data'!N319) &gt; 0, FALSE)), FALSE)</f>
        <v>1</v>
      </c>
      <c r="V332" s="51" t="s">
        <v>116</v>
      </c>
      <c r="W332" s="50"/>
      <c r="X332" s="50"/>
      <c r="Y332" s="50"/>
      <c r="Z332" s="50">
        <f>IFERROR(FIND("-", 'Upload Data'!$A319, 1), 1000)</f>
        <v>1000</v>
      </c>
      <c r="AA332" s="50">
        <f>IFERROR(FIND("-", 'Upload Data'!$A319, Z332 + 1), 1000)</f>
        <v>1000</v>
      </c>
      <c r="AB332" s="50">
        <f>IFERROR(FIND("-", 'Upload Data'!$A319, AA332 + 1), 1000)</f>
        <v>1000</v>
      </c>
      <c r="AC332" s="50" t="str">
        <f>IFERROR(LEFT('Upload Data'!$A319, Z332 - 1), "")</f>
        <v/>
      </c>
      <c r="AD332" s="50" t="str">
        <f>IFERROR(MID('Upload Data'!$A319, Z332 + 1, AA332 - Z332 - 1), "")</f>
        <v/>
      </c>
      <c r="AE332" s="50" t="str">
        <f>IFERROR(MID('Upload Data'!$A319, AA332 + 1, AB332 - AA332 - 1), "")</f>
        <v/>
      </c>
      <c r="AF332" s="50" t="str">
        <f>IFERROR(MID('Upload Data'!$A319, AB332 + 1, 1000), "")</f>
        <v/>
      </c>
      <c r="AG332" s="50" t="str">
        <f t="shared" si="35"/>
        <v/>
      </c>
      <c r="AH332" s="50" t="b">
        <f t="shared" si="36"/>
        <v>0</v>
      </c>
    </row>
    <row r="333" spans="1:34">
      <c r="A333" s="49">
        <f t="shared" si="33"/>
        <v>320</v>
      </c>
      <c r="B333" s="48" t="b">
        <f>NOT(IFERROR('Upload Data'!A320 = "ERROR", TRUE))</f>
        <v>1</v>
      </c>
      <c r="C333" s="48">
        <f t="shared" si="34"/>
        <v>320</v>
      </c>
      <c r="D333" s="50" t="b">
        <f>IF(B333, ('Upload Data'!A320 &amp; 'Upload Data'!B320 &amp; 'Upload Data'!C320 &amp; 'Upload Data'!D320 &amp; 'Upload Data'!E320 &amp; 'Upload Data'!F320 &amp; 'Upload Data'!G320 &amp; 'Upload Data'!H320 &amp; 'Upload Data'!I320 &amp; 'Upload Data'!J320 &amp; 'Upload Data'!K320 &amp; 'Upload Data'!L320 &amp; 'Upload Data'!M320 &amp; 'Upload Data'!N320) &lt;&gt; "", FALSE)</f>
        <v>0</v>
      </c>
      <c r="E333" s="50" t="str">
        <f t="shared" si="37"/>
        <v/>
      </c>
      <c r="F333" s="50" t="str">
        <f t="shared" si="38"/>
        <v/>
      </c>
      <c r="G333" s="50" t="b">
        <f t="shared" si="32"/>
        <v>1</v>
      </c>
      <c r="H333" s="50" t="b">
        <f>IFERROR(OR(AND(NOT(D333), 'Upload Data'!$A320 = ""), AND(AG333 &gt; -1, OR(AND(AH333, LEN(AD333) = 7), IFERROR(MATCH(AD333, listCertificateTypes, 0), FALSE)))), FALSE)</f>
        <v>1</v>
      </c>
      <c r="I333" s="50" t="b">
        <f>IFERROR(OR(NOT($D333), 'Upload Data'!B320 &lt;&gt; ""), FALSE)</f>
        <v>1</v>
      </c>
      <c r="J333" s="50" t="b">
        <f>IFERROR(OR(AND(NOT($D333), 'Upload Data'!C320 = ""), ISNUMBER('Upload Data'!C320), IFERROR(DATEVALUE('Upload Data'!C320) &gt; 0, FALSE)), FALSE)</f>
        <v>1</v>
      </c>
      <c r="K333" s="50" t="b">
        <f>IFERROR(OR(NOT($D333), 'Upload Data'!D320 &lt;&gt; ""), FALSE)</f>
        <v>1</v>
      </c>
      <c r="L333" s="51" t="s">
        <v>116</v>
      </c>
      <c r="M333" s="50" t="b">
        <f>IFERROR(OR(AND(NOT($D333), 'Upload Data'!F320 = ""), IFERROR(_xlfn.NUMBERVALUE('Upload Data'!F320) &gt; 0, FALSE)), FALSE)</f>
        <v>1</v>
      </c>
      <c r="N333" s="50" t="b">
        <f>IFERROR(OR('Upload Data'!G320 = "", IFERROR(_xlfn.NUMBERVALUE('Upload Data'!G320) &gt; 0, FALSE)), FALSE)</f>
        <v>1</v>
      </c>
      <c r="O333" s="50" t="b">
        <f>IFERROR(OR('Upload Data'!G320 = "", IFERROR(MATCH('Upload Data'!H320, listVolumeUnits, 0), FALSE)), FALSE)</f>
        <v>1</v>
      </c>
      <c r="P333" s="50" t="b">
        <f>IFERROR(OR('Upload Data'!I320 = "", IFERROR(_xlfn.NUMBERVALUE('Upload Data'!I320) &gt; 0, FALSE)), FALSE)</f>
        <v>1</v>
      </c>
      <c r="Q333" s="50" t="b">
        <f>IFERROR(OR('Upload Data'!I320 = "", IFERROR(MATCH('Upload Data'!J320, listWeightUnits, 0), FALSE)), FALSE)</f>
        <v>1</v>
      </c>
      <c r="R333" s="50" t="b">
        <f>IFERROR(OR(AND(NOT(D333), 'Upload Data'!K320 = ""), IFERROR(MATCH('Upload Data'!K320, listFscClaimTypes, 0), FALSE)), FALSE)</f>
        <v>1</v>
      </c>
      <c r="S333" s="50" t="b">
        <f>IFERROR(OR(AND('Upload Data'!K320 = refClaimFsc100, OR('Upload Data'!L320 = "", 'Upload Data'!L320 = 100)), AND('Upload Data'!K320 = refClaimFscCW, OR('Upload Data'!L320 = "", 'Upload Data'!L320 = 0)), AND('Upload Data'!K320 = refClaimFscMix, 'Upload Data'!L320 &lt;&gt; "", _xlfn.NUMBERVALUE('Upload Data'!L320) &gt;= 0, _xlfn.NUMBERVALUE('Upload Data'!L320) &lt;= 100), AND('Upload Data'!K320 = refClaimFscMixCredit, OR('Upload Data'!L320 = "", 'Upload Data'!L320 = 100)), AND('Upload Data'!K320 = refClaimFscRecycled, 'Upload Data'!K320 =""), 'Upload Data'!K320 = ""), FALSE)</f>
        <v>1</v>
      </c>
      <c r="T333" s="50" t="b">
        <f>IFERROR(OR('Upload Data'!M320 = "", ISNUMBER('Upload Data'!M320), IFERROR(DATEVALUE('Upload Data'!M320) &gt; 0, FALSE)), FALSE)</f>
        <v>1</v>
      </c>
      <c r="U333" s="50" t="b">
        <f>IFERROR(OR('Upload Data'!N320 = "", ISNUMBER('Upload Data'!N320), IFERROR(DATEVALUE('Upload Data'!N320) &gt; 0, FALSE)), FALSE)</f>
        <v>1</v>
      </c>
      <c r="V333" s="51" t="s">
        <v>116</v>
      </c>
      <c r="W333" s="50"/>
      <c r="X333" s="50"/>
      <c r="Y333" s="50"/>
      <c r="Z333" s="50">
        <f>IFERROR(FIND("-", 'Upload Data'!$A320, 1), 1000)</f>
        <v>1000</v>
      </c>
      <c r="AA333" s="50">
        <f>IFERROR(FIND("-", 'Upload Data'!$A320, Z333 + 1), 1000)</f>
        <v>1000</v>
      </c>
      <c r="AB333" s="50">
        <f>IFERROR(FIND("-", 'Upload Data'!$A320, AA333 + 1), 1000)</f>
        <v>1000</v>
      </c>
      <c r="AC333" s="50" t="str">
        <f>IFERROR(LEFT('Upload Data'!$A320, Z333 - 1), "")</f>
        <v/>
      </c>
      <c r="AD333" s="50" t="str">
        <f>IFERROR(MID('Upload Data'!$A320, Z333 + 1, AA333 - Z333 - 1), "")</f>
        <v/>
      </c>
      <c r="AE333" s="50" t="str">
        <f>IFERROR(MID('Upload Data'!$A320, AA333 + 1, AB333 - AA333 - 1), "")</f>
        <v/>
      </c>
      <c r="AF333" s="50" t="str">
        <f>IFERROR(MID('Upload Data'!$A320, AB333 + 1, 1000), "")</f>
        <v/>
      </c>
      <c r="AG333" s="50" t="str">
        <f t="shared" si="35"/>
        <v/>
      </c>
      <c r="AH333" s="50" t="b">
        <f t="shared" si="36"/>
        <v>0</v>
      </c>
    </row>
    <row r="334" spans="1:34">
      <c r="A334" s="49">
        <f t="shared" si="33"/>
        <v>321</v>
      </c>
      <c r="B334" s="48" t="b">
        <f>NOT(IFERROR('Upload Data'!A321 = "ERROR", TRUE))</f>
        <v>1</v>
      </c>
      <c r="C334" s="48">
        <f t="shared" si="34"/>
        <v>321</v>
      </c>
      <c r="D334" s="50" t="b">
        <f>IF(B334, ('Upload Data'!A321 &amp; 'Upload Data'!B321 &amp; 'Upload Data'!C321 &amp; 'Upload Data'!D321 &amp; 'Upload Data'!E321 &amp; 'Upload Data'!F321 &amp; 'Upload Data'!G321 &amp; 'Upload Data'!H321 &amp; 'Upload Data'!I321 &amp; 'Upload Data'!J321 &amp; 'Upload Data'!K321 &amp; 'Upload Data'!L321 &amp; 'Upload Data'!M321 &amp; 'Upload Data'!N321) &lt;&gt; "", FALSE)</f>
        <v>0</v>
      </c>
      <c r="E334" s="50" t="str">
        <f t="shared" si="37"/>
        <v/>
      </c>
      <c r="F334" s="50" t="str">
        <f t="shared" si="38"/>
        <v/>
      </c>
      <c r="G334" s="50" t="b">
        <f t="shared" si="32"/>
        <v>1</v>
      </c>
      <c r="H334" s="50" t="b">
        <f>IFERROR(OR(AND(NOT(D334), 'Upload Data'!$A321 = ""), AND(AG334 &gt; -1, OR(AND(AH334, LEN(AD334) = 7), IFERROR(MATCH(AD334, listCertificateTypes, 0), FALSE)))), FALSE)</f>
        <v>1</v>
      </c>
      <c r="I334" s="50" t="b">
        <f>IFERROR(OR(NOT($D334), 'Upload Data'!B321 &lt;&gt; ""), FALSE)</f>
        <v>1</v>
      </c>
      <c r="J334" s="50" t="b">
        <f>IFERROR(OR(AND(NOT($D334), 'Upload Data'!C321 = ""), ISNUMBER('Upload Data'!C321), IFERROR(DATEVALUE('Upload Data'!C321) &gt; 0, FALSE)), FALSE)</f>
        <v>1</v>
      </c>
      <c r="K334" s="50" t="b">
        <f>IFERROR(OR(NOT($D334), 'Upload Data'!D321 &lt;&gt; ""), FALSE)</f>
        <v>1</v>
      </c>
      <c r="L334" s="51" t="s">
        <v>116</v>
      </c>
      <c r="M334" s="50" t="b">
        <f>IFERROR(OR(AND(NOT($D334), 'Upload Data'!F321 = ""), IFERROR(_xlfn.NUMBERVALUE('Upload Data'!F321) &gt; 0, FALSE)), FALSE)</f>
        <v>1</v>
      </c>
      <c r="N334" s="50" t="b">
        <f>IFERROR(OR('Upload Data'!G321 = "", IFERROR(_xlfn.NUMBERVALUE('Upload Data'!G321) &gt; 0, FALSE)), FALSE)</f>
        <v>1</v>
      </c>
      <c r="O334" s="50" t="b">
        <f>IFERROR(OR('Upload Data'!G321 = "", IFERROR(MATCH('Upload Data'!H321, listVolumeUnits, 0), FALSE)), FALSE)</f>
        <v>1</v>
      </c>
      <c r="P334" s="50" t="b">
        <f>IFERROR(OR('Upload Data'!I321 = "", IFERROR(_xlfn.NUMBERVALUE('Upload Data'!I321) &gt; 0, FALSE)), FALSE)</f>
        <v>1</v>
      </c>
      <c r="Q334" s="50" t="b">
        <f>IFERROR(OR('Upload Data'!I321 = "", IFERROR(MATCH('Upload Data'!J321, listWeightUnits, 0), FALSE)), FALSE)</f>
        <v>1</v>
      </c>
      <c r="R334" s="50" t="b">
        <f>IFERROR(OR(AND(NOT(D334), 'Upload Data'!K321 = ""), IFERROR(MATCH('Upload Data'!K321, listFscClaimTypes, 0), FALSE)), FALSE)</f>
        <v>1</v>
      </c>
      <c r="S334" s="50" t="b">
        <f>IFERROR(OR(AND('Upload Data'!K321 = refClaimFsc100, OR('Upload Data'!L321 = "", 'Upload Data'!L321 = 100)), AND('Upload Data'!K321 = refClaimFscCW, OR('Upload Data'!L321 = "", 'Upload Data'!L321 = 0)), AND('Upload Data'!K321 = refClaimFscMix, 'Upload Data'!L321 &lt;&gt; "", _xlfn.NUMBERVALUE('Upload Data'!L321) &gt;= 0, _xlfn.NUMBERVALUE('Upload Data'!L321) &lt;= 100), AND('Upload Data'!K321 = refClaimFscMixCredit, OR('Upload Data'!L321 = "", 'Upload Data'!L321 = 100)), AND('Upload Data'!K321 = refClaimFscRecycled, 'Upload Data'!K321 =""), 'Upload Data'!K321 = ""), FALSE)</f>
        <v>1</v>
      </c>
      <c r="T334" s="50" t="b">
        <f>IFERROR(OR('Upload Data'!M321 = "", ISNUMBER('Upload Data'!M321), IFERROR(DATEVALUE('Upload Data'!M321) &gt; 0, FALSE)), FALSE)</f>
        <v>1</v>
      </c>
      <c r="U334" s="50" t="b">
        <f>IFERROR(OR('Upload Data'!N321 = "", ISNUMBER('Upload Data'!N321), IFERROR(DATEVALUE('Upload Data'!N321) &gt; 0, FALSE)), FALSE)</f>
        <v>1</v>
      </c>
      <c r="V334" s="51" t="s">
        <v>116</v>
      </c>
      <c r="W334" s="50"/>
      <c r="X334" s="50"/>
      <c r="Y334" s="50"/>
      <c r="Z334" s="50">
        <f>IFERROR(FIND("-", 'Upload Data'!$A321, 1), 1000)</f>
        <v>1000</v>
      </c>
      <c r="AA334" s="50">
        <f>IFERROR(FIND("-", 'Upload Data'!$A321, Z334 + 1), 1000)</f>
        <v>1000</v>
      </c>
      <c r="AB334" s="50">
        <f>IFERROR(FIND("-", 'Upload Data'!$A321, AA334 + 1), 1000)</f>
        <v>1000</v>
      </c>
      <c r="AC334" s="50" t="str">
        <f>IFERROR(LEFT('Upload Data'!$A321, Z334 - 1), "")</f>
        <v/>
      </c>
      <c r="AD334" s="50" t="str">
        <f>IFERROR(MID('Upload Data'!$A321, Z334 + 1, AA334 - Z334 - 1), "")</f>
        <v/>
      </c>
      <c r="AE334" s="50" t="str">
        <f>IFERROR(MID('Upload Data'!$A321, AA334 + 1, AB334 - AA334 - 1), "")</f>
        <v/>
      </c>
      <c r="AF334" s="50" t="str">
        <f>IFERROR(MID('Upload Data'!$A321, AB334 + 1, 1000), "")</f>
        <v/>
      </c>
      <c r="AG334" s="50" t="str">
        <f t="shared" si="35"/>
        <v/>
      </c>
      <c r="AH334" s="50" t="b">
        <f t="shared" si="36"/>
        <v>0</v>
      </c>
    </row>
    <row r="335" spans="1:34">
      <c r="A335" s="49">
        <f t="shared" si="33"/>
        <v>322</v>
      </c>
      <c r="B335" s="48" t="b">
        <f>NOT(IFERROR('Upload Data'!A322 = "ERROR", TRUE))</f>
        <v>1</v>
      </c>
      <c r="C335" s="48">
        <f t="shared" si="34"/>
        <v>322</v>
      </c>
      <c r="D335" s="50" t="b">
        <f>IF(B335, ('Upload Data'!A322 &amp; 'Upload Data'!B322 &amp; 'Upload Data'!C322 &amp; 'Upload Data'!D322 &amp; 'Upload Data'!E322 &amp; 'Upload Data'!F322 &amp; 'Upload Data'!G322 &amp; 'Upload Data'!H322 &amp; 'Upload Data'!I322 &amp; 'Upload Data'!J322 &amp; 'Upload Data'!K322 &amp; 'Upload Data'!L322 &amp; 'Upload Data'!M322 &amp; 'Upload Data'!N322) &lt;&gt; "", FALSE)</f>
        <v>0</v>
      </c>
      <c r="E335" s="50" t="str">
        <f t="shared" si="37"/>
        <v/>
      </c>
      <c r="F335" s="50" t="str">
        <f t="shared" si="38"/>
        <v/>
      </c>
      <c r="G335" s="50" t="b">
        <f t="shared" ref="G335:G398" si="39">AND(H335:V335)</f>
        <v>1</v>
      </c>
      <c r="H335" s="50" t="b">
        <f>IFERROR(OR(AND(NOT(D335), 'Upload Data'!$A322 = ""), AND(AG335 &gt; -1, OR(AND(AH335, LEN(AD335) = 7), IFERROR(MATCH(AD335, listCertificateTypes, 0), FALSE)))), FALSE)</f>
        <v>1</v>
      </c>
      <c r="I335" s="50" t="b">
        <f>IFERROR(OR(NOT($D335), 'Upload Data'!B322 &lt;&gt; ""), FALSE)</f>
        <v>1</v>
      </c>
      <c r="J335" s="50" t="b">
        <f>IFERROR(OR(AND(NOT($D335), 'Upload Data'!C322 = ""), ISNUMBER('Upload Data'!C322), IFERROR(DATEVALUE('Upload Data'!C322) &gt; 0, FALSE)), FALSE)</f>
        <v>1</v>
      </c>
      <c r="K335" s="50" t="b">
        <f>IFERROR(OR(NOT($D335), 'Upload Data'!D322 &lt;&gt; ""), FALSE)</f>
        <v>1</v>
      </c>
      <c r="L335" s="51" t="s">
        <v>116</v>
      </c>
      <c r="M335" s="50" t="b">
        <f>IFERROR(OR(AND(NOT($D335), 'Upload Data'!F322 = ""), IFERROR(_xlfn.NUMBERVALUE('Upload Data'!F322) &gt; 0, FALSE)), FALSE)</f>
        <v>1</v>
      </c>
      <c r="N335" s="50" t="b">
        <f>IFERROR(OR('Upload Data'!G322 = "", IFERROR(_xlfn.NUMBERVALUE('Upload Data'!G322) &gt; 0, FALSE)), FALSE)</f>
        <v>1</v>
      </c>
      <c r="O335" s="50" t="b">
        <f>IFERROR(OR('Upload Data'!G322 = "", IFERROR(MATCH('Upload Data'!H322, listVolumeUnits, 0), FALSE)), FALSE)</f>
        <v>1</v>
      </c>
      <c r="P335" s="50" t="b">
        <f>IFERROR(OR('Upload Data'!I322 = "", IFERROR(_xlfn.NUMBERVALUE('Upload Data'!I322) &gt; 0, FALSE)), FALSE)</f>
        <v>1</v>
      </c>
      <c r="Q335" s="50" t="b">
        <f>IFERROR(OR('Upload Data'!I322 = "", IFERROR(MATCH('Upload Data'!J322, listWeightUnits, 0), FALSE)), FALSE)</f>
        <v>1</v>
      </c>
      <c r="R335" s="50" t="b">
        <f>IFERROR(OR(AND(NOT(D335), 'Upload Data'!K322 = ""), IFERROR(MATCH('Upload Data'!K322, listFscClaimTypes, 0), FALSE)), FALSE)</f>
        <v>1</v>
      </c>
      <c r="S335" s="50" t="b">
        <f>IFERROR(OR(AND('Upload Data'!K322 = refClaimFsc100, OR('Upload Data'!L322 = "", 'Upload Data'!L322 = 100)), AND('Upload Data'!K322 = refClaimFscCW, OR('Upload Data'!L322 = "", 'Upload Data'!L322 = 0)), AND('Upload Data'!K322 = refClaimFscMix, 'Upload Data'!L322 &lt;&gt; "", _xlfn.NUMBERVALUE('Upload Data'!L322) &gt;= 0, _xlfn.NUMBERVALUE('Upload Data'!L322) &lt;= 100), AND('Upload Data'!K322 = refClaimFscMixCredit, OR('Upload Data'!L322 = "", 'Upload Data'!L322 = 100)), AND('Upload Data'!K322 = refClaimFscRecycled, 'Upload Data'!K322 =""), 'Upload Data'!K322 = ""), FALSE)</f>
        <v>1</v>
      </c>
      <c r="T335" s="50" t="b">
        <f>IFERROR(OR('Upload Data'!M322 = "", ISNUMBER('Upload Data'!M322), IFERROR(DATEVALUE('Upload Data'!M322) &gt; 0, FALSE)), FALSE)</f>
        <v>1</v>
      </c>
      <c r="U335" s="50" t="b">
        <f>IFERROR(OR('Upload Data'!N322 = "", ISNUMBER('Upload Data'!N322), IFERROR(DATEVALUE('Upload Data'!N322) &gt; 0, FALSE)), FALSE)</f>
        <v>1</v>
      </c>
      <c r="V335" s="51" t="s">
        <v>116</v>
      </c>
      <c r="W335" s="50"/>
      <c r="X335" s="50"/>
      <c r="Y335" s="50"/>
      <c r="Z335" s="50">
        <f>IFERROR(FIND("-", 'Upload Data'!$A322, 1), 1000)</f>
        <v>1000</v>
      </c>
      <c r="AA335" s="50">
        <f>IFERROR(FIND("-", 'Upload Data'!$A322, Z335 + 1), 1000)</f>
        <v>1000</v>
      </c>
      <c r="AB335" s="50">
        <f>IFERROR(FIND("-", 'Upload Data'!$A322, AA335 + 1), 1000)</f>
        <v>1000</v>
      </c>
      <c r="AC335" s="50" t="str">
        <f>IFERROR(LEFT('Upload Data'!$A322, Z335 - 1), "")</f>
        <v/>
      </c>
      <c r="AD335" s="50" t="str">
        <f>IFERROR(MID('Upload Data'!$A322, Z335 + 1, AA335 - Z335 - 1), "")</f>
        <v/>
      </c>
      <c r="AE335" s="50" t="str">
        <f>IFERROR(MID('Upload Data'!$A322, AA335 + 1, AB335 - AA335 - 1), "")</f>
        <v/>
      </c>
      <c r="AF335" s="50" t="str">
        <f>IFERROR(MID('Upload Data'!$A322, AB335 + 1, 1000), "")</f>
        <v/>
      </c>
      <c r="AG335" s="50" t="str">
        <f t="shared" si="35"/>
        <v/>
      </c>
      <c r="AH335" s="50" t="b">
        <f t="shared" si="36"/>
        <v>0</v>
      </c>
    </row>
    <row r="336" spans="1:34">
      <c r="A336" s="49">
        <f t="shared" ref="A336:A399" si="40">IF(B336, C336, 0)</f>
        <v>323</v>
      </c>
      <c r="B336" s="48" t="b">
        <f>NOT(IFERROR('Upload Data'!A323 = "ERROR", TRUE))</f>
        <v>1</v>
      </c>
      <c r="C336" s="48">
        <f t="shared" ref="C336:C399" si="41">IF(B336, C335 + 1, C335)</f>
        <v>323</v>
      </c>
      <c r="D336" s="50" t="b">
        <f>IF(B336, ('Upload Data'!A323 &amp; 'Upload Data'!B323 &amp; 'Upload Data'!C323 &amp; 'Upload Data'!D323 &amp; 'Upload Data'!E323 &amp; 'Upload Data'!F323 &amp; 'Upload Data'!G323 &amp; 'Upload Data'!H323 &amp; 'Upload Data'!I323 &amp; 'Upload Data'!J323 &amp; 'Upload Data'!K323 &amp; 'Upload Data'!L323 &amp; 'Upload Data'!M323 &amp; 'Upload Data'!N323) &lt;&gt; "", FALSE)</f>
        <v>0</v>
      </c>
      <c r="E336" s="50" t="str">
        <f t="shared" si="37"/>
        <v/>
      </c>
      <c r="F336" s="50" t="str">
        <f t="shared" si="38"/>
        <v/>
      </c>
      <c r="G336" s="50" t="b">
        <f t="shared" si="39"/>
        <v>1</v>
      </c>
      <c r="H336" s="50" t="b">
        <f>IFERROR(OR(AND(NOT(D336), 'Upload Data'!$A323 = ""), AND(AG336 &gt; -1, OR(AND(AH336, LEN(AD336) = 7), IFERROR(MATCH(AD336, listCertificateTypes, 0), FALSE)))), FALSE)</f>
        <v>1</v>
      </c>
      <c r="I336" s="50" t="b">
        <f>IFERROR(OR(NOT($D336), 'Upload Data'!B323 &lt;&gt; ""), FALSE)</f>
        <v>1</v>
      </c>
      <c r="J336" s="50" t="b">
        <f>IFERROR(OR(AND(NOT($D336), 'Upload Data'!C323 = ""), ISNUMBER('Upload Data'!C323), IFERROR(DATEVALUE('Upload Data'!C323) &gt; 0, FALSE)), FALSE)</f>
        <v>1</v>
      </c>
      <c r="K336" s="50" t="b">
        <f>IFERROR(OR(NOT($D336), 'Upload Data'!D323 &lt;&gt; ""), FALSE)</f>
        <v>1</v>
      </c>
      <c r="L336" s="51" t="s">
        <v>116</v>
      </c>
      <c r="M336" s="50" t="b">
        <f>IFERROR(OR(AND(NOT($D336), 'Upload Data'!F323 = ""), IFERROR(_xlfn.NUMBERVALUE('Upload Data'!F323) &gt; 0, FALSE)), FALSE)</f>
        <v>1</v>
      </c>
      <c r="N336" s="50" t="b">
        <f>IFERROR(OR('Upload Data'!G323 = "", IFERROR(_xlfn.NUMBERVALUE('Upload Data'!G323) &gt; 0, FALSE)), FALSE)</f>
        <v>1</v>
      </c>
      <c r="O336" s="50" t="b">
        <f>IFERROR(OR('Upload Data'!G323 = "", IFERROR(MATCH('Upload Data'!H323, listVolumeUnits, 0), FALSE)), FALSE)</f>
        <v>1</v>
      </c>
      <c r="P336" s="50" t="b">
        <f>IFERROR(OR('Upload Data'!I323 = "", IFERROR(_xlfn.NUMBERVALUE('Upload Data'!I323) &gt; 0, FALSE)), FALSE)</f>
        <v>1</v>
      </c>
      <c r="Q336" s="50" t="b">
        <f>IFERROR(OR('Upload Data'!I323 = "", IFERROR(MATCH('Upload Data'!J323, listWeightUnits, 0), FALSE)), FALSE)</f>
        <v>1</v>
      </c>
      <c r="R336" s="50" t="b">
        <f>IFERROR(OR(AND(NOT(D336), 'Upload Data'!K323 = ""), IFERROR(MATCH('Upload Data'!K323, listFscClaimTypes, 0), FALSE)), FALSE)</f>
        <v>1</v>
      </c>
      <c r="S336" s="50" t="b">
        <f>IFERROR(OR(AND('Upload Data'!K323 = refClaimFsc100, OR('Upload Data'!L323 = "", 'Upload Data'!L323 = 100)), AND('Upload Data'!K323 = refClaimFscCW, OR('Upload Data'!L323 = "", 'Upload Data'!L323 = 0)), AND('Upload Data'!K323 = refClaimFscMix, 'Upload Data'!L323 &lt;&gt; "", _xlfn.NUMBERVALUE('Upload Data'!L323) &gt;= 0, _xlfn.NUMBERVALUE('Upload Data'!L323) &lt;= 100), AND('Upload Data'!K323 = refClaimFscMixCredit, OR('Upload Data'!L323 = "", 'Upload Data'!L323 = 100)), AND('Upload Data'!K323 = refClaimFscRecycled, 'Upload Data'!K323 =""), 'Upload Data'!K323 = ""), FALSE)</f>
        <v>1</v>
      </c>
      <c r="T336" s="50" t="b">
        <f>IFERROR(OR('Upload Data'!M323 = "", ISNUMBER('Upload Data'!M323), IFERROR(DATEVALUE('Upload Data'!M323) &gt; 0, FALSE)), FALSE)</f>
        <v>1</v>
      </c>
      <c r="U336" s="50" t="b">
        <f>IFERROR(OR('Upload Data'!N323 = "", ISNUMBER('Upload Data'!N323), IFERROR(DATEVALUE('Upload Data'!N323) &gt; 0, FALSE)), FALSE)</f>
        <v>1</v>
      </c>
      <c r="V336" s="51" t="s">
        <v>116</v>
      </c>
      <c r="W336" s="50"/>
      <c r="X336" s="50"/>
      <c r="Y336" s="50"/>
      <c r="Z336" s="50">
        <f>IFERROR(FIND("-", 'Upload Data'!$A323, 1), 1000)</f>
        <v>1000</v>
      </c>
      <c r="AA336" s="50">
        <f>IFERROR(FIND("-", 'Upload Data'!$A323, Z336 + 1), 1000)</f>
        <v>1000</v>
      </c>
      <c r="AB336" s="50">
        <f>IFERROR(FIND("-", 'Upload Data'!$A323, AA336 + 1), 1000)</f>
        <v>1000</v>
      </c>
      <c r="AC336" s="50" t="str">
        <f>IFERROR(LEFT('Upload Data'!$A323, Z336 - 1), "")</f>
        <v/>
      </c>
      <c r="AD336" s="50" t="str">
        <f>IFERROR(MID('Upload Data'!$A323, Z336 + 1, AA336 - Z336 - 1), "")</f>
        <v/>
      </c>
      <c r="AE336" s="50" t="str">
        <f>IFERROR(MID('Upload Data'!$A323, AA336 + 1, AB336 - AA336 - 1), "")</f>
        <v/>
      </c>
      <c r="AF336" s="50" t="str">
        <f>IFERROR(MID('Upload Data'!$A323, AB336 + 1, 1000), "")</f>
        <v/>
      </c>
      <c r="AG336" s="50" t="str">
        <f t="shared" ref="AG336:AG399" si="42">IFERROR(IF(AH336, MID(AD336, 2, 10), AE336), -1)</f>
        <v/>
      </c>
      <c r="AH336" s="50" t="b">
        <f t="shared" ref="AH336:AH399" si="43">(AC336 = "FSC")</f>
        <v>0</v>
      </c>
    </row>
    <row r="337" spans="1:34">
      <c r="A337" s="49">
        <f t="shared" si="40"/>
        <v>324</v>
      </c>
      <c r="B337" s="48" t="b">
        <f>NOT(IFERROR('Upload Data'!A324 = "ERROR", TRUE))</f>
        <v>1</v>
      </c>
      <c r="C337" s="48">
        <f t="shared" si="41"/>
        <v>324</v>
      </c>
      <c r="D337" s="50" t="b">
        <f>IF(B337, ('Upload Data'!A324 &amp; 'Upload Data'!B324 &amp; 'Upload Data'!C324 &amp; 'Upload Data'!D324 &amp; 'Upload Data'!E324 &amp; 'Upload Data'!F324 &amp; 'Upload Data'!G324 &amp; 'Upload Data'!H324 &amp; 'Upload Data'!I324 &amp; 'Upload Data'!J324 &amp; 'Upload Data'!K324 &amp; 'Upload Data'!L324 &amp; 'Upload Data'!M324 &amp; 'Upload Data'!N324) &lt;&gt; "", FALSE)</f>
        <v>0</v>
      </c>
      <c r="E337" s="50" t="str">
        <f t="shared" si="37"/>
        <v/>
      </c>
      <c r="F337" s="50" t="str">
        <f t="shared" si="38"/>
        <v/>
      </c>
      <c r="G337" s="50" t="b">
        <f t="shared" si="39"/>
        <v>1</v>
      </c>
      <c r="H337" s="50" t="b">
        <f>IFERROR(OR(AND(NOT(D337), 'Upload Data'!$A324 = ""), AND(AG337 &gt; -1, OR(AND(AH337, LEN(AD337) = 7), IFERROR(MATCH(AD337, listCertificateTypes, 0), FALSE)))), FALSE)</f>
        <v>1</v>
      </c>
      <c r="I337" s="50" t="b">
        <f>IFERROR(OR(NOT($D337), 'Upload Data'!B324 &lt;&gt; ""), FALSE)</f>
        <v>1</v>
      </c>
      <c r="J337" s="50" t="b">
        <f>IFERROR(OR(AND(NOT($D337), 'Upload Data'!C324 = ""), ISNUMBER('Upload Data'!C324), IFERROR(DATEVALUE('Upload Data'!C324) &gt; 0, FALSE)), FALSE)</f>
        <v>1</v>
      </c>
      <c r="K337" s="50" t="b">
        <f>IFERROR(OR(NOT($D337), 'Upload Data'!D324 &lt;&gt; ""), FALSE)</f>
        <v>1</v>
      </c>
      <c r="L337" s="51" t="s">
        <v>116</v>
      </c>
      <c r="M337" s="50" t="b">
        <f>IFERROR(OR(AND(NOT($D337), 'Upload Data'!F324 = ""), IFERROR(_xlfn.NUMBERVALUE('Upload Data'!F324) &gt; 0, FALSE)), FALSE)</f>
        <v>1</v>
      </c>
      <c r="N337" s="50" t="b">
        <f>IFERROR(OR('Upload Data'!G324 = "", IFERROR(_xlfn.NUMBERVALUE('Upload Data'!G324) &gt; 0, FALSE)), FALSE)</f>
        <v>1</v>
      </c>
      <c r="O337" s="50" t="b">
        <f>IFERROR(OR('Upload Data'!G324 = "", IFERROR(MATCH('Upload Data'!H324, listVolumeUnits, 0), FALSE)), FALSE)</f>
        <v>1</v>
      </c>
      <c r="P337" s="50" t="b">
        <f>IFERROR(OR('Upload Data'!I324 = "", IFERROR(_xlfn.NUMBERVALUE('Upload Data'!I324) &gt; 0, FALSE)), FALSE)</f>
        <v>1</v>
      </c>
      <c r="Q337" s="50" t="b">
        <f>IFERROR(OR('Upload Data'!I324 = "", IFERROR(MATCH('Upload Data'!J324, listWeightUnits, 0), FALSE)), FALSE)</f>
        <v>1</v>
      </c>
      <c r="R337" s="50" t="b">
        <f>IFERROR(OR(AND(NOT(D337), 'Upload Data'!K324 = ""), IFERROR(MATCH('Upload Data'!K324, listFscClaimTypes, 0), FALSE)), FALSE)</f>
        <v>1</v>
      </c>
      <c r="S337" s="50" t="b">
        <f>IFERROR(OR(AND('Upload Data'!K324 = refClaimFsc100, OR('Upload Data'!L324 = "", 'Upload Data'!L324 = 100)), AND('Upload Data'!K324 = refClaimFscCW, OR('Upload Data'!L324 = "", 'Upload Data'!L324 = 0)), AND('Upload Data'!K324 = refClaimFscMix, 'Upload Data'!L324 &lt;&gt; "", _xlfn.NUMBERVALUE('Upload Data'!L324) &gt;= 0, _xlfn.NUMBERVALUE('Upload Data'!L324) &lt;= 100), AND('Upload Data'!K324 = refClaimFscMixCredit, OR('Upload Data'!L324 = "", 'Upload Data'!L324 = 100)), AND('Upload Data'!K324 = refClaimFscRecycled, 'Upload Data'!K324 =""), 'Upload Data'!K324 = ""), FALSE)</f>
        <v>1</v>
      </c>
      <c r="T337" s="50" t="b">
        <f>IFERROR(OR('Upload Data'!M324 = "", ISNUMBER('Upload Data'!M324), IFERROR(DATEVALUE('Upload Data'!M324) &gt; 0, FALSE)), FALSE)</f>
        <v>1</v>
      </c>
      <c r="U337" s="50" t="b">
        <f>IFERROR(OR('Upload Data'!N324 = "", ISNUMBER('Upload Data'!N324), IFERROR(DATEVALUE('Upload Data'!N324) &gt; 0, FALSE)), FALSE)</f>
        <v>1</v>
      </c>
      <c r="V337" s="51" t="s">
        <v>116</v>
      </c>
      <c r="W337" s="50"/>
      <c r="X337" s="50"/>
      <c r="Y337" s="50"/>
      <c r="Z337" s="50">
        <f>IFERROR(FIND("-", 'Upload Data'!$A324, 1), 1000)</f>
        <v>1000</v>
      </c>
      <c r="AA337" s="50">
        <f>IFERROR(FIND("-", 'Upload Data'!$A324, Z337 + 1), 1000)</f>
        <v>1000</v>
      </c>
      <c r="AB337" s="50">
        <f>IFERROR(FIND("-", 'Upload Data'!$A324, AA337 + 1), 1000)</f>
        <v>1000</v>
      </c>
      <c r="AC337" s="50" t="str">
        <f>IFERROR(LEFT('Upload Data'!$A324, Z337 - 1), "")</f>
        <v/>
      </c>
      <c r="AD337" s="50" t="str">
        <f>IFERROR(MID('Upload Data'!$A324, Z337 + 1, AA337 - Z337 - 1), "")</f>
        <v/>
      </c>
      <c r="AE337" s="50" t="str">
        <f>IFERROR(MID('Upload Data'!$A324, AA337 + 1, AB337 - AA337 - 1), "")</f>
        <v/>
      </c>
      <c r="AF337" s="50" t="str">
        <f>IFERROR(MID('Upload Data'!$A324, AB337 + 1, 1000), "")</f>
        <v/>
      </c>
      <c r="AG337" s="50" t="str">
        <f t="shared" si="42"/>
        <v/>
      </c>
      <c r="AH337" s="50" t="b">
        <f t="shared" si="43"/>
        <v>0</v>
      </c>
    </row>
    <row r="338" spans="1:34">
      <c r="A338" s="49">
        <f t="shared" si="40"/>
        <v>325</v>
      </c>
      <c r="B338" s="48" t="b">
        <f>NOT(IFERROR('Upload Data'!A325 = "ERROR", TRUE))</f>
        <v>1</v>
      </c>
      <c r="C338" s="48">
        <f t="shared" si="41"/>
        <v>325</v>
      </c>
      <c r="D338" s="50" t="b">
        <f>IF(B338, ('Upload Data'!A325 &amp; 'Upload Data'!B325 &amp; 'Upload Data'!C325 &amp; 'Upload Data'!D325 &amp; 'Upload Data'!E325 &amp; 'Upload Data'!F325 &amp; 'Upload Data'!G325 &amp; 'Upload Data'!H325 &amp; 'Upload Data'!I325 &amp; 'Upload Data'!J325 &amp; 'Upload Data'!K325 &amp; 'Upload Data'!L325 &amp; 'Upload Data'!M325 &amp; 'Upload Data'!N325) &lt;&gt; "", FALSE)</f>
        <v>0</v>
      </c>
      <c r="E338" s="50" t="str">
        <f t="shared" si="37"/>
        <v/>
      </c>
      <c r="F338" s="50" t="str">
        <f t="shared" si="38"/>
        <v/>
      </c>
      <c r="G338" s="50" t="b">
        <f t="shared" si="39"/>
        <v>1</v>
      </c>
      <c r="H338" s="50" t="b">
        <f>IFERROR(OR(AND(NOT(D338), 'Upload Data'!$A325 = ""), AND(AG338 &gt; -1, OR(AND(AH338, LEN(AD338) = 7), IFERROR(MATCH(AD338, listCertificateTypes, 0), FALSE)))), FALSE)</f>
        <v>1</v>
      </c>
      <c r="I338" s="50" t="b">
        <f>IFERROR(OR(NOT($D338), 'Upload Data'!B325 &lt;&gt; ""), FALSE)</f>
        <v>1</v>
      </c>
      <c r="J338" s="50" t="b">
        <f>IFERROR(OR(AND(NOT($D338), 'Upload Data'!C325 = ""), ISNUMBER('Upload Data'!C325), IFERROR(DATEVALUE('Upload Data'!C325) &gt; 0, FALSE)), FALSE)</f>
        <v>1</v>
      </c>
      <c r="K338" s="50" t="b">
        <f>IFERROR(OR(NOT($D338), 'Upload Data'!D325 &lt;&gt; ""), FALSE)</f>
        <v>1</v>
      </c>
      <c r="L338" s="51" t="s">
        <v>116</v>
      </c>
      <c r="M338" s="50" t="b">
        <f>IFERROR(OR(AND(NOT($D338), 'Upload Data'!F325 = ""), IFERROR(_xlfn.NUMBERVALUE('Upload Data'!F325) &gt; 0, FALSE)), FALSE)</f>
        <v>1</v>
      </c>
      <c r="N338" s="50" t="b">
        <f>IFERROR(OR('Upload Data'!G325 = "", IFERROR(_xlfn.NUMBERVALUE('Upload Data'!G325) &gt; 0, FALSE)), FALSE)</f>
        <v>1</v>
      </c>
      <c r="O338" s="50" t="b">
        <f>IFERROR(OR('Upload Data'!G325 = "", IFERROR(MATCH('Upload Data'!H325, listVolumeUnits, 0), FALSE)), FALSE)</f>
        <v>1</v>
      </c>
      <c r="P338" s="50" t="b">
        <f>IFERROR(OR('Upload Data'!I325 = "", IFERROR(_xlfn.NUMBERVALUE('Upload Data'!I325) &gt; 0, FALSE)), FALSE)</f>
        <v>1</v>
      </c>
      <c r="Q338" s="50" t="b">
        <f>IFERROR(OR('Upload Data'!I325 = "", IFERROR(MATCH('Upload Data'!J325, listWeightUnits, 0), FALSE)), FALSE)</f>
        <v>1</v>
      </c>
      <c r="R338" s="50" t="b">
        <f>IFERROR(OR(AND(NOT(D338), 'Upload Data'!K325 = ""), IFERROR(MATCH('Upload Data'!K325, listFscClaimTypes, 0), FALSE)), FALSE)</f>
        <v>1</v>
      </c>
      <c r="S338" s="50" t="b">
        <f>IFERROR(OR(AND('Upload Data'!K325 = refClaimFsc100, OR('Upload Data'!L325 = "", 'Upload Data'!L325 = 100)), AND('Upload Data'!K325 = refClaimFscCW, OR('Upload Data'!L325 = "", 'Upload Data'!L325 = 0)), AND('Upload Data'!K325 = refClaimFscMix, 'Upload Data'!L325 &lt;&gt; "", _xlfn.NUMBERVALUE('Upload Data'!L325) &gt;= 0, _xlfn.NUMBERVALUE('Upload Data'!L325) &lt;= 100), AND('Upload Data'!K325 = refClaimFscMixCredit, OR('Upload Data'!L325 = "", 'Upload Data'!L325 = 100)), AND('Upload Data'!K325 = refClaimFscRecycled, 'Upload Data'!K325 =""), 'Upload Data'!K325 = ""), FALSE)</f>
        <v>1</v>
      </c>
      <c r="T338" s="50" t="b">
        <f>IFERROR(OR('Upload Data'!M325 = "", ISNUMBER('Upload Data'!M325), IFERROR(DATEVALUE('Upload Data'!M325) &gt; 0, FALSE)), FALSE)</f>
        <v>1</v>
      </c>
      <c r="U338" s="50" t="b">
        <f>IFERROR(OR('Upload Data'!N325 = "", ISNUMBER('Upload Data'!N325), IFERROR(DATEVALUE('Upload Data'!N325) &gt; 0, FALSE)), FALSE)</f>
        <v>1</v>
      </c>
      <c r="V338" s="51" t="s">
        <v>116</v>
      </c>
      <c r="W338" s="50"/>
      <c r="X338" s="50"/>
      <c r="Y338" s="50"/>
      <c r="Z338" s="50">
        <f>IFERROR(FIND("-", 'Upload Data'!$A325, 1), 1000)</f>
        <v>1000</v>
      </c>
      <c r="AA338" s="50">
        <f>IFERROR(FIND("-", 'Upload Data'!$A325, Z338 + 1), 1000)</f>
        <v>1000</v>
      </c>
      <c r="AB338" s="50">
        <f>IFERROR(FIND("-", 'Upload Data'!$A325, AA338 + 1), 1000)</f>
        <v>1000</v>
      </c>
      <c r="AC338" s="50" t="str">
        <f>IFERROR(LEFT('Upload Data'!$A325, Z338 - 1), "")</f>
        <v/>
      </c>
      <c r="AD338" s="50" t="str">
        <f>IFERROR(MID('Upload Data'!$A325, Z338 + 1, AA338 - Z338 - 1), "")</f>
        <v/>
      </c>
      <c r="AE338" s="50" t="str">
        <f>IFERROR(MID('Upload Data'!$A325, AA338 + 1, AB338 - AA338 - 1), "")</f>
        <v/>
      </c>
      <c r="AF338" s="50" t="str">
        <f>IFERROR(MID('Upload Data'!$A325, AB338 + 1, 1000), "")</f>
        <v/>
      </c>
      <c r="AG338" s="50" t="str">
        <f t="shared" si="42"/>
        <v/>
      </c>
      <c r="AH338" s="50" t="b">
        <f t="shared" si="43"/>
        <v>0</v>
      </c>
    </row>
    <row r="339" spans="1:34">
      <c r="A339" s="49">
        <f t="shared" si="40"/>
        <v>326</v>
      </c>
      <c r="B339" s="48" t="b">
        <f>NOT(IFERROR('Upload Data'!A326 = "ERROR", TRUE))</f>
        <v>1</v>
      </c>
      <c r="C339" s="48">
        <f t="shared" si="41"/>
        <v>326</v>
      </c>
      <c r="D339" s="50" t="b">
        <f>IF(B339, ('Upload Data'!A326 &amp; 'Upload Data'!B326 &amp; 'Upload Data'!C326 &amp; 'Upload Data'!D326 &amp; 'Upload Data'!E326 &amp; 'Upload Data'!F326 &amp; 'Upload Data'!G326 &amp; 'Upload Data'!H326 &amp; 'Upload Data'!I326 &amp; 'Upload Data'!J326 &amp; 'Upload Data'!K326 &amp; 'Upload Data'!L326 &amp; 'Upload Data'!M326 &amp; 'Upload Data'!N326) &lt;&gt; "", FALSE)</f>
        <v>0</v>
      </c>
      <c r="E339" s="50" t="str">
        <f t="shared" si="37"/>
        <v/>
      </c>
      <c r="F339" s="50" t="str">
        <f t="shared" si="38"/>
        <v/>
      </c>
      <c r="G339" s="50" t="b">
        <f t="shared" si="39"/>
        <v>1</v>
      </c>
      <c r="H339" s="50" t="b">
        <f>IFERROR(OR(AND(NOT(D339), 'Upload Data'!$A326 = ""), AND(AG339 &gt; -1, OR(AND(AH339, LEN(AD339) = 7), IFERROR(MATCH(AD339, listCertificateTypes, 0), FALSE)))), FALSE)</f>
        <v>1</v>
      </c>
      <c r="I339" s="50" t="b">
        <f>IFERROR(OR(NOT($D339), 'Upload Data'!B326 &lt;&gt; ""), FALSE)</f>
        <v>1</v>
      </c>
      <c r="J339" s="50" t="b">
        <f>IFERROR(OR(AND(NOT($D339), 'Upload Data'!C326 = ""), ISNUMBER('Upload Data'!C326), IFERROR(DATEVALUE('Upload Data'!C326) &gt; 0, FALSE)), FALSE)</f>
        <v>1</v>
      </c>
      <c r="K339" s="50" t="b">
        <f>IFERROR(OR(NOT($D339), 'Upload Data'!D326 &lt;&gt; ""), FALSE)</f>
        <v>1</v>
      </c>
      <c r="L339" s="51" t="s">
        <v>116</v>
      </c>
      <c r="M339" s="50" t="b">
        <f>IFERROR(OR(AND(NOT($D339), 'Upload Data'!F326 = ""), IFERROR(_xlfn.NUMBERVALUE('Upload Data'!F326) &gt; 0, FALSE)), FALSE)</f>
        <v>1</v>
      </c>
      <c r="N339" s="50" t="b">
        <f>IFERROR(OR('Upload Data'!G326 = "", IFERROR(_xlfn.NUMBERVALUE('Upload Data'!G326) &gt; 0, FALSE)), FALSE)</f>
        <v>1</v>
      </c>
      <c r="O339" s="50" t="b">
        <f>IFERROR(OR('Upload Data'!G326 = "", IFERROR(MATCH('Upload Data'!H326, listVolumeUnits, 0), FALSE)), FALSE)</f>
        <v>1</v>
      </c>
      <c r="P339" s="50" t="b">
        <f>IFERROR(OR('Upload Data'!I326 = "", IFERROR(_xlfn.NUMBERVALUE('Upload Data'!I326) &gt; 0, FALSE)), FALSE)</f>
        <v>1</v>
      </c>
      <c r="Q339" s="50" t="b">
        <f>IFERROR(OR('Upload Data'!I326 = "", IFERROR(MATCH('Upload Data'!J326, listWeightUnits, 0), FALSE)), FALSE)</f>
        <v>1</v>
      </c>
      <c r="R339" s="50" t="b">
        <f>IFERROR(OR(AND(NOT(D339), 'Upload Data'!K326 = ""), IFERROR(MATCH('Upload Data'!K326, listFscClaimTypes, 0), FALSE)), FALSE)</f>
        <v>1</v>
      </c>
      <c r="S339" s="50" t="b">
        <f>IFERROR(OR(AND('Upload Data'!K326 = refClaimFsc100, OR('Upload Data'!L326 = "", 'Upload Data'!L326 = 100)), AND('Upload Data'!K326 = refClaimFscCW, OR('Upload Data'!L326 = "", 'Upload Data'!L326 = 0)), AND('Upload Data'!K326 = refClaimFscMix, 'Upload Data'!L326 &lt;&gt; "", _xlfn.NUMBERVALUE('Upload Data'!L326) &gt;= 0, _xlfn.NUMBERVALUE('Upload Data'!L326) &lt;= 100), AND('Upload Data'!K326 = refClaimFscMixCredit, OR('Upload Data'!L326 = "", 'Upload Data'!L326 = 100)), AND('Upload Data'!K326 = refClaimFscRecycled, 'Upload Data'!K326 =""), 'Upload Data'!K326 = ""), FALSE)</f>
        <v>1</v>
      </c>
      <c r="T339" s="50" t="b">
        <f>IFERROR(OR('Upload Data'!M326 = "", ISNUMBER('Upload Data'!M326), IFERROR(DATEVALUE('Upload Data'!M326) &gt; 0, FALSE)), FALSE)</f>
        <v>1</v>
      </c>
      <c r="U339" s="50" t="b">
        <f>IFERROR(OR('Upload Data'!N326 = "", ISNUMBER('Upload Data'!N326), IFERROR(DATEVALUE('Upload Data'!N326) &gt; 0, FALSE)), FALSE)</f>
        <v>1</v>
      </c>
      <c r="V339" s="51" t="s">
        <v>116</v>
      </c>
      <c r="W339" s="50"/>
      <c r="X339" s="50"/>
      <c r="Y339" s="50"/>
      <c r="Z339" s="50">
        <f>IFERROR(FIND("-", 'Upload Data'!$A326, 1), 1000)</f>
        <v>1000</v>
      </c>
      <c r="AA339" s="50">
        <f>IFERROR(FIND("-", 'Upload Data'!$A326, Z339 + 1), 1000)</f>
        <v>1000</v>
      </c>
      <c r="AB339" s="50">
        <f>IFERROR(FIND("-", 'Upload Data'!$A326, AA339 + 1), 1000)</f>
        <v>1000</v>
      </c>
      <c r="AC339" s="50" t="str">
        <f>IFERROR(LEFT('Upload Data'!$A326, Z339 - 1), "")</f>
        <v/>
      </c>
      <c r="AD339" s="50" t="str">
        <f>IFERROR(MID('Upload Data'!$A326, Z339 + 1, AA339 - Z339 - 1), "")</f>
        <v/>
      </c>
      <c r="AE339" s="50" t="str">
        <f>IFERROR(MID('Upload Data'!$A326, AA339 + 1, AB339 - AA339 - 1), "")</f>
        <v/>
      </c>
      <c r="AF339" s="50" t="str">
        <f>IFERROR(MID('Upload Data'!$A326, AB339 + 1, 1000), "")</f>
        <v/>
      </c>
      <c r="AG339" s="50" t="str">
        <f t="shared" si="42"/>
        <v/>
      </c>
      <c r="AH339" s="50" t="b">
        <f t="shared" si="43"/>
        <v>0</v>
      </c>
    </row>
    <row r="340" spans="1:34">
      <c r="A340" s="49">
        <f t="shared" si="40"/>
        <v>327</v>
      </c>
      <c r="B340" s="48" t="b">
        <f>NOT(IFERROR('Upload Data'!A327 = "ERROR", TRUE))</f>
        <v>1</v>
      </c>
      <c r="C340" s="48">
        <f t="shared" si="41"/>
        <v>327</v>
      </c>
      <c r="D340" s="50" t="b">
        <f>IF(B340, ('Upload Data'!A327 &amp; 'Upload Data'!B327 &amp; 'Upload Data'!C327 &amp; 'Upload Data'!D327 &amp; 'Upload Data'!E327 &amp; 'Upload Data'!F327 &amp; 'Upload Data'!G327 &amp; 'Upload Data'!H327 &amp; 'Upload Data'!I327 &amp; 'Upload Data'!J327 &amp; 'Upload Data'!K327 &amp; 'Upload Data'!L327 &amp; 'Upload Data'!M327 &amp; 'Upload Data'!N327) &lt;&gt; "", FALSE)</f>
        <v>0</v>
      </c>
      <c r="E340" s="50" t="str">
        <f t="shared" si="37"/>
        <v/>
      </c>
      <c r="F340" s="50" t="str">
        <f t="shared" si="38"/>
        <v/>
      </c>
      <c r="G340" s="50" t="b">
        <f t="shared" si="39"/>
        <v>1</v>
      </c>
      <c r="H340" s="50" t="b">
        <f>IFERROR(OR(AND(NOT(D340), 'Upload Data'!$A327 = ""), AND(AG340 &gt; -1, OR(AND(AH340, LEN(AD340) = 7), IFERROR(MATCH(AD340, listCertificateTypes, 0), FALSE)))), FALSE)</f>
        <v>1</v>
      </c>
      <c r="I340" s="50" t="b">
        <f>IFERROR(OR(NOT($D340), 'Upload Data'!B327 &lt;&gt; ""), FALSE)</f>
        <v>1</v>
      </c>
      <c r="J340" s="50" t="b">
        <f>IFERROR(OR(AND(NOT($D340), 'Upload Data'!C327 = ""), ISNUMBER('Upload Data'!C327), IFERROR(DATEVALUE('Upload Data'!C327) &gt; 0, FALSE)), FALSE)</f>
        <v>1</v>
      </c>
      <c r="K340" s="50" t="b">
        <f>IFERROR(OR(NOT($D340), 'Upload Data'!D327 &lt;&gt; ""), FALSE)</f>
        <v>1</v>
      </c>
      <c r="L340" s="51" t="s">
        <v>116</v>
      </c>
      <c r="M340" s="50" t="b">
        <f>IFERROR(OR(AND(NOT($D340), 'Upload Data'!F327 = ""), IFERROR(_xlfn.NUMBERVALUE('Upload Data'!F327) &gt; 0, FALSE)), FALSE)</f>
        <v>1</v>
      </c>
      <c r="N340" s="50" t="b">
        <f>IFERROR(OR('Upload Data'!G327 = "", IFERROR(_xlfn.NUMBERVALUE('Upload Data'!G327) &gt; 0, FALSE)), FALSE)</f>
        <v>1</v>
      </c>
      <c r="O340" s="50" t="b">
        <f>IFERROR(OR('Upload Data'!G327 = "", IFERROR(MATCH('Upload Data'!H327, listVolumeUnits, 0), FALSE)), FALSE)</f>
        <v>1</v>
      </c>
      <c r="P340" s="50" t="b">
        <f>IFERROR(OR('Upload Data'!I327 = "", IFERROR(_xlfn.NUMBERVALUE('Upload Data'!I327) &gt; 0, FALSE)), FALSE)</f>
        <v>1</v>
      </c>
      <c r="Q340" s="50" t="b">
        <f>IFERROR(OR('Upload Data'!I327 = "", IFERROR(MATCH('Upload Data'!J327, listWeightUnits, 0), FALSE)), FALSE)</f>
        <v>1</v>
      </c>
      <c r="R340" s="50" t="b">
        <f>IFERROR(OR(AND(NOT(D340), 'Upload Data'!K327 = ""), IFERROR(MATCH('Upload Data'!K327, listFscClaimTypes, 0), FALSE)), FALSE)</f>
        <v>1</v>
      </c>
      <c r="S340" s="50" t="b">
        <f>IFERROR(OR(AND('Upload Data'!K327 = refClaimFsc100, OR('Upload Data'!L327 = "", 'Upload Data'!L327 = 100)), AND('Upload Data'!K327 = refClaimFscCW, OR('Upload Data'!L327 = "", 'Upload Data'!L327 = 0)), AND('Upload Data'!K327 = refClaimFscMix, 'Upload Data'!L327 &lt;&gt; "", _xlfn.NUMBERVALUE('Upload Data'!L327) &gt;= 0, _xlfn.NUMBERVALUE('Upload Data'!L327) &lt;= 100), AND('Upload Data'!K327 = refClaimFscMixCredit, OR('Upload Data'!L327 = "", 'Upload Data'!L327 = 100)), AND('Upload Data'!K327 = refClaimFscRecycled, 'Upload Data'!K327 =""), 'Upload Data'!K327 = ""), FALSE)</f>
        <v>1</v>
      </c>
      <c r="T340" s="50" t="b">
        <f>IFERROR(OR('Upload Data'!M327 = "", ISNUMBER('Upload Data'!M327), IFERROR(DATEVALUE('Upload Data'!M327) &gt; 0, FALSE)), FALSE)</f>
        <v>1</v>
      </c>
      <c r="U340" s="50" t="b">
        <f>IFERROR(OR('Upload Data'!N327 = "", ISNUMBER('Upload Data'!N327), IFERROR(DATEVALUE('Upload Data'!N327) &gt; 0, FALSE)), FALSE)</f>
        <v>1</v>
      </c>
      <c r="V340" s="51" t="s">
        <v>116</v>
      </c>
      <c r="W340" s="50"/>
      <c r="X340" s="50"/>
      <c r="Y340" s="50"/>
      <c r="Z340" s="50">
        <f>IFERROR(FIND("-", 'Upload Data'!$A327, 1), 1000)</f>
        <v>1000</v>
      </c>
      <c r="AA340" s="50">
        <f>IFERROR(FIND("-", 'Upload Data'!$A327, Z340 + 1), 1000)</f>
        <v>1000</v>
      </c>
      <c r="AB340" s="50">
        <f>IFERROR(FIND("-", 'Upload Data'!$A327, AA340 + 1), 1000)</f>
        <v>1000</v>
      </c>
      <c r="AC340" s="50" t="str">
        <f>IFERROR(LEFT('Upload Data'!$A327, Z340 - 1), "")</f>
        <v/>
      </c>
      <c r="AD340" s="50" t="str">
        <f>IFERROR(MID('Upload Data'!$A327, Z340 + 1, AA340 - Z340 - 1), "")</f>
        <v/>
      </c>
      <c r="AE340" s="50" t="str">
        <f>IFERROR(MID('Upload Data'!$A327, AA340 + 1, AB340 - AA340 - 1), "")</f>
        <v/>
      </c>
      <c r="AF340" s="50" t="str">
        <f>IFERROR(MID('Upload Data'!$A327, AB340 + 1, 1000), "")</f>
        <v/>
      </c>
      <c r="AG340" s="50" t="str">
        <f t="shared" si="42"/>
        <v/>
      </c>
      <c r="AH340" s="50" t="b">
        <f t="shared" si="43"/>
        <v>0</v>
      </c>
    </row>
    <row r="341" spans="1:34">
      <c r="A341" s="49">
        <f t="shared" si="40"/>
        <v>328</v>
      </c>
      <c r="B341" s="48" t="b">
        <f>NOT(IFERROR('Upload Data'!A328 = "ERROR", TRUE))</f>
        <v>1</v>
      </c>
      <c r="C341" s="48">
        <f t="shared" si="41"/>
        <v>328</v>
      </c>
      <c r="D341" s="50" t="b">
        <f>IF(B341, ('Upload Data'!A328 &amp; 'Upload Data'!B328 &amp; 'Upload Data'!C328 &amp; 'Upload Data'!D328 &amp; 'Upload Data'!E328 &amp; 'Upload Data'!F328 &amp; 'Upload Data'!G328 &amp; 'Upload Data'!H328 &amp; 'Upload Data'!I328 &amp; 'Upload Data'!J328 &amp; 'Upload Data'!K328 &amp; 'Upload Data'!L328 &amp; 'Upload Data'!M328 &amp; 'Upload Data'!N328) &lt;&gt; "", FALSE)</f>
        <v>0</v>
      </c>
      <c r="E341" s="50" t="str">
        <f t="shared" si="37"/>
        <v/>
      </c>
      <c r="F341" s="50" t="str">
        <f t="shared" si="38"/>
        <v/>
      </c>
      <c r="G341" s="50" t="b">
        <f t="shared" si="39"/>
        <v>1</v>
      </c>
      <c r="H341" s="50" t="b">
        <f>IFERROR(OR(AND(NOT(D341), 'Upload Data'!$A328 = ""), AND(AG341 &gt; -1, OR(AND(AH341, LEN(AD341) = 7), IFERROR(MATCH(AD341, listCertificateTypes, 0), FALSE)))), FALSE)</f>
        <v>1</v>
      </c>
      <c r="I341" s="50" t="b">
        <f>IFERROR(OR(NOT($D341), 'Upload Data'!B328 &lt;&gt; ""), FALSE)</f>
        <v>1</v>
      </c>
      <c r="J341" s="50" t="b">
        <f>IFERROR(OR(AND(NOT($D341), 'Upload Data'!C328 = ""), ISNUMBER('Upload Data'!C328), IFERROR(DATEVALUE('Upload Data'!C328) &gt; 0, FALSE)), FALSE)</f>
        <v>1</v>
      </c>
      <c r="K341" s="50" t="b">
        <f>IFERROR(OR(NOT($D341), 'Upload Data'!D328 &lt;&gt; ""), FALSE)</f>
        <v>1</v>
      </c>
      <c r="L341" s="51" t="s">
        <v>116</v>
      </c>
      <c r="M341" s="50" t="b">
        <f>IFERROR(OR(AND(NOT($D341), 'Upload Data'!F328 = ""), IFERROR(_xlfn.NUMBERVALUE('Upload Data'!F328) &gt; 0, FALSE)), FALSE)</f>
        <v>1</v>
      </c>
      <c r="N341" s="50" t="b">
        <f>IFERROR(OR('Upload Data'!G328 = "", IFERROR(_xlfn.NUMBERVALUE('Upload Data'!G328) &gt; 0, FALSE)), FALSE)</f>
        <v>1</v>
      </c>
      <c r="O341" s="50" t="b">
        <f>IFERROR(OR('Upload Data'!G328 = "", IFERROR(MATCH('Upload Data'!H328, listVolumeUnits, 0), FALSE)), FALSE)</f>
        <v>1</v>
      </c>
      <c r="P341" s="50" t="b">
        <f>IFERROR(OR('Upload Data'!I328 = "", IFERROR(_xlfn.NUMBERVALUE('Upload Data'!I328) &gt; 0, FALSE)), FALSE)</f>
        <v>1</v>
      </c>
      <c r="Q341" s="50" t="b">
        <f>IFERROR(OR('Upload Data'!I328 = "", IFERROR(MATCH('Upload Data'!J328, listWeightUnits, 0), FALSE)), FALSE)</f>
        <v>1</v>
      </c>
      <c r="R341" s="50" t="b">
        <f>IFERROR(OR(AND(NOT(D341), 'Upload Data'!K328 = ""), IFERROR(MATCH('Upload Data'!K328, listFscClaimTypes, 0), FALSE)), FALSE)</f>
        <v>1</v>
      </c>
      <c r="S341" s="50" t="b">
        <f>IFERROR(OR(AND('Upload Data'!K328 = refClaimFsc100, OR('Upload Data'!L328 = "", 'Upload Data'!L328 = 100)), AND('Upload Data'!K328 = refClaimFscCW, OR('Upload Data'!L328 = "", 'Upload Data'!L328 = 0)), AND('Upload Data'!K328 = refClaimFscMix, 'Upload Data'!L328 &lt;&gt; "", _xlfn.NUMBERVALUE('Upload Data'!L328) &gt;= 0, _xlfn.NUMBERVALUE('Upload Data'!L328) &lt;= 100), AND('Upload Data'!K328 = refClaimFscMixCredit, OR('Upload Data'!L328 = "", 'Upload Data'!L328 = 100)), AND('Upload Data'!K328 = refClaimFscRecycled, 'Upload Data'!K328 =""), 'Upload Data'!K328 = ""), FALSE)</f>
        <v>1</v>
      </c>
      <c r="T341" s="50" t="b">
        <f>IFERROR(OR('Upload Data'!M328 = "", ISNUMBER('Upload Data'!M328), IFERROR(DATEVALUE('Upload Data'!M328) &gt; 0, FALSE)), FALSE)</f>
        <v>1</v>
      </c>
      <c r="U341" s="50" t="b">
        <f>IFERROR(OR('Upload Data'!N328 = "", ISNUMBER('Upload Data'!N328), IFERROR(DATEVALUE('Upload Data'!N328) &gt; 0, FALSE)), FALSE)</f>
        <v>1</v>
      </c>
      <c r="V341" s="51" t="s">
        <v>116</v>
      </c>
      <c r="W341" s="50"/>
      <c r="X341" s="50"/>
      <c r="Y341" s="50"/>
      <c r="Z341" s="50">
        <f>IFERROR(FIND("-", 'Upload Data'!$A328, 1), 1000)</f>
        <v>1000</v>
      </c>
      <c r="AA341" s="50">
        <f>IFERROR(FIND("-", 'Upload Data'!$A328, Z341 + 1), 1000)</f>
        <v>1000</v>
      </c>
      <c r="AB341" s="50">
        <f>IFERROR(FIND("-", 'Upload Data'!$A328, AA341 + 1), 1000)</f>
        <v>1000</v>
      </c>
      <c r="AC341" s="50" t="str">
        <f>IFERROR(LEFT('Upload Data'!$A328, Z341 - 1), "")</f>
        <v/>
      </c>
      <c r="AD341" s="50" t="str">
        <f>IFERROR(MID('Upload Data'!$A328, Z341 + 1, AA341 - Z341 - 1), "")</f>
        <v/>
      </c>
      <c r="AE341" s="50" t="str">
        <f>IFERROR(MID('Upload Data'!$A328, AA341 + 1, AB341 - AA341 - 1), "")</f>
        <v/>
      </c>
      <c r="AF341" s="50" t="str">
        <f>IFERROR(MID('Upload Data'!$A328, AB341 + 1, 1000), "")</f>
        <v/>
      </c>
      <c r="AG341" s="50" t="str">
        <f t="shared" si="42"/>
        <v/>
      </c>
      <c r="AH341" s="50" t="b">
        <f t="shared" si="43"/>
        <v>0</v>
      </c>
    </row>
    <row r="342" spans="1:34">
      <c r="A342" s="49">
        <f t="shared" si="40"/>
        <v>329</v>
      </c>
      <c r="B342" s="48" t="b">
        <f>NOT(IFERROR('Upload Data'!A329 = "ERROR", TRUE))</f>
        <v>1</v>
      </c>
      <c r="C342" s="48">
        <f t="shared" si="41"/>
        <v>329</v>
      </c>
      <c r="D342" s="50" t="b">
        <f>IF(B342, ('Upload Data'!A329 &amp; 'Upload Data'!B329 &amp; 'Upload Data'!C329 &amp; 'Upload Data'!D329 &amp; 'Upload Data'!E329 &amp; 'Upload Data'!F329 &amp; 'Upload Data'!G329 &amp; 'Upload Data'!H329 &amp; 'Upload Data'!I329 &amp; 'Upload Data'!J329 &amp; 'Upload Data'!K329 &amp; 'Upload Data'!L329 &amp; 'Upload Data'!M329 &amp; 'Upload Data'!N329) &lt;&gt; "", FALSE)</f>
        <v>0</v>
      </c>
      <c r="E342" s="50" t="str">
        <f t="shared" si="37"/>
        <v/>
      </c>
      <c r="F342" s="50" t="str">
        <f t="shared" si="38"/>
        <v/>
      </c>
      <c r="G342" s="50" t="b">
        <f t="shared" si="39"/>
        <v>1</v>
      </c>
      <c r="H342" s="50" t="b">
        <f>IFERROR(OR(AND(NOT(D342), 'Upload Data'!$A329 = ""), AND(AG342 &gt; -1, OR(AND(AH342, LEN(AD342) = 7), IFERROR(MATCH(AD342, listCertificateTypes, 0), FALSE)))), FALSE)</f>
        <v>1</v>
      </c>
      <c r="I342" s="50" t="b">
        <f>IFERROR(OR(NOT($D342), 'Upload Data'!B329 &lt;&gt; ""), FALSE)</f>
        <v>1</v>
      </c>
      <c r="J342" s="50" t="b">
        <f>IFERROR(OR(AND(NOT($D342), 'Upload Data'!C329 = ""), ISNUMBER('Upload Data'!C329), IFERROR(DATEVALUE('Upload Data'!C329) &gt; 0, FALSE)), FALSE)</f>
        <v>1</v>
      </c>
      <c r="K342" s="50" t="b">
        <f>IFERROR(OR(NOT($D342), 'Upload Data'!D329 &lt;&gt; ""), FALSE)</f>
        <v>1</v>
      </c>
      <c r="L342" s="51" t="s">
        <v>116</v>
      </c>
      <c r="M342" s="50" t="b">
        <f>IFERROR(OR(AND(NOT($D342), 'Upload Data'!F329 = ""), IFERROR(_xlfn.NUMBERVALUE('Upload Data'!F329) &gt; 0, FALSE)), FALSE)</f>
        <v>1</v>
      </c>
      <c r="N342" s="50" t="b">
        <f>IFERROR(OR('Upload Data'!G329 = "", IFERROR(_xlfn.NUMBERVALUE('Upload Data'!G329) &gt; 0, FALSE)), FALSE)</f>
        <v>1</v>
      </c>
      <c r="O342" s="50" t="b">
        <f>IFERROR(OR('Upload Data'!G329 = "", IFERROR(MATCH('Upload Data'!H329, listVolumeUnits, 0), FALSE)), FALSE)</f>
        <v>1</v>
      </c>
      <c r="P342" s="50" t="b">
        <f>IFERROR(OR('Upload Data'!I329 = "", IFERROR(_xlfn.NUMBERVALUE('Upload Data'!I329) &gt; 0, FALSE)), FALSE)</f>
        <v>1</v>
      </c>
      <c r="Q342" s="50" t="b">
        <f>IFERROR(OR('Upload Data'!I329 = "", IFERROR(MATCH('Upload Data'!J329, listWeightUnits, 0), FALSE)), FALSE)</f>
        <v>1</v>
      </c>
      <c r="R342" s="50" t="b">
        <f>IFERROR(OR(AND(NOT(D342), 'Upload Data'!K329 = ""), IFERROR(MATCH('Upload Data'!K329, listFscClaimTypes, 0), FALSE)), FALSE)</f>
        <v>1</v>
      </c>
      <c r="S342" s="50" t="b">
        <f>IFERROR(OR(AND('Upload Data'!K329 = refClaimFsc100, OR('Upload Data'!L329 = "", 'Upload Data'!L329 = 100)), AND('Upload Data'!K329 = refClaimFscCW, OR('Upload Data'!L329 = "", 'Upload Data'!L329 = 0)), AND('Upload Data'!K329 = refClaimFscMix, 'Upload Data'!L329 &lt;&gt; "", _xlfn.NUMBERVALUE('Upload Data'!L329) &gt;= 0, _xlfn.NUMBERVALUE('Upload Data'!L329) &lt;= 100), AND('Upload Data'!K329 = refClaimFscMixCredit, OR('Upload Data'!L329 = "", 'Upload Data'!L329 = 100)), AND('Upload Data'!K329 = refClaimFscRecycled, 'Upload Data'!K329 =""), 'Upload Data'!K329 = ""), FALSE)</f>
        <v>1</v>
      </c>
      <c r="T342" s="50" t="b">
        <f>IFERROR(OR('Upload Data'!M329 = "", ISNUMBER('Upload Data'!M329), IFERROR(DATEVALUE('Upload Data'!M329) &gt; 0, FALSE)), FALSE)</f>
        <v>1</v>
      </c>
      <c r="U342" s="50" t="b">
        <f>IFERROR(OR('Upload Data'!N329 = "", ISNUMBER('Upload Data'!N329), IFERROR(DATEVALUE('Upload Data'!N329) &gt; 0, FALSE)), FALSE)</f>
        <v>1</v>
      </c>
      <c r="V342" s="51" t="s">
        <v>116</v>
      </c>
      <c r="W342" s="50"/>
      <c r="X342" s="50"/>
      <c r="Y342" s="50"/>
      <c r="Z342" s="50">
        <f>IFERROR(FIND("-", 'Upload Data'!$A329, 1), 1000)</f>
        <v>1000</v>
      </c>
      <c r="AA342" s="50">
        <f>IFERROR(FIND("-", 'Upload Data'!$A329, Z342 + 1), 1000)</f>
        <v>1000</v>
      </c>
      <c r="AB342" s="50">
        <f>IFERROR(FIND("-", 'Upload Data'!$A329, AA342 + 1), 1000)</f>
        <v>1000</v>
      </c>
      <c r="AC342" s="50" t="str">
        <f>IFERROR(LEFT('Upload Data'!$A329, Z342 - 1), "")</f>
        <v/>
      </c>
      <c r="AD342" s="50" t="str">
        <f>IFERROR(MID('Upload Data'!$A329, Z342 + 1, AA342 - Z342 - 1), "")</f>
        <v/>
      </c>
      <c r="AE342" s="50" t="str">
        <f>IFERROR(MID('Upload Data'!$A329, AA342 + 1, AB342 - AA342 - 1), "")</f>
        <v/>
      </c>
      <c r="AF342" s="50" t="str">
        <f>IFERROR(MID('Upload Data'!$A329, AB342 + 1, 1000), "")</f>
        <v/>
      </c>
      <c r="AG342" s="50" t="str">
        <f t="shared" si="42"/>
        <v/>
      </c>
      <c r="AH342" s="50" t="b">
        <f t="shared" si="43"/>
        <v>0</v>
      </c>
    </row>
    <row r="343" spans="1:34">
      <c r="A343" s="49">
        <f t="shared" si="40"/>
        <v>330</v>
      </c>
      <c r="B343" s="48" t="b">
        <f>NOT(IFERROR('Upload Data'!A330 = "ERROR", TRUE))</f>
        <v>1</v>
      </c>
      <c r="C343" s="48">
        <f t="shared" si="41"/>
        <v>330</v>
      </c>
      <c r="D343" s="50" t="b">
        <f>IF(B343, ('Upload Data'!A330 &amp; 'Upload Data'!B330 &amp; 'Upload Data'!C330 &amp; 'Upload Data'!D330 &amp; 'Upload Data'!E330 &amp; 'Upload Data'!F330 &amp; 'Upload Data'!G330 &amp; 'Upload Data'!H330 &amp; 'Upload Data'!I330 &amp; 'Upload Data'!J330 &amp; 'Upload Data'!K330 &amp; 'Upload Data'!L330 &amp; 'Upload Data'!M330 &amp; 'Upload Data'!N330) &lt;&gt; "", FALSE)</f>
        <v>0</v>
      </c>
      <c r="E343" s="50" t="str">
        <f t="shared" si="37"/>
        <v/>
      </c>
      <c r="F343" s="50" t="str">
        <f t="shared" si="38"/>
        <v/>
      </c>
      <c r="G343" s="50" t="b">
        <f t="shared" si="39"/>
        <v>1</v>
      </c>
      <c r="H343" s="50" t="b">
        <f>IFERROR(OR(AND(NOT(D343), 'Upload Data'!$A330 = ""), AND(AG343 &gt; -1, OR(AND(AH343, LEN(AD343) = 7), IFERROR(MATCH(AD343, listCertificateTypes, 0), FALSE)))), FALSE)</f>
        <v>1</v>
      </c>
      <c r="I343" s="50" t="b">
        <f>IFERROR(OR(NOT($D343), 'Upload Data'!B330 &lt;&gt; ""), FALSE)</f>
        <v>1</v>
      </c>
      <c r="J343" s="50" t="b">
        <f>IFERROR(OR(AND(NOT($D343), 'Upload Data'!C330 = ""), ISNUMBER('Upload Data'!C330), IFERROR(DATEVALUE('Upload Data'!C330) &gt; 0, FALSE)), FALSE)</f>
        <v>1</v>
      </c>
      <c r="K343" s="50" t="b">
        <f>IFERROR(OR(NOT($D343), 'Upload Data'!D330 &lt;&gt; ""), FALSE)</f>
        <v>1</v>
      </c>
      <c r="L343" s="51" t="s">
        <v>116</v>
      </c>
      <c r="M343" s="50" t="b">
        <f>IFERROR(OR(AND(NOT($D343), 'Upload Data'!F330 = ""), IFERROR(_xlfn.NUMBERVALUE('Upload Data'!F330) &gt; 0, FALSE)), FALSE)</f>
        <v>1</v>
      </c>
      <c r="N343" s="50" t="b">
        <f>IFERROR(OR('Upload Data'!G330 = "", IFERROR(_xlfn.NUMBERVALUE('Upload Data'!G330) &gt; 0, FALSE)), FALSE)</f>
        <v>1</v>
      </c>
      <c r="O343" s="50" t="b">
        <f>IFERROR(OR('Upload Data'!G330 = "", IFERROR(MATCH('Upload Data'!H330, listVolumeUnits, 0), FALSE)), FALSE)</f>
        <v>1</v>
      </c>
      <c r="P343" s="50" t="b">
        <f>IFERROR(OR('Upload Data'!I330 = "", IFERROR(_xlfn.NUMBERVALUE('Upload Data'!I330) &gt; 0, FALSE)), FALSE)</f>
        <v>1</v>
      </c>
      <c r="Q343" s="50" t="b">
        <f>IFERROR(OR('Upload Data'!I330 = "", IFERROR(MATCH('Upload Data'!J330, listWeightUnits, 0), FALSE)), FALSE)</f>
        <v>1</v>
      </c>
      <c r="R343" s="50" t="b">
        <f>IFERROR(OR(AND(NOT(D343), 'Upload Data'!K330 = ""), IFERROR(MATCH('Upload Data'!K330, listFscClaimTypes, 0), FALSE)), FALSE)</f>
        <v>1</v>
      </c>
      <c r="S343" s="50" t="b">
        <f>IFERROR(OR(AND('Upload Data'!K330 = refClaimFsc100, OR('Upload Data'!L330 = "", 'Upload Data'!L330 = 100)), AND('Upload Data'!K330 = refClaimFscCW, OR('Upload Data'!L330 = "", 'Upload Data'!L330 = 0)), AND('Upload Data'!K330 = refClaimFscMix, 'Upload Data'!L330 &lt;&gt; "", _xlfn.NUMBERVALUE('Upload Data'!L330) &gt;= 0, _xlfn.NUMBERVALUE('Upload Data'!L330) &lt;= 100), AND('Upload Data'!K330 = refClaimFscMixCredit, OR('Upload Data'!L330 = "", 'Upload Data'!L330 = 100)), AND('Upload Data'!K330 = refClaimFscRecycled, 'Upload Data'!K330 =""), 'Upload Data'!K330 = ""), FALSE)</f>
        <v>1</v>
      </c>
      <c r="T343" s="50" t="b">
        <f>IFERROR(OR('Upload Data'!M330 = "", ISNUMBER('Upload Data'!M330), IFERROR(DATEVALUE('Upload Data'!M330) &gt; 0, FALSE)), FALSE)</f>
        <v>1</v>
      </c>
      <c r="U343" s="50" t="b">
        <f>IFERROR(OR('Upload Data'!N330 = "", ISNUMBER('Upload Data'!N330), IFERROR(DATEVALUE('Upload Data'!N330) &gt; 0, FALSE)), FALSE)</f>
        <v>1</v>
      </c>
      <c r="V343" s="51" t="s">
        <v>116</v>
      </c>
      <c r="W343" s="50"/>
      <c r="X343" s="50"/>
      <c r="Y343" s="50"/>
      <c r="Z343" s="50">
        <f>IFERROR(FIND("-", 'Upload Data'!$A330, 1), 1000)</f>
        <v>1000</v>
      </c>
      <c r="AA343" s="50">
        <f>IFERROR(FIND("-", 'Upload Data'!$A330, Z343 + 1), 1000)</f>
        <v>1000</v>
      </c>
      <c r="AB343" s="50">
        <f>IFERROR(FIND("-", 'Upload Data'!$A330, AA343 + 1), 1000)</f>
        <v>1000</v>
      </c>
      <c r="AC343" s="50" t="str">
        <f>IFERROR(LEFT('Upload Data'!$A330, Z343 - 1), "")</f>
        <v/>
      </c>
      <c r="AD343" s="50" t="str">
        <f>IFERROR(MID('Upload Data'!$A330, Z343 + 1, AA343 - Z343 - 1), "")</f>
        <v/>
      </c>
      <c r="AE343" s="50" t="str">
        <f>IFERROR(MID('Upload Data'!$A330, AA343 + 1, AB343 - AA343 - 1), "")</f>
        <v/>
      </c>
      <c r="AF343" s="50" t="str">
        <f>IFERROR(MID('Upload Data'!$A330, AB343 + 1, 1000), "")</f>
        <v/>
      </c>
      <c r="AG343" s="50" t="str">
        <f t="shared" si="42"/>
        <v/>
      </c>
      <c r="AH343" s="50" t="b">
        <f t="shared" si="43"/>
        <v>0</v>
      </c>
    </row>
    <row r="344" spans="1:34">
      <c r="A344" s="49">
        <f t="shared" si="40"/>
        <v>331</v>
      </c>
      <c r="B344" s="48" t="b">
        <f>NOT(IFERROR('Upload Data'!A331 = "ERROR", TRUE))</f>
        <v>1</v>
      </c>
      <c r="C344" s="48">
        <f t="shared" si="41"/>
        <v>331</v>
      </c>
      <c r="D344" s="50" t="b">
        <f>IF(B344, ('Upload Data'!A331 &amp; 'Upload Data'!B331 &amp; 'Upload Data'!C331 &amp; 'Upload Data'!D331 &amp; 'Upload Data'!E331 &amp; 'Upload Data'!F331 &amp; 'Upload Data'!G331 &amp; 'Upload Data'!H331 &amp; 'Upload Data'!I331 &amp; 'Upload Data'!J331 &amp; 'Upload Data'!K331 &amp; 'Upload Data'!L331 &amp; 'Upload Data'!M331 &amp; 'Upload Data'!N331) &lt;&gt; "", FALSE)</f>
        <v>0</v>
      </c>
      <c r="E344" s="50" t="str">
        <f t="shared" si="37"/>
        <v/>
      </c>
      <c r="F344" s="50" t="str">
        <f t="shared" si="38"/>
        <v/>
      </c>
      <c r="G344" s="50" t="b">
        <f t="shared" si="39"/>
        <v>1</v>
      </c>
      <c r="H344" s="50" t="b">
        <f>IFERROR(OR(AND(NOT(D344), 'Upload Data'!$A331 = ""), AND(AG344 &gt; -1, OR(AND(AH344, LEN(AD344) = 7), IFERROR(MATCH(AD344, listCertificateTypes, 0), FALSE)))), FALSE)</f>
        <v>1</v>
      </c>
      <c r="I344" s="50" t="b">
        <f>IFERROR(OR(NOT($D344), 'Upload Data'!B331 &lt;&gt; ""), FALSE)</f>
        <v>1</v>
      </c>
      <c r="J344" s="50" t="b">
        <f>IFERROR(OR(AND(NOT($D344), 'Upload Data'!C331 = ""), ISNUMBER('Upload Data'!C331), IFERROR(DATEVALUE('Upload Data'!C331) &gt; 0, FALSE)), FALSE)</f>
        <v>1</v>
      </c>
      <c r="K344" s="50" t="b">
        <f>IFERROR(OR(NOT($D344), 'Upload Data'!D331 &lt;&gt; ""), FALSE)</f>
        <v>1</v>
      </c>
      <c r="L344" s="51" t="s">
        <v>116</v>
      </c>
      <c r="M344" s="50" t="b">
        <f>IFERROR(OR(AND(NOT($D344), 'Upload Data'!F331 = ""), IFERROR(_xlfn.NUMBERVALUE('Upload Data'!F331) &gt; 0, FALSE)), FALSE)</f>
        <v>1</v>
      </c>
      <c r="N344" s="50" t="b">
        <f>IFERROR(OR('Upload Data'!G331 = "", IFERROR(_xlfn.NUMBERVALUE('Upload Data'!G331) &gt; 0, FALSE)), FALSE)</f>
        <v>1</v>
      </c>
      <c r="O344" s="50" t="b">
        <f>IFERROR(OR('Upload Data'!G331 = "", IFERROR(MATCH('Upload Data'!H331, listVolumeUnits, 0), FALSE)), FALSE)</f>
        <v>1</v>
      </c>
      <c r="P344" s="50" t="b">
        <f>IFERROR(OR('Upload Data'!I331 = "", IFERROR(_xlfn.NUMBERVALUE('Upload Data'!I331) &gt; 0, FALSE)), FALSE)</f>
        <v>1</v>
      </c>
      <c r="Q344" s="50" t="b">
        <f>IFERROR(OR('Upload Data'!I331 = "", IFERROR(MATCH('Upload Data'!J331, listWeightUnits, 0), FALSE)), FALSE)</f>
        <v>1</v>
      </c>
      <c r="R344" s="50" t="b">
        <f>IFERROR(OR(AND(NOT(D344), 'Upload Data'!K331 = ""), IFERROR(MATCH('Upload Data'!K331, listFscClaimTypes, 0), FALSE)), FALSE)</f>
        <v>1</v>
      </c>
      <c r="S344" s="50" t="b">
        <f>IFERROR(OR(AND('Upload Data'!K331 = refClaimFsc100, OR('Upload Data'!L331 = "", 'Upload Data'!L331 = 100)), AND('Upload Data'!K331 = refClaimFscCW, OR('Upload Data'!L331 = "", 'Upload Data'!L331 = 0)), AND('Upload Data'!K331 = refClaimFscMix, 'Upload Data'!L331 &lt;&gt; "", _xlfn.NUMBERVALUE('Upload Data'!L331) &gt;= 0, _xlfn.NUMBERVALUE('Upload Data'!L331) &lt;= 100), AND('Upload Data'!K331 = refClaimFscMixCredit, OR('Upload Data'!L331 = "", 'Upload Data'!L331 = 100)), AND('Upload Data'!K331 = refClaimFscRecycled, 'Upload Data'!K331 =""), 'Upload Data'!K331 = ""), FALSE)</f>
        <v>1</v>
      </c>
      <c r="T344" s="50" t="b">
        <f>IFERROR(OR('Upload Data'!M331 = "", ISNUMBER('Upload Data'!M331), IFERROR(DATEVALUE('Upload Data'!M331) &gt; 0, FALSE)), FALSE)</f>
        <v>1</v>
      </c>
      <c r="U344" s="50" t="b">
        <f>IFERROR(OR('Upload Data'!N331 = "", ISNUMBER('Upload Data'!N331), IFERROR(DATEVALUE('Upload Data'!N331) &gt; 0, FALSE)), FALSE)</f>
        <v>1</v>
      </c>
      <c r="V344" s="51" t="s">
        <v>116</v>
      </c>
      <c r="W344" s="50"/>
      <c r="X344" s="50"/>
      <c r="Y344" s="50"/>
      <c r="Z344" s="50">
        <f>IFERROR(FIND("-", 'Upload Data'!$A331, 1), 1000)</f>
        <v>1000</v>
      </c>
      <c r="AA344" s="50">
        <f>IFERROR(FIND("-", 'Upload Data'!$A331, Z344 + 1), 1000)</f>
        <v>1000</v>
      </c>
      <c r="AB344" s="50">
        <f>IFERROR(FIND("-", 'Upload Data'!$A331, AA344 + 1), 1000)</f>
        <v>1000</v>
      </c>
      <c r="AC344" s="50" t="str">
        <f>IFERROR(LEFT('Upload Data'!$A331, Z344 - 1), "")</f>
        <v/>
      </c>
      <c r="AD344" s="50" t="str">
        <f>IFERROR(MID('Upload Data'!$A331, Z344 + 1, AA344 - Z344 - 1), "")</f>
        <v/>
      </c>
      <c r="AE344" s="50" t="str">
        <f>IFERROR(MID('Upload Data'!$A331, AA344 + 1, AB344 - AA344 - 1), "")</f>
        <v/>
      </c>
      <c r="AF344" s="50" t="str">
        <f>IFERROR(MID('Upload Data'!$A331, AB344 + 1, 1000), "")</f>
        <v/>
      </c>
      <c r="AG344" s="50" t="str">
        <f t="shared" si="42"/>
        <v/>
      </c>
      <c r="AH344" s="50" t="b">
        <f t="shared" si="43"/>
        <v>0</v>
      </c>
    </row>
    <row r="345" spans="1:34">
      <c r="A345" s="49">
        <f t="shared" si="40"/>
        <v>332</v>
      </c>
      <c r="B345" s="48" t="b">
        <f>NOT(IFERROR('Upload Data'!A332 = "ERROR", TRUE))</f>
        <v>1</v>
      </c>
      <c r="C345" s="48">
        <f t="shared" si="41"/>
        <v>332</v>
      </c>
      <c r="D345" s="50" t="b">
        <f>IF(B345, ('Upload Data'!A332 &amp; 'Upload Data'!B332 &amp; 'Upload Data'!C332 &amp; 'Upload Data'!D332 &amp; 'Upload Data'!E332 &amp; 'Upload Data'!F332 &amp; 'Upload Data'!G332 &amp; 'Upload Data'!H332 &amp; 'Upload Data'!I332 &amp; 'Upload Data'!J332 &amp; 'Upload Data'!K332 &amp; 'Upload Data'!L332 &amp; 'Upload Data'!M332 &amp; 'Upload Data'!N332) &lt;&gt; "", FALSE)</f>
        <v>0</v>
      </c>
      <c r="E345" s="50" t="str">
        <f t="shared" si="37"/>
        <v/>
      </c>
      <c r="F345" s="50" t="str">
        <f t="shared" si="38"/>
        <v/>
      </c>
      <c r="G345" s="50" t="b">
        <f t="shared" si="39"/>
        <v>1</v>
      </c>
      <c r="H345" s="50" t="b">
        <f>IFERROR(OR(AND(NOT(D345), 'Upload Data'!$A332 = ""), AND(AG345 &gt; -1, OR(AND(AH345, LEN(AD345) = 7), IFERROR(MATCH(AD345, listCertificateTypes, 0), FALSE)))), FALSE)</f>
        <v>1</v>
      </c>
      <c r="I345" s="50" t="b">
        <f>IFERROR(OR(NOT($D345), 'Upload Data'!B332 &lt;&gt; ""), FALSE)</f>
        <v>1</v>
      </c>
      <c r="J345" s="50" t="b">
        <f>IFERROR(OR(AND(NOT($D345), 'Upload Data'!C332 = ""), ISNUMBER('Upload Data'!C332), IFERROR(DATEVALUE('Upload Data'!C332) &gt; 0, FALSE)), FALSE)</f>
        <v>1</v>
      </c>
      <c r="K345" s="50" t="b">
        <f>IFERROR(OR(NOT($D345), 'Upload Data'!D332 &lt;&gt; ""), FALSE)</f>
        <v>1</v>
      </c>
      <c r="L345" s="51" t="s">
        <v>116</v>
      </c>
      <c r="M345" s="50" t="b">
        <f>IFERROR(OR(AND(NOT($D345), 'Upload Data'!F332 = ""), IFERROR(_xlfn.NUMBERVALUE('Upload Data'!F332) &gt; 0, FALSE)), FALSE)</f>
        <v>1</v>
      </c>
      <c r="N345" s="50" t="b">
        <f>IFERROR(OR('Upload Data'!G332 = "", IFERROR(_xlfn.NUMBERVALUE('Upload Data'!G332) &gt; 0, FALSE)), FALSE)</f>
        <v>1</v>
      </c>
      <c r="O345" s="50" t="b">
        <f>IFERROR(OR('Upload Data'!G332 = "", IFERROR(MATCH('Upload Data'!H332, listVolumeUnits, 0), FALSE)), FALSE)</f>
        <v>1</v>
      </c>
      <c r="P345" s="50" t="b">
        <f>IFERROR(OR('Upload Data'!I332 = "", IFERROR(_xlfn.NUMBERVALUE('Upload Data'!I332) &gt; 0, FALSE)), FALSE)</f>
        <v>1</v>
      </c>
      <c r="Q345" s="50" t="b">
        <f>IFERROR(OR('Upload Data'!I332 = "", IFERROR(MATCH('Upload Data'!J332, listWeightUnits, 0), FALSE)), FALSE)</f>
        <v>1</v>
      </c>
      <c r="R345" s="50" t="b">
        <f>IFERROR(OR(AND(NOT(D345), 'Upload Data'!K332 = ""), IFERROR(MATCH('Upload Data'!K332, listFscClaimTypes, 0), FALSE)), FALSE)</f>
        <v>1</v>
      </c>
      <c r="S345" s="50" t="b">
        <f>IFERROR(OR(AND('Upload Data'!K332 = refClaimFsc100, OR('Upload Data'!L332 = "", 'Upload Data'!L332 = 100)), AND('Upload Data'!K332 = refClaimFscCW, OR('Upload Data'!L332 = "", 'Upload Data'!L332 = 0)), AND('Upload Data'!K332 = refClaimFscMix, 'Upload Data'!L332 &lt;&gt; "", _xlfn.NUMBERVALUE('Upload Data'!L332) &gt;= 0, _xlfn.NUMBERVALUE('Upload Data'!L332) &lt;= 100), AND('Upload Data'!K332 = refClaimFscMixCredit, OR('Upload Data'!L332 = "", 'Upload Data'!L332 = 100)), AND('Upload Data'!K332 = refClaimFscRecycled, 'Upload Data'!K332 =""), 'Upload Data'!K332 = ""), FALSE)</f>
        <v>1</v>
      </c>
      <c r="T345" s="50" t="b">
        <f>IFERROR(OR('Upload Data'!M332 = "", ISNUMBER('Upload Data'!M332), IFERROR(DATEVALUE('Upload Data'!M332) &gt; 0, FALSE)), FALSE)</f>
        <v>1</v>
      </c>
      <c r="U345" s="50" t="b">
        <f>IFERROR(OR('Upload Data'!N332 = "", ISNUMBER('Upload Data'!N332), IFERROR(DATEVALUE('Upload Data'!N332) &gt; 0, FALSE)), FALSE)</f>
        <v>1</v>
      </c>
      <c r="V345" s="51" t="s">
        <v>116</v>
      </c>
      <c r="W345" s="50"/>
      <c r="X345" s="50"/>
      <c r="Y345" s="50"/>
      <c r="Z345" s="50">
        <f>IFERROR(FIND("-", 'Upload Data'!$A332, 1), 1000)</f>
        <v>1000</v>
      </c>
      <c r="AA345" s="50">
        <f>IFERROR(FIND("-", 'Upload Data'!$A332, Z345 + 1), 1000)</f>
        <v>1000</v>
      </c>
      <c r="AB345" s="50">
        <f>IFERROR(FIND("-", 'Upload Data'!$A332, AA345 + 1), 1000)</f>
        <v>1000</v>
      </c>
      <c r="AC345" s="50" t="str">
        <f>IFERROR(LEFT('Upload Data'!$A332, Z345 - 1), "")</f>
        <v/>
      </c>
      <c r="AD345" s="50" t="str">
        <f>IFERROR(MID('Upload Data'!$A332, Z345 + 1, AA345 - Z345 - 1), "")</f>
        <v/>
      </c>
      <c r="AE345" s="50" t="str">
        <f>IFERROR(MID('Upload Data'!$A332, AA345 + 1, AB345 - AA345 - 1), "")</f>
        <v/>
      </c>
      <c r="AF345" s="50" t="str">
        <f>IFERROR(MID('Upload Data'!$A332, AB345 + 1, 1000), "")</f>
        <v/>
      </c>
      <c r="AG345" s="50" t="str">
        <f t="shared" si="42"/>
        <v/>
      </c>
      <c r="AH345" s="50" t="b">
        <f t="shared" si="43"/>
        <v>0</v>
      </c>
    </row>
    <row r="346" spans="1:34">
      <c r="A346" s="49">
        <f t="shared" si="40"/>
        <v>333</v>
      </c>
      <c r="B346" s="48" t="b">
        <f>NOT(IFERROR('Upload Data'!A333 = "ERROR", TRUE))</f>
        <v>1</v>
      </c>
      <c r="C346" s="48">
        <f t="shared" si="41"/>
        <v>333</v>
      </c>
      <c r="D346" s="50" t="b">
        <f>IF(B346, ('Upload Data'!A333 &amp; 'Upload Data'!B333 &amp; 'Upload Data'!C333 &amp; 'Upload Data'!D333 &amp; 'Upload Data'!E333 &amp; 'Upload Data'!F333 &amp; 'Upload Data'!G333 &amp; 'Upload Data'!H333 &amp; 'Upload Data'!I333 &amp; 'Upload Data'!J333 &amp; 'Upload Data'!K333 &amp; 'Upload Data'!L333 &amp; 'Upload Data'!M333 &amp; 'Upload Data'!N333) &lt;&gt; "", FALSE)</f>
        <v>0</v>
      </c>
      <c r="E346" s="50" t="str">
        <f t="shared" si="37"/>
        <v/>
      </c>
      <c r="F346" s="50" t="str">
        <f t="shared" si="38"/>
        <v/>
      </c>
      <c r="G346" s="50" t="b">
        <f t="shared" si="39"/>
        <v>1</v>
      </c>
      <c r="H346" s="50" t="b">
        <f>IFERROR(OR(AND(NOT(D346), 'Upload Data'!$A333 = ""), AND(AG346 &gt; -1, OR(AND(AH346, LEN(AD346) = 7), IFERROR(MATCH(AD346, listCertificateTypes, 0), FALSE)))), FALSE)</f>
        <v>1</v>
      </c>
      <c r="I346" s="50" t="b">
        <f>IFERROR(OR(NOT($D346), 'Upload Data'!B333 &lt;&gt; ""), FALSE)</f>
        <v>1</v>
      </c>
      <c r="J346" s="50" t="b">
        <f>IFERROR(OR(AND(NOT($D346), 'Upload Data'!C333 = ""), ISNUMBER('Upload Data'!C333), IFERROR(DATEVALUE('Upload Data'!C333) &gt; 0, FALSE)), FALSE)</f>
        <v>1</v>
      </c>
      <c r="K346" s="50" t="b">
        <f>IFERROR(OR(NOT($D346), 'Upload Data'!D333 &lt;&gt; ""), FALSE)</f>
        <v>1</v>
      </c>
      <c r="L346" s="51" t="s">
        <v>116</v>
      </c>
      <c r="M346" s="50" t="b">
        <f>IFERROR(OR(AND(NOT($D346), 'Upload Data'!F333 = ""), IFERROR(_xlfn.NUMBERVALUE('Upload Data'!F333) &gt; 0, FALSE)), FALSE)</f>
        <v>1</v>
      </c>
      <c r="N346" s="50" t="b">
        <f>IFERROR(OR('Upload Data'!G333 = "", IFERROR(_xlfn.NUMBERVALUE('Upload Data'!G333) &gt; 0, FALSE)), FALSE)</f>
        <v>1</v>
      </c>
      <c r="O346" s="50" t="b">
        <f>IFERROR(OR('Upload Data'!G333 = "", IFERROR(MATCH('Upload Data'!H333, listVolumeUnits, 0), FALSE)), FALSE)</f>
        <v>1</v>
      </c>
      <c r="P346" s="50" t="b">
        <f>IFERROR(OR('Upload Data'!I333 = "", IFERROR(_xlfn.NUMBERVALUE('Upload Data'!I333) &gt; 0, FALSE)), FALSE)</f>
        <v>1</v>
      </c>
      <c r="Q346" s="50" t="b">
        <f>IFERROR(OR('Upload Data'!I333 = "", IFERROR(MATCH('Upload Data'!J333, listWeightUnits, 0), FALSE)), FALSE)</f>
        <v>1</v>
      </c>
      <c r="R346" s="50" t="b">
        <f>IFERROR(OR(AND(NOT(D346), 'Upload Data'!K333 = ""), IFERROR(MATCH('Upload Data'!K333, listFscClaimTypes, 0), FALSE)), FALSE)</f>
        <v>1</v>
      </c>
      <c r="S346" s="50" t="b">
        <f>IFERROR(OR(AND('Upload Data'!K333 = refClaimFsc100, OR('Upload Data'!L333 = "", 'Upload Data'!L333 = 100)), AND('Upload Data'!K333 = refClaimFscCW, OR('Upload Data'!L333 = "", 'Upload Data'!L333 = 0)), AND('Upload Data'!K333 = refClaimFscMix, 'Upload Data'!L333 &lt;&gt; "", _xlfn.NUMBERVALUE('Upload Data'!L333) &gt;= 0, _xlfn.NUMBERVALUE('Upload Data'!L333) &lt;= 100), AND('Upload Data'!K333 = refClaimFscMixCredit, OR('Upload Data'!L333 = "", 'Upload Data'!L333 = 100)), AND('Upload Data'!K333 = refClaimFscRecycled, 'Upload Data'!K333 =""), 'Upload Data'!K333 = ""), FALSE)</f>
        <v>1</v>
      </c>
      <c r="T346" s="50" t="b">
        <f>IFERROR(OR('Upload Data'!M333 = "", ISNUMBER('Upload Data'!M333), IFERROR(DATEVALUE('Upload Data'!M333) &gt; 0, FALSE)), FALSE)</f>
        <v>1</v>
      </c>
      <c r="U346" s="50" t="b">
        <f>IFERROR(OR('Upload Data'!N333 = "", ISNUMBER('Upload Data'!N333), IFERROR(DATEVALUE('Upload Data'!N333) &gt; 0, FALSE)), FALSE)</f>
        <v>1</v>
      </c>
      <c r="V346" s="51" t="s">
        <v>116</v>
      </c>
      <c r="W346" s="50"/>
      <c r="X346" s="50"/>
      <c r="Y346" s="50"/>
      <c r="Z346" s="50">
        <f>IFERROR(FIND("-", 'Upload Data'!$A333, 1), 1000)</f>
        <v>1000</v>
      </c>
      <c r="AA346" s="50">
        <f>IFERROR(FIND("-", 'Upload Data'!$A333, Z346 + 1), 1000)</f>
        <v>1000</v>
      </c>
      <c r="AB346" s="50">
        <f>IFERROR(FIND("-", 'Upload Data'!$A333, AA346 + 1), 1000)</f>
        <v>1000</v>
      </c>
      <c r="AC346" s="50" t="str">
        <f>IFERROR(LEFT('Upload Data'!$A333, Z346 - 1), "")</f>
        <v/>
      </c>
      <c r="AD346" s="50" t="str">
        <f>IFERROR(MID('Upload Data'!$A333, Z346 + 1, AA346 - Z346 - 1), "")</f>
        <v/>
      </c>
      <c r="AE346" s="50" t="str">
        <f>IFERROR(MID('Upload Data'!$A333, AA346 + 1, AB346 - AA346 - 1), "")</f>
        <v/>
      </c>
      <c r="AF346" s="50" t="str">
        <f>IFERROR(MID('Upload Data'!$A333, AB346 + 1, 1000), "")</f>
        <v/>
      </c>
      <c r="AG346" s="50" t="str">
        <f t="shared" si="42"/>
        <v/>
      </c>
      <c r="AH346" s="50" t="b">
        <f t="shared" si="43"/>
        <v>0</v>
      </c>
    </row>
    <row r="347" spans="1:34">
      <c r="A347" s="49">
        <f t="shared" si="40"/>
        <v>334</v>
      </c>
      <c r="B347" s="48" t="b">
        <f>NOT(IFERROR('Upload Data'!A334 = "ERROR", TRUE))</f>
        <v>1</v>
      </c>
      <c r="C347" s="48">
        <f t="shared" si="41"/>
        <v>334</v>
      </c>
      <c r="D347" s="50" t="b">
        <f>IF(B347, ('Upload Data'!A334 &amp; 'Upload Data'!B334 &amp; 'Upload Data'!C334 &amp; 'Upload Data'!D334 &amp; 'Upload Data'!E334 &amp; 'Upload Data'!F334 &amp; 'Upload Data'!G334 &amp; 'Upload Data'!H334 &amp; 'Upload Data'!I334 &amp; 'Upload Data'!J334 &amp; 'Upload Data'!K334 &amp; 'Upload Data'!L334 &amp; 'Upload Data'!M334 &amp; 'Upload Data'!N334) &lt;&gt; "", FALSE)</f>
        <v>0</v>
      </c>
      <c r="E347" s="50" t="str">
        <f t="shared" si="37"/>
        <v/>
      </c>
      <c r="F347" s="50" t="str">
        <f t="shared" si="38"/>
        <v/>
      </c>
      <c r="G347" s="50" t="b">
        <f t="shared" si="39"/>
        <v>1</v>
      </c>
      <c r="H347" s="50" t="b">
        <f>IFERROR(OR(AND(NOT(D347), 'Upload Data'!$A334 = ""), AND(AG347 &gt; -1, OR(AND(AH347, LEN(AD347) = 7), IFERROR(MATCH(AD347, listCertificateTypes, 0), FALSE)))), FALSE)</f>
        <v>1</v>
      </c>
      <c r="I347" s="50" t="b">
        <f>IFERROR(OR(NOT($D347), 'Upload Data'!B334 &lt;&gt; ""), FALSE)</f>
        <v>1</v>
      </c>
      <c r="J347" s="50" t="b">
        <f>IFERROR(OR(AND(NOT($D347), 'Upload Data'!C334 = ""), ISNUMBER('Upload Data'!C334), IFERROR(DATEVALUE('Upload Data'!C334) &gt; 0, FALSE)), FALSE)</f>
        <v>1</v>
      </c>
      <c r="K347" s="50" t="b">
        <f>IFERROR(OR(NOT($D347), 'Upload Data'!D334 &lt;&gt; ""), FALSE)</f>
        <v>1</v>
      </c>
      <c r="L347" s="51" t="s">
        <v>116</v>
      </c>
      <c r="M347" s="50" t="b">
        <f>IFERROR(OR(AND(NOT($D347), 'Upload Data'!F334 = ""), IFERROR(_xlfn.NUMBERVALUE('Upload Data'!F334) &gt; 0, FALSE)), FALSE)</f>
        <v>1</v>
      </c>
      <c r="N347" s="50" t="b">
        <f>IFERROR(OR('Upload Data'!G334 = "", IFERROR(_xlfn.NUMBERVALUE('Upload Data'!G334) &gt; 0, FALSE)), FALSE)</f>
        <v>1</v>
      </c>
      <c r="O347" s="50" t="b">
        <f>IFERROR(OR('Upload Data'!G334 = "", IFERROR(MATCH('Upload Data'!H334, listVolumeUnits, 0), FALSE)), FALSE)</f>
        <v>1</v>
      </c>
      <c r="P347" s="50" t="b">
        <f>IFERROR(OR('Upload Data'!I334 = "", IFERROR(_xlfn.NUMBERVALUE('Upload Data'!I334) &gt; 0, FALSE)), FALSE)</f>
        <v>1</v>
      </c>
      <c r="Q347" s="50" t="b">
        <f>IFERROR(OR('Upload Data'!I334 = "", IFERROR(MATCH('Upload Data'!J334, listWeightUnits, 0), FALSE)), FALSE)</f>
        <v>1</v>
      </c>
      <c r="R347" s="50" t="b">
        <f>IFERROR(OR(AND(NOT(D347), 'Upload Data'!K334 = ""), IFERROR(MATCH('Upload Data'!K334, listFscClaimTypes, 0), FALSE)), FALSE)</f>
        <v>1</v>
      </c>
      <c r="S347" s="50" t="b">
        <f>IFERROR(OR(AND('Upload Data'!K334 = refClaimFsc100, OR('Upload Data'!L334 = "", 'Upload Data'!L334 = 100)), AND('Upload Data'!K334 = refClaimFscCW, OR('Upload Data'!L334 = "", 'Upload Data'!L334 = 0)), AND('Upload Data'!K334 = refClaimFscMix, 'Upload Data'!L334 &lt;&gt; "", _xlfn.NUMBERVALUE('Upload Data'!L334) &gt;= 0, _xlfn.NUMBERVALUE('Upload Data'!L334) &lt;= 100), AND('Upload Data'!K334 = refClaimFscMixCredit, OR('Upload Data'!L334 = "", 'Upload Data'!L334 = 100)), AND('Upload Data'!K334 = refClaimFscRecycled, 'Upload Data'!K334 =""), 'Upload Data'!K334 = ""), FALSE)</f>
        <v>1</v>
      </c>
      <c r="T347" s="50" t="b">
        <f>IFERROR(OR('Upload Data'!M334 = "", ISNUMBER('Upload Data'!M334), IFERROR(DATEVALUE('Upload Data'!M334) &gt; 0, FALSE)), FALSE)</f>
        <v>1</v>
      </c>
      <c r="U347" s="50" t="b">
        <f>IFERROR(OR('Upload Data'!N334 = "", ISNUMBER('Upload Data'!N334), IFERROR(DATEVALUE('Upload Data'!N334) &gt; 0, FALSE)), FALSE)</f>
        <v>1</v>
      </c>
      <c r="V347" s="51" t="s">
        <v>116</v>
      </c>
      <c r="W347" s="50"/>
      <c r="X347" s="50"/>
      <c r="Y347" s="50"/>
      <c r="Z347" s="50">
        <f>IFERROR(FIND("-", 'Upload Data'!$A334, 1), 1000)</f>
        <v>1000</v>
      </c>
      <c r="AA347" s="50">
        <f>IFERROR(FIND("-", 'Upload Data'!$A334, Z347 + 1), 1000)</f>
        <v>1000</v>
      </c>
      <c r="AB347" s="50">
        <f>IFERROR(FIND("-", 'Upload Data'!$A334, AA347 + 1), 1000)</f>
        <v>1000</v>
      </c>
      <c r="AC347" s="50" t="str">
        <f>IFERROR(LEFT('Upload Data'!$A334, Z347 - 1), "")</f>
        <v/>
      </c>
      <c r="AD347" s="50" t="str">
        <f>IFERROR(MID('Upload Data'!$A334, Z347 + 1, AA347 - Z347 - 1), "")</f>
        <v/>
      </c>
      <c r="AE347" s="50" t="str">
        <f>IFERROR(MID('Upload Data'!$A334, AA347 + 1, AB347 - AA347 - 1), "")</f>
        <v/>
      </c>
      <c r="AF347" s="50" t="str">
        <f>IFERROR(MID('Upload Data'!$A334, AB347 + 1, 1000), "")</f>
        <v/>
      </c>
      <c r="AG347" s="50" t="str">
        <f t="shared" si="42"/>
        <v/>
      </c>
      <c r="AH347" s="50" t="b">
        <f t="shared" si="43"/>
        <v>0</v>
      </c>
    </row>
    <row r="348" spans="1:34">
      <c r="A348" s="49">
        <f t="shared" si="40"/>
        <v>335</v>
      </c>
      <c r="B348" s="48" t="b">
        <f>NOT(IFERROR('Upload Data'!A335 = "ERROR", TRUE))</f>
        <v>1</v>
      </c>
      <c r="C348" s="48">
        <f t="shared" si="41"/>
        <v>335</v>
      </c>
      <c r="D348" s="50" t="b">
        <f>IF(B348, ('Upload Data'!A335 &amp; 'Upload Data'!B335 &amp; 'Upload Data'!C335 &amp; 'Upload Data'!D335 &amp; 'Upload Data'!E335 &amp; 'Upload Data'!F335 &amp; 'Upload Data'!G335 &amp; 'Upload Data'!H335 &amp; 'Upload Data'!I335 &amp; 'Upload Data'!J335 &amp; 'Upload Data'!K335 &amp; 'Upload Data'!L335 &amp; 'Upload Data'!M335 &amp; 'Upload Data'!N335) &lt;&gt; "", FALSE)</f>
        <v>0</v>
      </c>
      <c r="E348" s="50" t="str">
        <f t="shared" si="37"/>
        <v/>
      </c>
      <c r="F348" s="50" t="str">
        <f t="shared" si="38"/>
        <v/>
      </c>
      <c r="G348" s="50" t="b">
        <f t="shared" si="39"/>
        <v>1</v>
      </c>
      <c r="H348" s="50" t="b">
        <f>IFERROR(OR(AND(NOT(D348), 'Upload Data'!$A335 = ""), AND(AG348 &gt; -1, OR(AND(AH348, LEN(AD348) = 7), IFERROR(MATCH(AD348, listCertificateTypes, 0), FALSE)))), FALSE)</f>
        <v>1</v>
      </c>
      <c r="I348" s="50" t="b">
        <f>IFERROR(OR(NOT($D348), 'Upload Data'!B335 &lt;&gt; ""), FALSE)</f>
        <v>1</v>
      </c>
      <c r="J348" s="50" t="b">
        <f>IFERROR(OR(AND(NOT($D348), 'Upload Data'!C335 = ""), ISNUMBER('Upload Data'!C335), IFERROR(DATEVALUE('Upload Data'!C335) &gt; 0, FALSE)), FALSE)</f>
        <v>1</v>
      </c>
      <c r="K348" s="50" t="b">
        <f>IFERROR(OR(NOT($D348), 'Upload Data'!D335 &lt;&gt; ""), FALSE)</f>
        <v>1</v>
      </c>
      <c r="L348" s="51" t="s">
        <v>116</v>
      </c>
      <c r="M348" s="50" t="b">
        <f>IFERROR(OR(AND(NOT($D348), 'Upload Data'!F335 = ""), IFERROR(_xlfn.NUMBERVALUE('Upload Data'!F335) &gt; 0, FALSE)), FALSE)</f>
        <v>1</v>
      </c>
      <c r="N348" s="50" t="b">
        <f>IFERROR(OR('Upload Data'!G335 = "", IFERROR(_xlfn.NUMBERVALUE('Upload Data'!G335) &gt; 0, FALSE)), FALSE)</f>
        <v>1</v>
      </c>
      <c r="O348" s="50" t="b">
        <f>IFERROR(OR('Upload Data'!G335 = "", IFERROR(MATCH('Upload Data'!H335, listVolumeUnits, 0), FALSE)), FALSE)</f>
        <v>1</v>
      </c>
      <c r="P348" s="50" t="b">
        <f>IFERROR(OR('Upload Data'!I335 = "", IFERROR(_xlfn.NUMBERVALUE('Upload Data'!I335) &gt; 0, FALSE)), FALSE)</f>
        <v>1</v>
      </c>
      <c r="Q348" s="50" t="b">
        <f>IFERROR(OR('Upload Data'!I335 = "", IFERROR(MATCH('Upload Data'!J335, listWeightUnits, 0), FALSE)), FALSE)</f>
        <v>1</v>
      </c>
      <c r="R348" s="50" t="b">
        <f>IFERROR(OR(AND(NOT(D348), 'Upload Data'!K335 = ""), IFERROR(MATCH('Upload Data'!K335, listFscClaimTypes, 0), FALSE)), FALSE)</f>
        <v>1</v>
      </c>
      <c r="S348" s="50" t="b">
        <f>IFERROR(OR(AND('Upload Data'!K335 = refClaimFsc100, OR('Upload Data'!L335 = "", 'Upload Data'!L335 = 100)), AND('Upload Data'!K335 = refClaimFscCW, OR('Upload Data'!L335 = "", 'Upload Data'!L335 = 0)), AND('Upload Data'!K335 = refClaimFscMix, 'Upload Data'!L335 &lt;&gt; "", _xlfn.NUMBERVALUE('Upload Data'!L335) &gt;= 0, _xlfn.NUMBERVALUE('Upload Data'!L335) &lt;= 100), AND('Upload Data'!K335 = refClaimFscMixCredit, OR('Upload Data'!L335 = "", 'Upload Data'!L335 = 100)), AND('Upload Data'!K335 = refClaimFscRecycled, 'Upload Data'!K335 =""), 'Upload Data'!K335 = ""), FALSE)</f>
        <v>1</v>
      </c>
      <c r="T348" s="50" t="b">
        <f>IFERROR(OR('Upload Data'!M335 = "", ISNUMBER('Upload Data'!M335), IFERROR(DATEVALUE('Upload Data'!M335) &gt; 0, FALSE)), FALSE)</f>
        <v>1</v>
      </c>
      <c r="U348" s="50" t="b">
        <f>IFERROR(OR('Upload Data'!N335 = "", ISNUMBER('Upload Data'!N335), IFERROR(DATEVALUE('Upload Data'!N335) &gt; 0, FALSE)), FALSE)</f>
        <v>1</v>
      </c>
      <c r="V348" s="51" t="s">
        <v>116</v>
      </c>
      <c r="W348" s="50"/>
      <c r="X348" s="50"/>
      <c r="Y348" s="50"/>
      <c r="Z348" s="50">
        <f>IFERROR(FIND("-", 'Upload Data'!$A335, 1), 1000)</f>
        <v>1000</v>
      </c>
      <c r="AA348" s="50">
        <f>IFERROR(FIND("-", 'Upload Data'!$A335, Z348 + 1), 1000)</f>
        <v>1000</v>
      </c>
      <c r="AB348" s="50">
        <f>IFERROR(FIND("-", 'Upload Data'!$A335, AA348 + 1), 1000)</f>
        <v>1000</v>
      </c>
      <c r="AC348" s="50" t="str">
        <f>IFERROR(LEFT('Upload Data'!$A335, Z348 - 1), "")</f>
        <v/>
      </c>
      <c r="AD348" s="50" t="str">
        <f>IFERROR(MID('Upload Data'!$A335, Z348 + 1, AA348 - Z348 - 1), "")</f>
        <v/>
      </c>
      <c r="AE348" s="50" t="str">
        <f>IFERROR(MID('Upload Data'!$A335, AA348 + 1, AB348 - AA348 - 1), "")</f>
        <v/>
      </c>
      <c r="AF348" s="50" t="str">
        <f>IFERROR(MID('Upload Data'!$A335, AB348 + 1, 1000), "")</f>
        <v/>
      </c>
      <c r="AG348" s="50" t="str">
        <f t="shared" si="42"/>
        <v/>
      </c>
      <c r="AH348" s="50" t="b">
        <f t="shared" si="43"/>
        <v>0</v>
      </c>
    </row>
    <row r="349" spans="1:34">
      <c r="A349" s="49">
        <f t="shared" si="40"/>
        <v>336</v>
      </c>
      <c r="B349" s="48" t="b">
        <f>NOT(IFERROR('Upload Data'!A336 = "ERROR", TRUE))</f>
        <v>1</v>
      </c>
      <c r="C349" s="48">
        <f t="shared" si="41"/>
        <v>336</v>
      </c>
      <c r="D349" s="50" t="b">
        <f>IF(B349, ('Upload Data'!A336 &amp; 'Upload Data'!B336 &amp; 'Upload Data'!C336 &amp; 'Upload Data'!D336 &amp; 'Upload Data'!E336 &amp; 'Upload Data'!F336 &amp; 'Upload Data'!G336 &amp; 'Upload Data'!H336 &amp; 'Upload Data'!I336 &amp; 'Upload Data'!J336 &amp; 'Upload Data'!K336 &amp; 'Upload Data'!L336 &amp; 'Upload Data'!M336 &amp; 'Upload Data'!N336) &lt;&gt; "", FALSE)</f>
        <v>0</v>
      </c>
      <c r="E349" s="50" t="str">
        <f t="shared" si="37"/>
        <v/>
      </c>
      <c r="F349" s="50" t="str">
        <f t="shared" si="38"/>
        <v/>
      </c>
      <c r="G349" s="50" t="b">
        <f t="shared" si="39"/>
        <v>1</v>
      </c>
      <c r="H349" s="50" t="b">
        <f>IFERROR(OR(AND(NOT(D349), 'Upload Data'!$A336 = ""), AND(AG349 &gt; -1, OR(AND(AH349, LEN(AD349) = 7), IFERROR(MATCH(AD349, listCertificateTypes, 0), FALSE)))), FALSE)</f>
        <v>1</v>
      </c>
      <c r="I349" s="50" t="b">
        <f>IFERROR(OR(NOT($D349), 'Upload Data'!B336 &lt;&gt; ""), FALSE)</f>
        <v>1</v>
      </c>
      <c r="J349" s="50" t="b">
        <f>IFERROR(OR(AND(NOT($D349), 'Upload Data'!C336 = ""), ISNUMBER('Upload Data'!C336), IFERROR(DATEVALUE('Upload Data'!C336) &gt; 0, FALSE)), FALSE)</f>
        <v>1</v>
      </c>
      <c r="K349" s="50" t="b">
        <f>IFERROR(OR(NOT($D349), 'Upload Data'!D336 &lt;&gt; ""), FALSE)</f>
        <v>1</v>
      </c>
      <c r="L349" s="51" t="s">
        <v>116</v>
      </c>
      <c r="M349" s="50" t="b">
        <f>IFERROR(OR(AND(NOT($D349), 'Upload Data'!F336 = ""), IFERROR(_xlfn.NUMBERVALUE('Upload Data'!F336) &gt; 0, FALSE)), FALSE)</f>
        <v>1</v>
      </c>
      <c r="N349" s="50" t="b">
        <f>IFERROR(OR('Upload Data'!G336 = "", IFERROR(_xlfn.NUMBERVALUE('Upload Data'!G336) &gt; 0, FALSE)), FALSE)</f>
        <v>1</v>
      </c>
      <c r="O349" s="50" t="b">
        <f>IFERROR(OR('Upload Data'!G336 = "", IFERROR(MATCH('Upload Data'!H336, listVolumeUnits, 0), FALSE)), FALSE)</f>
        <v>1</v>
      </c>
      <c r="P349" s="50" t="b">
        <f>IFERROR(OR('Upload Data'!I336 = "", IFERROR(_xlfn.NUMBERVALUE('Upload Data'!I336) &gt; 0, FALSE)), FALSE)</f>
        <v>1</v>
      </c>
      <c r="Q349" s="50" t="b">
        <f>IFERROR(OR('Upload Data'!I336 = "", IFERROR(MATCH('Upload Data'!J336, listWeightUnits, 0), FALSE)), FALSE)</f>
        <v>1</v>
      </c>
      <c r="R349" s="50" t="b">
        <f>IFERROR(OR(AND(NOT(D349), 'Upload Data'!K336 = ""), IFERROR(MATCH('Upload Data'!K336, listFscClaimTypes, 0), FALSE)), FALSE)</f>
        <v>1</v>
      </c>
      <c r="S349" s="50" t="b">
        <f>IFERROR(OR(AND('Upload Data'!K336 = refClaimFsc100, OR('Upload Data'!L336 = "", 'Upload Data'!L336 = 100)), AND('Upload Data'!K336 = refClaimFscCW, OR('Upload Data'!L336 = "", 'Upload Data'!L336 = 0)), AND('Upload Data'!K336 = refClaimFscMix, 'Upload Data'!L336 &lt;&gt; "", _xlfn.NUMBERVALUE('Upload Data'!L336) &gt;= 0, _xlfn.NUMBERVALUE('Upload Data'!L336) &lt;= 100), AND('Upload Data'!K336 = refClaimFscMixCredit, OR('Upload Data'!L336 = "", 'Upload Data'!L336 = 100)), AND('Upload Data'!K336 = refClaimFscRecycled, 'Upload Data'!K336 =""), 'Upload Data'!K336 = ""), FALSE)</f>
        <v>1</v>
      </c>
      <c r="T349" s="50" t="b">
        <f>IFERROR(OR('Upload Data'!M336 = "", ISNUMBER('Upload Data'!M336), IFERROR(DATEVALUE('Upload Data'!M336) &gt; 0, FALSE)), FALSE)</f>
        <v>1</v>
      </c>
      <c r="U349" s="50" t="b">
        <f>IFERROR(OR('Upload Data'!N336 = "", ISNUMBER('Upload Data'!N336), IFERROR(DATEVALUE('Upload Data'!N336) &gt; 0, FALSE)), FALSE)</f>
        <v>1</v>
      </c>
      <c r="V349" s="51" t="s">
        <v>116</v>
      </c>
      <c r="W349" s="50"/>
      <c r="X349" s="50"/>
      <c r="Y349" s="50"/>
      <c r="Z349" s="50">
        <f>IFERROR(FIND("-", 'Upload Data'!$A336, 1), 1000)</f>
        <v>1000</v>
      </c>
      <c r="AA349" s="50">
        <f>IFERROR(FIND("-", 'Upload Data'!$A336, Z349 + 1), 1000)</f>
        <v>1000</v>
      </c>
      <c r="AB349" s="50">
        <f>IFERROR(FIND("-", 'Upload Data'!$A336, AA349 + 1), 1000)</f>
        <v>1000</v>
      </c>
      <c r="AC349" s="50" t="str">
        <f>IFERROR(LEFT('Upload Data'!$A336, Z349 - 1), "")</f>
        <v/>
      </c>
      <c r="AD349" s="50" t="str">
        <f>IFERROR(MID('Upload Data'!$A336, Z349 + 1, AA349 - Z349 - 1), "")</f>
        <v/>
      </c>
      <c r="AE349" s="50" t="str">
        <f>IFERROR(MID('Upload Data'!$A336, AA349 + 1, AB349 - AA349 - 1), "")</f>
        <v/>
      </c>
      <c r="AF349" s="50" t="str">
        <f>IFERROR(MID('Upload Data'!$A336, AB349 + 1, 1000), "")</f>
        <v/>
      </c>
      <c r="AG349" s="50" t="str">
        <f t="shared" si="42"/>
        <v/>
      </c>
      <c r="AH349" s="50" t="b">
        <f t="shared" si="43"/>
        <v>0</v>
      </c>
    </row>
    <row r="350" spans="1:34">
      <c r="A350" s="49">
        <f t="shared" si="40"/>
        <v>337</v>
      </c>
      <c r="B350" s="48" t="b">
        <f>NOT(IFERROR('Upload Data'!A337 = "ERROR", TRUE))</f>
        <v>1</v>
      </c>
      <c r="C350" s="48">
        <f t="shared" si="41"/>
        <v>337</v>
      </c>
      <c r="D350" s="50" t="b">
        <f>IF(B350, ('Upload Data'!A337 &amp; 'Upload Data'!B337 &amp; 'Upload Data'!C337 &amp; 'Upload Data'!D337 &amp; 'Upload Data'!E337 &amp; 'Upload Data'!F337 &amp; 'Upload Data'!G337 &amp; 'Upload Data'!H337 &amp; 'Upload Data'!I337 &amp; 'Upload Data'!J337 &amp; 'Upload Data'!K337 &amp; 'Upload Data'!L337 &amp; 'Upload Data'!M337 &amp; 'Upload Data'!N337) &lt;&gt; "", FALSE)</f>
        <v>0</v>
      </c>
      <c r="E350" s="50" t="str">
        <f t="shared" si="37"/>
        <v/>
      </c>
      <c r="F350" s="50" t="str">
        <f t="shared" si="38"/>
        <v/>
      </c>
      <c r="G350" s="50" t="b">
        <f t="shared" si="39"/>
        <v>1</v>
      </c>
      <c r="H350" s="50" t="b">
        <f>IFERROR(OR(AND(NOT(D350), 'Upload Data'!$A337 = ""), AND(AG350 &gt; -1, OR(AND(AH350, LEN(AD350) = 7), IFERROR(MATCH(AD350, listCertificateTypes, 0), FALSE)))), FALSE)</f>
        <v>1</v>
      </c>
      <c r="I350" s="50" t="b">
        <f>IFERROR(OR(NOT($D350), 'Upload Data'!B337 &lt;&gt; ""), FALSE)</f>
        <v>1</v>
      </c>
      <c r="J350" s="50" t="b">
        <f>IFERROR(OR(AND(NOT($D350), 'Upload Data'!C337 = ""), ISNUMBER('Upload Data'!C337), IFERROR(DATEVALUE('Upload Data'!C337) &gt; 0, FALSE)), FALSE)</f>
        <v>1</v>
      </c>
      <c r="K350" s="50" t="b">
        <f>IFERROR(OR(NOT($D350), 'Upload Data'!D337 &lt;&gt; ""), FALSE)</f>
        <v>1</v>
      </c>
      <c r="L350" s="51" t="s">
        <v>116</v>
      </c>
      <c r="M350" s="50" t="b">
        <f>IFERROR(OR(AND(NOT($D350), 'Upload Data'!F337 = ""), IFERROR(_xlfn.NUMBERVALUE('Upload Data'!F337) &gt; 0, FALSE)), FALSE)</f>
        <v>1</v>
      </c>
      <c r="N350" s="50" t="b">
        <f>IFERROR(OR('Upload Data'!G337 = "", IFERROR(_xlfn.NUMBERVALUE('Upload Data'!G337) &gt; 0, FALSE)), FALSE)</f>
        <v>1</v>
      </c>
      <c r="O350" s="50" t="b">
        <f>IFERROR(OR('Upload Data'!G337 = "", IFERROR(MATCH('Upload Data'!H337, listVolumeUnits, 0), FALSE)), FALSE)</f>
        <v>1</v>
      </c>
      <c r="P350" s="50" t="b">
        <f>IFERROR(OR('Upload Data'!I337 = "", IFERROR(_xlfn.NUMBERVALUE('Upload Data'!I337) &gt; 0, FALSE)), FALSE)</f>
        <v>1</v>
      </c>
      <c r="Q350" s="50" t="b">
        <f>IFERROR(OR('Upload Data'!I337 = "", IFERROR(MATCH('Upload Data'!J337, listWeightUnits, 0), FALSE)), FALSE)</f>
        <v>1</v>
      </c>
      <c r="R350" s="50" t="b">
        <f>IFERROR(OR(AND(NOT(D350), 'Upload Data'!K337 = ""), IFERROR(MATCH('Upload Data'!K337, listFscClaimTypes, 0), FALSE)), FALSE)</f>
        <v>1</v>
      </c>
      <c r="S350" s="50" t="b">
        <f>IFERROR(OR(AND('Upload Data'!K337 = refClaimFsc100, OR('Upload Data'!L337 = "", 'Upload Data'!L337 = 100)), AND('Upload Data'!K337 = refClaimFscCW, OR('Upload Data'!L337 = "", 'Upload Data'!L337 = 0)), AND('Upload Data'!K337 = refClaimFscMix, 'Upload Data'!L337 &lt;&gt; "", _xlfn.NUMBERVALUE('Upload Data'!L337) &gt;= 0, _xlfn.NUMBERVALUE('Upload Data'!L337) &lt;= 100), AND('Upload Data'!K337 = refClaimFscMixCredit, OR('Upload Data'!L337 = "", 'Upload Data'!L337 = 100)), AND('Upload Data'!K337 = refClaimFscRecycled, 'Upload Data'!K337 =""), 'Upload Data'!K337 = ""), FALSE)</f>
        <v>1</v>
      </c>
      <c r="T350" s="50" t="b">
        <f>IFERROR(OR('Upload Data'!M337 = "", ISNUMBER('Upload Data'!M337), IFERROR(DATEVALUE('Upload Data'!M337) &gt; 0, FALSE)), FALSE)</f>
        <v>1</v>
      </c>
      <c r="U350" s="50" t="b">
        <f>IFERROR(OR('Upload Data'!N337 = "", ISNUMBER('Upload Data'!N337), IFERROR(DATEVALUE('Upload Data'!N337) &gt; 0, FALSE)), FALSE)</f>
        <v>1</v>
      </c>
      <c r="V350" s="51" t="s">
        <v>116</v>
      </c>
      <c r="W350" s="50"/>
      <c r="X350" s="50"/>
      <c r="Y350" s="50"/>
      <c r="Z350" s="50">
        <f>IFERROR(FIND("-", 'Upload Data'!$A337, 1), 1000)</f>
        <v>1000</v>
      </c>
      <c r="AA350" s="50">
        <f>IFERROR(FIND("-", 'Upload Data'!$A337, Z350 + 1), 1000)</f>
        <v>1000</v>
      </c>
      <c r="AB350" s="50">
        <f>IFERROR(FIND("-", 'Upload Data'!$A337, AA350 + 1), 1000)</f>
        <v>1000</v>
      </c>
      <c r="AC350" s="50" t="str">
        <f>IFERROR(LEFT('Upload Data'!$A337, Z350 - 1), "")</f>
        <v/>
      </c>
      <c r="AD350" s="50" t="str">
        <f>IFERROR(MID('Upload Data'!$A337, Z350 + 1, AA350 - Z350 - 1), "")</f>
        <v/>
      </c>
      <c r="AE350" s="50" t="str">
        <f>IFERROR(MID('Upload Data'!$A337, AA350 + 1, AB350 - AA350 - 1), "")</f>
        <v/>
      </c>
      <c r="AF350" s="50" t="str">
        <f>IFERROR(MID('Upload Data'!$A337, AB350 + 1, 1000), "")</f>
        <v/>
      </c>
      <c r="AG350" s="50" t="str">
        <f t="shared" si="42"/>
        <v/>
      </c>
      <c r="AH350" s="50" t="b">
        <f t="shared" si="43"/>
        <v>0</v>
      </c>
    </row>
    <row r="351" spans="1:34">
      <c r="A351" s="49">
        <f t="shared" si="40"/>
        <v>338</v>
      </c>
      <c r="B351" s="48" t="b">
        <f>NOT(IFERROR('Upload Data'!A338 = "ERROR", TRUE))</f>
        <v>1</v>
      </c>
      <c r="C351" s="48">
        <f t="shared" si="41"/>
        <v>338</v>
      </c>
      <c r="D351" s="50" t="b">
        <f>IF(B351, ('Upload Data'!A338 &amp; 'Upload Data'!B338 &amp; 'Upload Data'!C338 &amp; 'Upload Data'!D338 &amp; 'Upload Data'!E338 &amp; 'Upload Data'!F338 &amp; 'Upload Data'!G338 &amp; 'Upload Data'!H338 &amp; 'Upload Data'!I338 &amp; 'Upload Data'!J338 &amp; 'Upload Data'!K338 &amp; 'Upload Data'!L338 &amp; 'Upload Data'!M338 &amp; 'Upload Data'!N338) &lt;&gt; "", FALSE)</f>
        <v>0</v>
      </c>
      <c r="E351" s="50" t="str">
        <f t="shared" si="37"/>
        <v/>
      </c>
      <c r="F351" s="50" t="str">
        <f t="shared" si="38"/>
        <v/>
      </c>
      <c r="G351" s="50" t="b">
        <f t="shared" si="39"/>
        <v>1</v>
      </c>
      <c r="H351" s="50" t="b">
        <f>IFERROR(OR(AND(NOT(D351), 'Upload Data'!$A338 = ""), AND(AG351 &gt; -1, OR(AND(AH351, LEN(AD351) = 7), IFERROR(MATCH(AD351, listCertificateTypes, 0), FALSE)))), FALSE)</f>
        <v>1</v>
      </c>
      <c r="I351" s="50" t="b">
        <f>IFERROR(OR(NOT($D351), 'Upload Data'!B338 &lt;&gt; ""), FALSE)</f>
        <v>1</v>
      </c>
      <c r="J351" s="50" t="b">
        <f>IFERROR(OR(AND(NOT($D351), 'Upload Data'!C338 = ""), ISNUMBER('Upload Data'!C338), IFERROR(DATEVALUE('Upload Data'!C338) &gt; 0, FALSE)), FALSE)</f>
        <v>1</v>
      </c>
      <c r="K351" s="50" t="b">
        <f>IFERROR(OR(NOT($D351), 'Upload Data'!D338 &lt;&gt; ""), FALSE)</f>
        <v>1</v>
      </c>
      <c r="L351" s="51" t="s">
        <v>116</v>
      </c>
      <c r="M351" s="50" t="b">
        <f>IFERROR(OR(AND(NOT($D351), 'Upload Data'!F338 = ""), IFERROR(_xlfn.NUMBERVALUE('Upload Data'!F338) &gt; 0, FALSE)), FALSE)</f>
        <v>1</v>
      </c>
      <c r="N351" s="50" t="b">
        <f>IFERROR(OR('Upload Data'!G338 = "", IFERROR(_xlfn.NUMBERVALUE('Upload Data'!G338) &gt; 0, FALSE)), FALSE)</f>
        <v>1</v>
      </c>
      <c r="O351" s="50" t="b">
        <f>IFERROR(OR('Upload Data'!G338 = "", IFERROR(MATCH('Upload Data'!H338, listVolumeUnits, 0), FALSE)), FALSE)</f>
        <v>1</v>
      </c>
      <c r="P351" s="50" t="b">
        <f>IFERROR(OR('Upload Data'!I338 = "", IFERROR(_xlfn.NUMBERVALUE('Upload Data'!I338) &gt; 0, FALSE)), FALSE)</f>
        <v>1</v>
      </c>
      <c r="Q351" s="50" t="b">
        <f>IFERROR(OR('Upload Data'!I338 = "", IFERROR(MATCH('Upload Data'!J338, listWeightUnits, 0), FALSE)), FALSE)</f>
        <v>1</v>
      </c>
      <c r="R351" s="50" t="b">
        <f>IFERROR(OR(AND(NOT(D351), 'Upload Data'!K338 = ""), IFERROR(MATCH('Upload Data'!K338, listFscClaimTypes, 0), FALSE)), FALSE)</f>
        <v>1</v>
      </c>
      <c r="S351" s="50" t="b">
        <f>IFERROR(OR(AND('Upload Data'!K338 = refClaimFsc100, OR('Upload Data'!L338 = "", 'Upload Data'!L338 = 100)), AND('Upload Data'!K338 = refClaimFscCW, OR('Upload Data'!L338 = "", 'Upload Data'!L338 = 0)), AND('Upload Data'!K338 = refClaimFscMix, 'Upload Data'!L338 &lt;&gt; "", _xlfn.NUMBERVALUE('Upload Data'!L338) &gt;= 0, _xlfn.NUMBERVALUE('Upload Data'!L338) &lt;= 100), AND('Upload Data'!K338 = refClaimFscMixCredit, OR('Upload Data'!L338 = "", 'Upload Data'!L338 = 100)), AND('Upload Data'!K338 = refClaimFscRecycled, 'Upload Data'!K338 =""), 'Upload Data'!K338 = ""), FALSE)</f>
        <v>1</v>
      </c>
      <c r="T351" s="50" t="b">
        <f>IFERROR(OR('Upload Data'!M338 = "", ISNUMBER('Upload Data'!M338), IFERROR(DATEVALUE('Upload Data'!M338) &gt; 0, FALSE)), FALSE)</f>
        <v>1</v>
      </c>
      <c r="U351" s="50" t="b">
        <f>IFERROR(OR('Upload Data'!N338 = "", ISNUMBER('Upload Data'!N338), IFERROR(DATEVALUE('Upload Data'!N338) &gt; 0, FALSE)), FALSE)</f>
        <v>1</v>
      </c>
      <c r="V351" s="51" t="s">
        <v>116</v>
      </c>
      <c r="W351" s="50"/>
      <c r="X351" s="50"/>
      <c r="Y351" s="50"/>
      <c r="Z351" s="50">
        <f>IFERROR(FIND("-", 'Upload Data'!$A338, 1), 1000)</f>
        <v>1000</v>
      </c>
      <c r="AA351" s="50">
        <f>IFERROR(FIND("-", 'Upload Data'!$A338, Z351 + 1), 1000)</f>
        <v>1000</v>
      </c>
      <c r="AB351" s="50">
        <f>IFERROR(FIND("-", 'Upload Data'!$A338, AA351 + 1), 1000)</f>
        <v>1000</v>
      </c>
      <c r="AC351" s="50" t="str">
        <f>IFERROR(LEFT('Upload Data'!$A338, Z351 - 1), "")</f>
        <v/>
      </c>
      <c r="AD351" s="50" t="str">
        <f>IFERROR(MID('Upload Data'!$A338, Z351 + 1, AA351 - Z351 - 1), "")</f>
        <v/>
      </c>
      <c r="AE351" s="50" t="str">
        <f>IFERROR(MID('Upload Data'!$A338, AA351 + 1, AB351 - AA351 - 1), "")</f>
        <v/>
      </c>
      <c r="AF351" s="50" t="str">
        <f>IFERROR(MID('Upload Data'!$A338, AB351 + 1, 1000), "")</f>
        <v/>
      </c>
      <c r="AG351" s="50" t="str">
        <f t="shared" si="42"/>
        <v/>
      </c>
      <c r="AH351" s="50" t="b">
        <f t="shared" si="43"/>
        <v>0</v>
      </c>
    </row>
    <row r="352" spans="1:34">
      <c r="A352" s="49">
        <f t="shared" si="40"/>
        <v>339</v>
      </c>
      <c r="B352" s="48" t="b">
        <f>NOT(IFERROR('Upload Data'!A339 = "ERROR", TRUE))</f>
        <v>1</v>
      </c>
      <c r="C352" s="48">
        <f t="shared" si="41"/>
        <v>339</v>
      </c>
      <c r="D352" s="50" t="b">
        <f>IF(B352, ('Upload Data'!A339 &amp; 'Upload Data'!B339 &amp; 'Upload Data'!C339 &amp; 'Upload Data'!D339 &amp; 'Upload Data'!E339 &amp; 'Upload Data'!F339 &amp; 'Upload Data'!G339 &amp; 'Upload Data'!H339 &amp; 'Upload Data'!I339 &amp; 'Upload Data'!J339 &amp; 'Upload Data'!K339 &amp; 'Upload Data'!L339 &amp; 'Upload Data'!M339 &amp; 'Upload Data'!N339) &lt;&gt; "", FALSE)</f>
        <v>0</v>
      </c>
      <c r="E352" s="50" t="str">
        <f t="shared" si="37"/>
        <v/>
      </c>
      <c r="F352" s="50" t="str">
        <f t="shared" si="38"/>
        <v/>
      </c>
      <c r="G352" s="50" t="b">
        <f t="shared" si="39"/>
        <v>1</v>
      </c>
      <c r="H352" s="50" t="b">
        <f>IFERROR(OR(AND(NOT(D352), 'Upload Data'!$A339 = ""), AND(AG352 &gt; -1, OR(AND(AH352, LEN(AD352) = 7), IFERROR(MATCH(AD352, listCertificateTypes, 0), FALSE)))), FALSE)</f>
        <v>1</v>
      </c>
      <c r="I352" s="50" t="b">
        <f>IFERROR(OR(NOT($D352), 'Upload Data'!B339 &lt;&gt; ""), FALSE)</f>
        <v>1</v>
      </c>
      <c r="J352" s="50" t="b">
        <f>IFERROR(OR(AND(NOT($D352), 'Upload Data'!C339 = ""), ISNUMBER('Upload Data'!C339), IFERROR(DATEVALUE('Upload Data'!C339) &gt; 0, FALSE)), FALSE)</f>
        <v>1</v>
      </c>
      <c r="K352" s="50" t="b">
        <f>IFERROR(OR(NOT($D352), 'Upload Data'!D339 &lt;&gt; ""), FALSE)</f>
        <v>1</v>
      </c>
      <c r="L352" s="51" t="s">
        <v>116</v>
      </c>
      <c r="M352" s="50" t="b">
        <f>IFERROR(OR(AND(NOT($D352), 'Upload Data'!F339 = ""), IFERROR(_xlfn.NUMBERVALUE('Upload Data'!F339) &gt; 0, FALSE)), FALSE)</f>
        <v>1</v>
      </c>
      <c r="N352" s="50" t="b">
        <f>IFERROR(OR('Upload Data'!G339 = "", IFERROR(_xlfn.NUMBERVALUE('Upload Data'!G339) &gt; 0, FALSE)), FALSE)</f>
        <v>1</v>
      </c>
      <c r="O352" s="50" t="b">
        <f>IFERROR(OR('Upload Data'!G339 = "", IFERROR(MATCH('Upload Data'!H339, listVolumeUnits, 0), FALSE)), FALSE)</f>
        <v>1</v>
      </c>
      <c r="P352" s="50" t="b">
        <f>IFERROR(OR('Upload Data'!I339 = "", IFERROR(_xlfn.NUMBERVALUE('Upload Data'!I339) &gt; 0, FALSE)), FALSE)</f>
        <v>1</v>
      </c>
      <c r="Q352" s="50" t="b">
        <f>IFERROR(OR('Upload Data'!I339 = "", IFERROR(MATCH('Upload Data'!J339, listWeightUnits, 0), FALSE)), FALSE)</f>
        <v>1</v>
      </c>
      <c r="R352" s="50" t="b">
        <f>IFERROR(OR(AND(NOT(D352), 'Upload Data'!K339 = ""), IFERROR(MATCH('Upload Data'!K339, listFscClaimTypes, 0), FALSE)), FALSE)</f>
        <v>1</v>
      </c>
      <c r="S352" s="50" t="b">
        <f>IFERROR(OR(AND('Upload Data'!K339 = refClaimFsc100, OR('Upload Data'!L339 = "", 'Upload Data'!L339 = 100)), AND('Upload Data'!K339 = refClaimFscCW, OR('Upload Data'!L339 = "", 'Upload Data'!L339 = 0)), AND('Upload Data'!K339 = refClaimFscMix, 'Upload Data'!L339 &lt;&gt; "", _xlfn.NUMBERVALUE('Upload Data'!L339) &gt;= 0, _xlfn.NUMBERVALUE('Upload Data'!L339) &lt;= 100), AND('Upload Data'!K339 = refClaimFscMixCredit, OR('Upload Data'!L339 = "", 'Upload Data'!L339 = 100)), AND('Upload Data'!K339 = refClaimFscRecycled, 'Upload Data'!K339 =""), 'Upload Data'!K339 = ""), FALSE)</f>
        <v>1</v>
      </c>
      <c r="T352" s="50" t="b">
        <f>IFERROR(OR('Upload Data'!M339 = "", ISNUMBER('Upload Data'!M339), IFERROR(DATEVALUE('Upload Data'!M339) &gt; 0, FALSE)), FALSE)</f>
        <v>1</v>
      </c>
      <c r="U352" s="50" t="b">
        <f>IFERROR(OR('Upload Data'!N339 = "", ISNUMBER('Upload Data'!N339), IFERROR(DATEVALUE('Upload Data'!N339) &gt; 0, FALSE)), FALSE)</f>
        <v>1</v>
      </c>
      <c r="V352" s="51" t="s">
        <v>116</v>
      </c>
      <c r="W352" s="50"/>
      <c r="X352" s="50"/>
      <c r="Y352" s="50"/>
      <c r="Z352" s="50">
        <f>IFERROR(FIND("-", 'Upload Data'!$A339, 1), 1000)</f>
        <v>1000</v>
      </c>
      <c r="AA352" s="50">
        <f>IFERROR(FIND("-", 'Upload Data'!$A339, Z352 + 1), 1000)</f>
        <v>1000</v>
      </c>
      <c r="AB352" s="50">
        <f>IFERROR(FIND("-", 'Upload Data'!$A339, AA352 + 1), 1000)</f>
        <v>1000</v>
      </c>
      <c r="AC352" s="50" t="str">
        <f>IFERROR(LEFT('Upload Data'!$A339, Z352 - 1), "")</f>
        <v/>
      </c>
      <c r="AD352" s="50" t="str">
        <f>IFERROR(MID('Upload Data'!$A339, Z352 + 1, AA352 - Z352 - 1), "")</f>
        <v/>
      </c>
      <c r="AE352" s="50" t="str">
        <f>IFERROR(MID('Upload Data'!$A339, AA352 + 1, AB352 - AA352 - 1), "")</f>
        <v/>
      </c>
      <c r="AF352" s="50" t="str">
        <f>IFERROR(MID('Upload Data'!$A339, AB352 + 1, 1000), "")</f>
        <v/>
      </c>
      <c r="AG352" s="50" t="str">
        <f t="shared" si="42"/>
        <v/>
      </c>
      <c r="AH352" s="50" t="b">
        <f t="shared" si="43"/>
        <v>0</v>
      </c>
    </row>
    <row r="353" spans="1:34">
      <c r="A353" s="49">
        <f t="shared" si="40"/>
        <v>340</v>
      </c>
      <c r="B353" s="48" t="b">
        <f>NOT(IFERROR('Upload Data'!A340 = "ERROR", TRUE))</f>
        <v>1</v>
      </c>
      <c r="C353" s="48">
        <f t="shared" si="41"/>
        <v>340</v>
      </c>
      <c r="D353" s="50" t="b">
        <f>IF(B353, ('Upload Data'!A340 &amp; 'Upload Data'!B340 &amp; 'Upload Data'!C340 &amp; 'Upload Data'!D340 &amp; 'Upload Data'!E340 &amp; 'Upload Data'!F340 &amp; 'Upload Data'!G340 &amp; 'Upload Data'!H340 &amp; 'Upload Data'!I340 &amp; 'Upload Data'!J340 &amp; 'Upload Data'!K340 &amp; 'Upload Data'!L340 &amp; 'Upload Data'!M340 &amp; 'Upload Data'!N340) &lt;&gt; "", FALSE)</f>
        <v>0</v>
      </c>
      <c r="E353" s="50" t="str">
        <f t="shared" si="37"/>
        <v/>
      </c>
      <c r="F353" s="50" t="str">
        <f t="shared" si="38"/>
        <v/>
      </c>
      <c r="G353" s="50" t="b">
        <f t="shared" si="39"/>
        <v>1</v>
      </c>
      <c r="H353" s="50" t="b">
        <f>IFERROR(OR(AND(NOT(D353), 'Upload Data'!$A340 = ""), AND(AG353 &gt; -1, OR(AND(AH353, LEN(AD353) = 7), IFERROR(MATCH(AD353, listCertificateTypes, 0), FALSE)))), FALSE)</f>
        <v>1</v>
      </c>
      <c r="I353" s="50" t="b">
        <f>IFERROR(OR(NOT($D353), 'Upload Data'!B340 &lt;&gt; ""), FALSE)</f>
        <v>1</v>
      </c>
      <c r="J353" s="50" t="b">
        <f>IFERROR(OR(AND(NOT($D353), 'Upload Data'!C340 = ""), ISNUMBER('Upload Data'!C340), IFERROR(DATEVALUE('Upload Data'!C340) &gt; 0, FALSE)), FALSE)</f>
        <v>1</v>
      </c>
      <c r="K353" s="50" t="b">
        <f>IFERROR(OR(NOT($D353), 'Upload Data'!D340 &lt;&gt; ""), FALSE)</f>
        <v>1</v>
      </c>
      <c r="L353" s="51" t="s">
        <v>116</v>
      </c>
      <c r="M353" s="50" t="b">
        <f>IFERROR(OR(AND(NOT($D353), 'Upload Data'!F340 = ""), IFERROR(_xlfn.NUMBERVALUE('Upload Data'!F340) &gt; 0, FALSE)), FALSE)</f>
        <v>1</v>
      </c>
      <c r="N353" s="50" t="b">
        <f>IFERROR(OR('Upload Data'!G340 = "", IFERROR(_xlfn.NUMBERVALUE('Upload Data'!G340) &gt; 0, FALSE)), FALSE)</f>
        <v>1</v>
      </c>
      <c r="O353" s="50" t="b">
        <f>IFERROR(OR('Upload Data'!G340 = "", IFERROR(MATCH('Upload Data'!H340, listVolumeUnits, 0), FALSE)), FALSE)</f>
        <v>1</v>
      </c>
      <c r="P353" s="50" t="b">
        <f>IFERROR(OR('Upload Data'!I340 = "", IFERROR(_xlfn.NUMBERVALUE('Upload Data'!I340) &gt; 0, FALSE)), FALSE)</f>
        <v>1</v>
      </c>
      <c r="Q353" s="50" t="b">
        <f>IFERROR(OR('Upload Data'!I340 = "", IFERROR(MATCH('Upload Data'!J340, listWeightUnits, 0), FALSE)), FALSE)</f>
        <v>1</v>
      </c>
      <c r="R353" s="50" t="b">
        <f>IFERROR(OR(AND(NOT(D353), 'Upload Data'!K340 = ""), IFERROR(MATCH('Upload Data'!K340, listFscClaimTypes, 0), FALSE)), FALSE)</f>
        <v>1</v>
      </c>
      <c r="S353" s="50" t="b">
        <f>IFERROR(OR(AND('Upload Data'!K340 = refClaimFsc100, OR('Upload Data'!L340 = "", 'Upload Data'!L340 = 100)), AND('Upload Data'!K340 = refClaimFscCW, OR('Upload Data'!L340 = "", 'Upload Data'!L340 = 0)), AND('Upload Data'!K340 = refClaimFscMix, 'Upload Data'!L340 &lt;&gt; "", _xlfn.NUMBERVALUE('Upload Data'!L340) &gt;= 0, _xlfn.NUMBERVALUE('Upload Data'!L340) &lt;= 100), AND('Upload Data'!K340 = refClaimFscMixCredit, OR('Upload Data'!L340 = "", 'Upload Data'!L340 = 100)), AND('Upload Data'!K340 = refClaimFscRecycled, 'Upload Data'!K340 =""), 'Upload Data'!K340 = ""), FALSE)</f>
        <v>1</v>
      </c>
      <c r="T353" s="50" t="b">
        <f>IFERROR(OR('Upload Data'!M340 = "", ISNUMBER('Upload Data'!M340), IFERROR(DATEVALUE('Upload Data'!M340) &gt; 0, FALSE)), FALSE)</f>
        <v>1</v>
      </c>
      <c r="U353" s="50" t="b">
        <f>IFERROR(OR('Upload Data'!N340 = "", ISNUMBER('Upload Data'!N340), IFERROR(DATEVALUE('Upload Data'!N340) &gt; 0, FALSE)), FALSE)</f>
        <v>1</v>
      </c>
      <c r="V353" s="51" t="s">
        <v>116</v>
      </c>
      <c r="W353" s="50"/>
      <c r="X353" s="50"/>
      <c r="Y353" s="50"/>
      <c r="Z353" s="50">
        <f>IFERROR(FIND("-", 'Upload Data'!$A340, 1), 1000)</f>
        <v>1000</v>
      </c>
      <c r="AA353" s="50">
        <f>IFERROR(FIND("-", 'Upload Data'!$A340, Z353 + 1), 1000)</f>
        <v>1000</v>
      </c>
      <c r="AB353" s="50">
        <f>IFERROR(FIND("-", 'Upload Data'!$A340, AA353 + 1), 1000)</f>
        <v>1000</v>
      </c>
      <c r="AC353" s="50" t="str">
        <f>IFERROR(LEFT('Upload Data'!$A340, Z353 - 1), "")</f>
        <v/>
      </c>
      <c r="AD353" s="50" t="str">
        <f>IFERROR(MID('Upload Data'!$A340, Z353 + 1, AA353 - Z353 - 1), "")</f>
        <v/>
      </c>
      <c r="AE353" s="50" t="str">
        <f>IFERROR(MID('Upload Data'!$A340, AA353 + 1, AB353 - AA353 - 1), "")</f>
        <v/>
      </c>
      <c r="AF353" s="50" t="str">
        <f>IFERROR(MID('Upload Data'!$A340, AB353 + 1, 1000), "")</f>
        <v/>
      </c>
      <c r="AG353" s="50" t="str">
        <f t="shared" si="42"/>
        <v/>
      </c>
      <c r="AH353" s="50" t="b">
        <f t="shared" si="43"/>
        <v>0</v>
      </c>
    </row>
    <row r="354" spans="1:34">
      <c r="A354" s="49">
        <f t="shared" si="40"/>
        <v>341</v>
      </c>
      <c r="B354" s="48" t="b">
        <f>NOT(IFERROR('Upload Data'!A341 = "ERROR", TRUE))</f>
        <v>1</v>
      </c>
      <c r="C354" s="48">
        <f t="shared" si="41"/>
        <v>341</v>
      </c>
      <c r="D354" s="50" t="b">
        <f>IF(B354, ('Upload Data'!A341 &amp; 'Upload Data'!B341 &amp; 'Upload Data'!C341 &amp; 'Upload Data'!D341 &amp; 'Upload Data'!E341 &amp; 'Upload Data'!F341 &amp; 'Upload Data'!G341 &amp; 'Upload Data'!H341 &amp; 'Upload Data'!I341 &amp; 'Upload Data'!J341 &amp; 'Upload Data'!K341 &amp; 'Upload Data'!L341 &amp; 'Upload Data'!M341 &amp; 'Upload Data'!N341) &lt;&gt; "", FALSE)</f>
        <v>0</v>
      </c>
      <c r="E354" s="50" t="str">
        <f t="shared" si="37"/>
        <v/>
      </c>
      <c r="F354" s="50" t="str">
        <f t="shared" si="38"/>
        <v/>
      </c>
      <c r="G354" s="50" t="b">
        <f t="shared" si="39"/>
        <v>1</v>
      </c>
      <c r="H354" s="50" t="b">
        <f>IFERROR(OR(AND(NOT(D354), 'Upload Data'!$A341 = ""), AND(AG354 &gt; -1, OR(AND(AH354, LEN(AD354) = 7), IFERROR(MATCH(AD354, listCertificateTypes, 0), FALSE)))), FALSE)</f>
        <v>1</v>
      </c>
      <c r="I354" s="50" t="b">
        <f>IFERROR(OR(NOT($D354), 'Upload Data'!B341 &lt;&gt; ""), FALSE)</f>
        <v>1</v>
      </c>
      <c r="J354" s="50" t="b">
        <f>IFERROR(OR(AND(NOT($D354), 'Upload Data'!C341 = ""), ISNUMBER('Upload Data'!C341), IFERROR(DATEVALUE('Upload Data'!C341) &gt; 0, FALSE)), FALSE)</f>
        <v>1</v>
      </c>
      <c r="K354" s="50" t="b">
        <f>IFERROR(OR(NOT($D354), 'Upload Data'!D341 &lt;&gt; ""), FALSE)</f>
        <v>1</v>
      </c>
      <c r="L354" s="51" t="s">
        <v>116</v>
      </c>
      <c r="M354" s="50" t="b">
        <f>IFERROR(OR(AND(NOT($D354), 'Upload Data'!F341 = ""), IFERROR(_xlfn.NUMBERVALUE('Upload Data'!F341) &gt; 0, FALSE)), FALSE)</f>
        <v>1</v>
      </c>
      <c r="N354" s="50" t="b">
        <f>IFERROR(OR('Upload Data'!G341 = "", IFERROR(_xlfn.NUMBERVALUE('Upload Data'!G341) &gt; 0, FALSE)), FALSE)</f>
        <v>1</v>
      </c>
      <c r="O354" s="50" t="b">
        <f>IFERROR(OR('Upload Data'!G341 = "", IFERROR(MATCH('Upload Data'!H341, listVolumeUnits, 0), FALSE)), FALSE)</f>
        <v>1</v>
      </c>
      <c r="P354" s="50" t="b">
        <f>IFERROR(OR('Upload Data'!I341 = "", IFERROR(_xlfn.NUMBERVALUE('Upload Data'!I341) &gt; 0, FALSE)), FALSE)</f>
        <v>1</v>
      </c>
      <c r="Q354" s="50" t="b">
        <f>IFERROR(OR('Upload Data'!I341 = "", IFERROR(MATCH('Upload Data'!J341, listWeightUnits, 0), FALSE)), FALSE)</f>
        <v>1</v>
      </c>
      <c r="R354" s="50" t="b">
        <f>IFERROR(OR(AND(NOT(D354), 'Upload Data'!K341 = ""), IFERROR(MATCH('Upload Data'!K341, listFscClaimTypes, 0), FALSE)), FALSE)</f>
        <v>1</v>
      </c>
      <c r="S354" s="50" t="b">
        <f>IFERROR(OR(AND('Upload Data'!K341 = refClaimFsc100, OR('Upload Data'!L341 = "", 'Upload Data'!L341 = 100)), AND('Upload Data'!K341 = refClaimFscCW, OR('Upload Data'!L341 = "", 'Upload Data'!L341 = 0)), AND('Upload Data'!K341 = refClaimFscMix, 'Upload Data'!L341 &lt;&gt; "", _xlfn.NUMBERVALUE('Upload Data'!L341) &gt;= 0, _xlfn.NUMBERVALUE('Upload Data'!L341) &lt;= 100), AND('Upload Data'!K341 = refClaimFscMixCredit, OR('Upload Data'!L341 = "", 'Upload Data'!L341 = 100)), AND('Upload Data'!K341 = refClaimFscRecycled, 'Upload Data'!K341 =""), 'Upload Data'!K341 = ""), FALSE)</f>
        <v>1</v>
      </c>
      <c r="T354" s="50" t="b">
        <f>IFERROR(OR('Upload Data'!M341 = "", ISNUMBER('Upload Data'!M341), IFERROR(DATEVALUE('Upload Data'!M341) &gt; 0, FALSE)), FALSE)</f>
        <v>1</v>
      </c>
      <c r="U354" s="50" t="b">
        <f>IFERROR(OR('Upload Data'!N341 = "", ISNUMBER('Upload Data'!N341), IFERROR(DATEVALUE('Upload Data'!N341) &gt; 0, FALSE)), FALSE)</f>
        <v>1</v>
      </c>
      <c r="V354" s="51" t="s">
        <v>116</v>
      </c>
      <c r="W354" s="50"/>
      <c r="X354" s="50"/>
      <c r="Y354" s="50"/>
      <c r="Z354" s="50">
        <f>IFERROR(FIND("-", 'Upload Data'!$A341, 1), 1000)</f>
        <v>1000</v>
      </c>
      <c r="AA354" s="50">
        <f>IFERROR(FIND("-", 'Upload Data'!$A341, Z354 + 1), 1000)</f>
        <v>1000</v>
      </c>
      <c r="AB354" s="50">
        <f>IFERROR(FIND("-", 'Upload Data'!$A341, AA354 + 1), 1000)</f>
        <v>1000</v>
      </c>
      <c r="AC354" s="50" t="str">
        <f>IFERROR(LEFT('Upload Data'!$A341, Z354 - 1), "")</f>
        <v/>
      </c>
      <c r="AD354" s="50" t="str">
        <f>IFERROR(MID('Upload Data'!$A341, Z354 + 1, AA354 - Z354 - 1), "")</f>
        <v/>
      </c>
      <c r="AE354" s="50" t="str">
        <f>IFERROR(MID('Upload Data'!$A341, AA354 + 1, AB354 - AA354 - 1), "")</f>
        <v/>
      </c>
      <c r="AF354" s="50" t="str">
        <f>IFERROR(MID('Upload Data'!$A341, AB354 + 1, 1000), "")</f>
        <v/>
      </c>
      <c r="AG354" s="50" t="str">
        <f t="shared" si="42"/>
        <v/>
      </c>
      <c r="AH354" s="50" t="b">
        <f t="shared" si="43"/>
        <v>0</v>
      </c>
    </row>
    <row r="355" spans="1:34">
      <c r="A355" s="49">
        <f t="shared" si="40"/>
        <v>342</v>
      </c>
      <c r="B355" s="48" t="b">
        <f>NOT(IFERROR('Upload Data'!A342 = "ERROR", TRUE))</f>
        <v>1</v>
      </c>
      <c r="C355" s="48">
        <f t="shared" si="41"/>
        <v>342</v>
      </c>
      <c r="D355" s="50" t="b">
        <f>IF(B355, ('Upload Data'!A342 &amp; 'Upload Data'!B342 &amp; 'Upload Data'!C342 &amp; 'Upload Data'!D342 &amp; 'Upload Data'!E342 &amp; 'Upload Data'!F342 &amp; 'Upload Data'!G342 &amp; 'Upload Data'!H342 &amp; 'Upload Data'!I342 &amp; 'Upload Data'!J342 &amp; 'Upload Data'!K342 &amp; 'Upload Data'!L342 &amp; 'Upload Data'!M342 &amp; 'Upload Data'!N342) &lt;&gt; "", FALSE)</f>
        <v>0</v>
      </c>
      <c r="E355" s="50" t="str">
        <f t="shared" si="37"/>
        <v/>
      </c>
      <c r="F355" s="50" t="str">
        <f t="shared" si="38"/>
        <v/>
      </c>
      <c r="G355" s="50" t="b">
        <f t="shared" si="39"/>
        <v>1</v>
      </c>
      <c r="H355" s="50" t="b">
        <f>IFERROR(OR(AND(NOT(D355), 'Upload Data'!$A342 = ""), AND(AG355 &gt; -1, OR(AND(AH355, LEN(AD355) = 7), IFERROR(MATCH(AD355, listCertificateTypes, 0), FALSE)))), FALSE)</f>
        <v>1</v>
      </c>
      <c r="I355" s="50" t="b">
        <f>IFERROR(OR(NOT($D355), 'Upload Data'!B342 &lt;&gt; ""), FALSE)</f>
        <v>1</v>
      </c>
      <c r="J355" s="50" t="b">
        <f>IFERROR(OR(AND(NOT($D355), 'Upload Data'!C342 = ""), ISNUMBER('Upload Data'!C342), IFERROR(DATEVALUE('Upload Data'!C342) &gt; 0, FALSE)), FALSE)</f>
        <v>1</v>
      </c>
      <c r="K355" s="50" t="b">
        <f>IFERROR(OR(NOT($D355), 'Upload Data'!D342 &lt;&gt; ""), FALSE)</f>
        <v>1</v>
      </c>
      <c r="L355" s="51" t="s">
        <v>116</v>
      </c>
      <c r="M355" s="50" t="b">
        <f>IFERROR(OR(AND(NOT($D355), 'Upload Data'!F342 = ""), IFERROR(_xlfn.NUMBERVALUE('Upload Data'!F342) &gt; 0, FALSE)), FALSE)</f>
        <v>1</v>
      </c>
      <c r="N355" s="50" t="b">
        <f>IFERROR(OR('Upload Data'!G342 = "", IFERROR(_xlfn.NUMBERVALUE('Upload Data'!G342) &gt; 0, FALSE)), FALSE)</f>
        <v>1</v>
      </c>
      <c r="O355" s="50" t="b">
        <f>IFERROR(OR('Upload Data'!G342 = "", IFERROR(MATCH('Upload Data'!H342, listVolumeUnits, 0), FALSE)), FALSE)</f>
        <v>1</v>
      </c>
      <c r="P355" s="50" t="b">
        <f>IFERROR(OR('Upload Data'!I342 = "", IFERROR(_xlfn.NUMBERVALUE('Upload Data'!I342) &gt; 0, FALSE)), FALSE)</f>
        <v>1</v>
      </c>
      <c r="Q355" s="50" t="b">
        <f>IFERROR(OR('Upload Data'!I342 = "", IFERROR(MATCH('Upload Data'!J342, listWeightUnits, 0), FALSE)), FALSE)</f>
        <v>1</v>
      </c>
      <c r="R355" s="50" t="b">
        <f>IFERROR(OR(AND(NOT(D355), 'Upload Data'!K342 = ""), IFERROR(MATCH('Upload Data'!K342, listFscClaimTypes, 0), FALSE)), FALSE)</f>
        <v>1</v>
      </c>
      <c r="S355" s="50" t="b">
        <f>IFERROR(OR(AND('Upload Data'!K342 = refClaimFsc100, OR('Upload Data'!L342 = "", 'Upload Data'!L342 = 100)), AND('Upload Data'!K342 = refClaimFscCW, OR('Upload Data'!L342 = "", 'Upload Data'!L342 = 0)), AND('Upload Data'!K342 = refClaimFscMix, 'Upload Data'!L342 &lt;&gt; "", _xlfn.NUMBERVALUE('Upload Data'!L342) &gt;= 0, _xlfn.NUMBERVALUE('Upload Data'!L342) &lt;= 100), AND('Upload Data'!K342 = refClaimFscMixCredit, OR('Upload Data'!L342 = "", 'Upload Data'!L342 = 100)), AND('Upload Data'!K342 = refClaimFscRecycled, 'Upload Data'!K342 =""), 'Upload Data'!K342 = ""), FALSE)</f>
        <v>1</v>
      </c>
      <c r="T355" s="50" t="b">
        <f>IFERROR(OR('Upload Data'!M342 = "", ISNUMBER('Upload Data'!M342), IFERROR(DATEVALUE('Upload Data'!M342) &gt; 0, FALSE)), FALSE)</f>
        <v>1</v>
      </c>
      <c r="U355" s="50" t="b">
        <f>IFERROR(OR('Upload Data'!N342 = "", ISNUMBER('Upload Data'!N342), IFERROR(DATEVALUE('Upload Data'!N342) &gt; 0, FALSE)), FALSE)</f>
        <v>1</v>
      </c>
      <c r="V355" s="51" t="s">
        <v>116</v>
      </c>
      <c r="W355" s="50"/>
      <c r="X355" s="50"/>
      <c r="Y355" s="50"/>
      <c r="Z355" s="50">
        <f>IFERROR(FIND("-", 'Upload Data'!$A342, 1), 1000)</f>
        <v>1000</v>
      </c>
      <c r="AA355" s="50">
        <f>IFERROR(FIND("-", 'Upload Data'!$A342, Z355 + 1), 1000)</f>
        <v>1000</v>
      </c>
      <c r="AB355" s="50">
        <f>IFERROR(FIND("-", 'Upload Data'!$A342, AA355 + 1), 1000)</f>
        <v>1000</v>
      </c>
      <c r="AC355" s="50" t="str">
        <f>IFERROR(LEFT('Upload Data'!$A342, Z355 - 1), "")</f>
        <v/>
      </c>
      <c r="AD355" s="50" t="str">
        <f>IFERROR(MID('Upload Data'!$A342, Z355 + 1, AA355 - Z355 - 1), "")</f>
        <v/>
      </c>
      <c r="AE355" s="50" t="str">
        <f>IFERROR(MID('Upload Data'!$A342, AA355 + 1, AB355 - AA355 - 1), "")</f>
        <v/>
      </c>
      <c r="AF355" s="50" t="str">
        <f>IFERROR(MID('Upload Data'!$A342, AB355 + 1, 1000), "")</f>
        <v/>
      </c>
      <c r="AG355" s="50" t="str">
        <f t="shared" si="42"/>
        <v/>
      </c>
      <c r="AH355" s="50" t="b">
        <f t="shared" si="43"/>
        <v>0</v>
      </c>
    </row>
    <row r="356" spans="1:34">
      <c r="A356" s="49">
        <f t="shared" si="40"/>
        <v>343</v>
      </c>
      <c r="B356" s="48" t="b">
        <f>NOT(IFERROR('Upload Data'!A343 = "ERROR", TRUE))</f>
        <v>1</v>
      </c>
      <c r="C356" s="48">
        <f t="shared" si="41"/>
        <v>343</v>
      </c>
      <c r="D356" s="50" t="b">
        <f>IF(B356, ('Upload Data'!A343 &amp; 'Upload Data'!B343 &amp; 'Upload Data'!C343 &amp; 'Upload Data'!D343 &amp; 'Upload Data'!E343 &amp; 'Upload Data'!F343 &amp; 'Upload Data'!G343 &amp; 'Upload Data'!H343 &amp; 'Upload Data'!I343 &amp; 'Upload Data'!J343 &amp; 'Upload Data'!K343 &amp; 'Upload Data'!L343 &amp; 'Upload Data'!M343 &amp; 'Upload Data'!N343) &lt;&gt; "", FALSE)</f>
        <v>0</v>
      </c>
      <c r="E356" s="50" t="str">
        <f t="shared" si="37"/>
        <v/>
      </c>
      <c r="F356" s="50" t="str">
        <f t="shared" si="38"/>
        <v/>
      </c>
      <c r="G356" s="50" t="b">
        <f t="shared" si="39"/>
        <v>1</v>
      </c>
      <c r="H356" s="50" t="b">
        <f>IFERROR(OR(AND(NOT(D356), 'Upload Data'!$A343 = ""), AND(AG356 &gt; -1, OR(AND(AH356, LEN(AD356) = 7), IFERROR(MATCH(AD356, listCertificateTypes, 0), FALSE)))), FALSE)</f>
        <v>1</v>
      </c>
      <c r="I356" s="50" t="b">
        <f>IFERROR(OR(NOT($D356), 'Upload Data'!B343 &lt;&gt; ""), FALSE)</f>
        <v>1</v>
      </c>
      <c r="J356" s="50" t="b">
        <f>IFERROR(OR(AND(NOT($D356), 'Upload Data'!C343 = ""), ISNUMBER('Upload Data'!C343), IFERROR(DATEVALUE('Upload Data'!C343) &gt; 0, FALSE)), FALSE)</f>
        <v>1</v>
      </c>
      <c r="K356" s="50" t="b">
        <f>IFERROR(OR(NOT($D356), 'Upload Data'!D343 &lt;&gt; ""), FALSE)</f>
        <v>1</v>
      </c>
      <c r="L356" s="51" t="s">
        <v>116</v>
      </c>
      <c r="M356" s="50" t="b">
        <f>IFERROR(OR(AND(NOT($D356), 'Upload Data'!F343 = ""), IFERROR(_xlfn.NUMBERVALUE('Upload Data'!F343) &gt; 0, FALSE)), FALSE)</f>
        <v>1</v>
      </c>
      <c r="N356" s="50" t="b">
        <f>IFERROR(OR('Upload Data'!G343 = "", IFERROR(_xlfn.NUMBERVALUE('Upload Data'!G343) &gt; 0, FALSE)), FALSE)</f>
        <v>1</v>
      </c>
      <c r="O356" s="50" t="b">
        <f>IFERROR(OR('Upload Data'!G343 = "", IFERROR(MATCH('Upload Data'!H343, listVolumeUnits, 0), FALSE)), FALSE)</f>
        <v>1</v>
      </c>
      <c r="P356" s="50" t="b">
        <f>IFERROR(OR('Upload Data'!I343 = "", IFERROR(_xlfn.NUMBERVALUE('Upload Data'!I343) &gt; 0, FALSE)), FALSE)</f>
        <v>1</v>
      </c>
      <c r="Q356" s="50" t="b">
        <f>IFERROR(OR('Upload Data'!I343 = "", IFERROR(MATCH('Upload Data'!J343, listWeightUnits, 0), FALSE)), FALSE)</f>
        <v>1</v>
      </c>
      <c r="R356" s="50" t="b">
        <f>IFERROR(OR(AND(NOT(D356), 'Upload Data'!K343 = ""), IFERROR(MATCH('Upload Data'!K343, listFscClaimTypes, 0), FALSE)), FALSE)</f>
        <v>1</v>
      </c>
      <c r="S356" s="50" t="b">
        <f>IFERROR(OR(AND('Upload Data'!K343 = refClaimFsc100, OR('Upload Data'!L343 = "", 'Upload Data'!L343 = 100)), AND('Upload Data'!K343 = refClaimFscCW, OR('Upload Data'!L343 = "", 'Upload Data'!L343 = 0)), AND('Upload Data'!K343 = refClaimFscMix, 'Upload Data'!L343 &lt;&gt; "", _xlfn.NUMBERVALUE('Upload Data'!L343) &gt;= 0, _xlfn.NUMBERVALUE('Upload Data'!L343) &lt;= 100), AND('Upload Data'!K343 = refClaimFscMixCredit, OR('Upload Data'!L343 = "", 'Upload Data'!L343 = 100)), AND('Upload Data'!K343 = refClaimFscRecycled, 'Upload Data'!K343 =""), 'Upload Data'!K343 = ""), FALSE)</f>
        <v>1</v>
      </c>
      <c r="T356" s="50" t="b">
        <f>IFERROR(OR('Upload Data'!M343 = "", ISNUMBER('Upload Data'!M343), IFERROR(DATEVALUE('Upload Data'!M343) &gt; 0, FALSE)), FALSE)</f>
        <v>1</v>
      </c>
      <c r="U356" s="50" t="b">
        <f>IFERROR(OR('Upload Data'!N343 = "", ISNUMBER('Upload Data'!N343), IFERROR(DATEVALUE('Upload Data'!N343) &gt; 0, FALSE)), FALSE)</f>
        <v>1</v>
      </c>
      <c r="V356" s="51" t="s">
        <v>116</v>
      </c>
      <c r="W356" s="50"/>
      <c r="X356" s="50"/>
      <c r="Y356" s="50"/>
      <c r="Z356" s="50">
        <f>IFERROR(FIND("-", 'Upload Data'!$A343, 1), 1000)</f>
        <v>1000</v>
      </c>
      <c r="AA356" s="50">
        <f>IFERROR(FIND("-", 'Upload Data'!$A343, Z356 + 1), 1000)</f>
        <v>1000</v>
      </c>
      <c r="AB356" s="50">
        <f>IFERROR(FIND("-", 'Upload Data'!$A343, AA356 + 1), 1000)</f>
        <v>1000</v>
      </c>
      <c r="AC356" s="50" t="str">
        <f>IFERROR(LEFT('Upload Data'!$A343, Z356 - 1), "")</f>
        <v/>
      </c>
      <c r="AD356" s="50" t="str">
        <f>IFERROR(MID('Upload Data'!$A343, Z356 + 1, AA356 - Z356 - 1), "")</f>
        <v/>
      </c>
      <c r="AE356" s="50" t="str">
        <f>IFERROR(MID('Upload Data'!$A343, AA356 + 1, AB356 - AA356 - 1), "")</f>
        <v/>
      </c>
      <c r="AF356" s="50" t="str">
        <f>IFERROR(MID('Upload Data'!$A343, AB356 + 1, 1000), "")</f>
        <v/>
      </c>
      <c r="AG356" s="50" t="str">
        <f t="shared" si="42"/>
        <v/>
      </c>
      <c r="AH356" s="50" t="b">
        <f t="shared" si="43"/>
        <v>0</v>
      </c>
    </row>
    <row r="357" spans="1:34">
      <c r="A357" s="49">
        <f t="shared" si="40"/>
        <v>344</v>
      </c>
      <c r="B357" s="48" t="b">
        <f>NOT(IFERROR('Upload Data'!A344 = "ERROR", TRUE))</f>
        <v>1</v>
      </c>
      <c r="C357" s="48">
        <f t="shared" si="41"/>
        <v>344</v>
      </c>
      <c r="D357" s="50" t="b">
        <f>IF(B357, ('Upload Data'!A344 &amp; 'Upload Data'!B344 &amp; 'Upload Data'!C344 &amp; 'Upload Data'!D344 &amp; 'Upload Data'!E344 &amp; 'Upload Data'!F344 &amp; 'Upload Data'!G344 &amp; 'Upload Data'!H344 &amp; 'Upload Data'!I344 &amp; 'Upload Data'!J344 &amp; 'Upload Data'!K344 &amp; 'Upload Data'!L344 &amp; 'Upload Data'!M344 &amp; 'Upload Data'!N344) &lt;&gt; "", FALSE)</f>
        <v>0</v>
      </c>
      <c r="E357" s="50" t="str">
        <f t="shared" si="37"/>
        <v/>
      </c>
      <c r="F357" s="50" t="str">
        <f t="shared" si="38"/>
        <v/>
      </c>
      <c r="G357" s="50" t="b">
        <f t="shared" si="39"/>
        <v>1</v>
      </c>
      <c r="H357" s="50" t="b">
        <f>IFERROR(OR(AND(NOT(D357), 'Upload Data'!$A344 = ""), AND(AG357 &gt; -1, OR(AND(AH357, LEN(AD357) = 7), IFERROR(MATCH(AD357, listCertificateTypes, 0), FALSE)))), FALSE)</f>
        <v>1</v>
      </c>
      <c r="I357" s="50" t="b">
        <f>IFERROR(OR(NOT($D357), 'Upload Data'!B344 &lt;&gt; ""), FALSE)</f>
        <v>1</v>
      </c>
      <c r="J357" s="50" t="b">
        <f>IFERROR(OR(AND(NOT($D357), 'Upload Data'!C344 = ""), ISNUMBER('Upload Data'!C344), IFERROR(DATEVALUE('Upload Data'!C344) &gt; 0, FALSE)), FALSE)</f>
        <v>1</v>
      </c>
      <c r="K357" s="50" t="b">
        <f>IFERROR(OR(NOT($D357), 'Upload Data'!D344 &lt;&gt; ""), FALSE)</f>
        <v>1</v>
      </c>
      <c r="L357" s="51" t="s">
        <v>116</v>
      </c>
      <c r="M357" s="50" t="b">
        <f>IFERROR(OR(AND(NOT($D357), 'Upload Data'!F344 = ""), IFERROR(_xlfn.NUMBERVALUE('Upload Data'!F344) &gt; 0, FALSE)), FALSE)</f>
        <v>1</v>
      </c>
      <c r="N357" s="50" t="b">
        <f>IFERROR(OR('Upload Data'!G344 = "", IFERROR(_xlfn.NUMBERVALUE('Upload Data'!G344) &gt; 0, FALSE)), FALSE)</f>
        <v>1</v>
      </c>
      <c r="O357" s="50" t="b">
        <f>IFERROR(OR('Upload Data'!G344 = "", IFERROR(MATCH('Upload Data'!H344, listVolumeUnits, 0), FALSE)), FALSE)</f>
        <v>1</v>
      </c>
      <c r="P357" s="50" t="b">
        <f>IFERROR(OR('Upload Data'!I344 = "", IFERROR(_xlfn.NUMBERVALUE('Upload Data'!I344) &gt; 0, FALSE)), FALSE)</f>
        <v>1</v>
      </c>
      <c r="Q357" s="50" t="b">
        <f>IFERROR(OR('Upload Data'!I344 = "", IFERROR(MATCH('Upload Data'!J344, listWeightUnits, 0), FALSE)), FALSE)</f>
        <v>1</v>
      </c>
      <c r="R357" s="50" t="b">
        <f>IFERROR(OR(AND(NOT(D357), 'Upload Data'!K344 = ""), IFERROR(MATCH('Upload Data'!K344, listFscClaimTypes, 0), FALSE)), FALSE)</f>
        <v>1</v>
      </c>
      <c r="S357" s="50" t="b">
        <f>IFERROR(OR(AND('Upload Data'!K344 = refClaimFsc100, OR('Upload Data'!L344 = "", 'Upload Data'!L344 = 100)), AND('Upload Data'!K344 = refClaimFscCW, OR('Upload Data'!L344 = "", 'Upload Data'!L344 = 0)), AND('Upload Data'!K344 = refClaimFscMix, 'Upload Data'!L344 &lt;&gt; "", _xlfn.NUMBERVALUE('Upload Data'!L344) &gt;= 0, _xlfn.NUMBERVALUE('Upload Data'!L344) &lt;= 100), AND('Upload Data'!K344 = refClaimFscMixCredit, OR('Upload Data'!L344 = "", 'Upload Data'!L344 = 100)), AND('Upload Data'!K344 = refClaimFscRecycled, 'Upload Data'!K344 =""), 'Upload Data'!K344 = ""), FALSE)</f>
        <v>1</v>
      </c>
      <c r="T357" s="50" t="b">
        <f>IFERROR(OR('Upload Data'!M344 = "", ISNUMBER('Upload Data'!M344), IFERROR(DATEVALUE('Upload Data'!M344) &gt; 0, FALSE)), FALSE)</f>
        <v>1</v>
      </c>
      <c r="U357" s="50" t="b">
        <f>IFERROR(OR('Upload Data'!N344 = "", ISNUMBER('Upload Data'!N344), IFERROR(DATEVALUE('Upload Data'!N344) &gt; 0, FALSE)), FALSE)</f>
        <v>1</v>
      </c>
      <c r="V357" s="51" t="s">
        <v>116</v>
      </c>
      <c r="W357" s="50"/>
      <c r="X357" s="50"/>
      <c r="Y357" s="50"/>
      <c r="Z357" s="50">
        <f>IFERROR(FIND("-", 'Upload Data'!$A344, 1), 1000)</f>
        <v>1000</v>
      </c>
      <c r="AA357" s="50">
        <f>IFERROR(FIND("-", 'Upload Data'!$A344, Z357 + 1), 1000)</f>
        <v>1000</v>
      </c>
      <c r="AB357" s="50">
        <f>IFERROR(FIND("-", 'Upload Data'!$A344, AA357 + 1), 1000)</f>
        <v>1000</v>
      </c>
      <c r="AC357" s="50" t="str">
        <f>IFERROR(LEFT('Upload Data'!$A344, Z357 - 1), "")</f>
        <v/>
      </c>
      <c r="AD357" s="50" t="str">
        <f>IFERROR(MID('Upload Data'!$A344, Z357 + 1, AA357 - Z357 - 1), "")</f>
        <v/>
      </c>
      <c r="AE357" s="50" t="str">
        <f>IFERROR(MID('Upload Data'!$A344, AA357 + 1, AB357 - AA357 - 1), "")</f>
        <v/>
      </c>
      <c r="AF357" s="50" t="str">
        <f>IFERROR(MID('Upload Data'!$A344, AB357 + 1, 1000), "")</f>
        <v/>
      </c>
      <c r="AG357" s="50" t="str">
        <f t="shared" si="42"/>
        <v/>
      </c>
      <c r="AH357" s="50" t="b">
        <f t="shared" si="43"/>
        <v>0</v>
      </c>
    </row>
    <row r="358" spans="1:34">
      <c r="A358" s="49">
        <f t="shared" si="40"/>
        <v>345</v>
      </c>
      <c r="B358" s="48" t="b">
        <f>NOT(IFERROR('Upload Data'!A345 = "ERROR", TRUE))</f>
        <v>1</v>
      </c>
      <c r="C358" s="48">
        <f t="shared" si="41"/>
        <v>345</v>
      </c>
      <c r="D358" s="50" t="b">
        <f>IF(B358, ('Upload Data'!A345 &amp; 'Upload Data'!B345 &amp; 'Upload Data'!C345 &amp; 'Upload Data'!D345 &amp; 'Upload Data'!E345 &amp; 'Upload Data'!F345 &amp; 'Upload Data'!G345 &amp; 'Upload Data'!H345 &amp; 'Upload Data'!I345 &amp; 'Upload Data'!J345 &amp; 'Upload Data'!K345 &amp; 'Upload Data'!L345 &amp; 'Upload Data'!M345 &amp; 'Upload Data'!N345) &lt;&gt; "", FALSE)</f>
        <v>0</v>
      </c>
      <c r="E358" s="50" t="str">
        <f t="shared" si="37"/>
        <v/>
      </c>
      <c r="F358" s="50" t="str">
        <f t="shared" si="38"/>
        <v/>
      </c>
      <c r="G358" s="50" t="b">
        <f t="shared" si="39"/>
        <v>1</v>
      </c>
      <c r="H358" s="50" t="b">
        <f>IFERROR(OR(AND(NOT(D358), 'Upload Data'!$A345 = ""), AND(AG358 &gt; -1, OR(AND(AH358, LEN(AD358) = 7), IFERROR(MATCH(AD358, listCertificateTypes, 0), FALSE)))), FALSE)</f>
        <v>1</v>
      </c>
      <c r="I358" s="50" t="b">
        <f>IFERROR(OR(NOT($D358), 'Upload Data'!B345 &lt;&gt; ""), FALSE)</f>
        <v>1</v>
      </c>
      <c r="J358" s="50" t="b">
        <f>IFERROR(OR(AND(NOT($D358), 'Upload Data'!C345 = ""), ISNUMBER('Upload Data'!C345), IFERROR(DATEVALUE('Upload Data'!C345) &gt; 0, FALSE)), FALSE)</f>
        <v>1</v>
      </c>
      <c r="K358" s="50" t="b">
        <f>IFERROR(OR(NOT($D358), 'Upload Data'!D345 &lt;&gt; ""), FALSE)</f>
        <v>1</v>
      </c>
      <c r="L358" s="51" t="s">
        <v>116</v>
      </c>
      <c r="M358" s="50" t="b">
        <f>IFERROR(OR(AND(NOT($D358), 'Upload Data'!F345 = ""), IFERROR(_xlfn.NUMBERVALUE('Upload Data'!F345) &gt; 0, FALSE)), FALSE)</f>
        <v>1</v>
      </c>
      <c r="N358" s="50" t="b">
        <f>IFERROR(OR('Upload Data'!G345 = "", IFERROR(_xlfn.NUMBERVALUE('Upload Data'!G345) &gt; 0, FALSE)), FALSE)</f>
        <v>1</v>
      </c>
      <c r="O358" s="50" t="b">
        <f>IFERROR(OR('Upload Data'!G345 = "", IFERROR(MATCH('Upload Data'!H345, listVolumeUnits, 0), FALSE)), FALSE)</f>
        <v>1</v>
      </c>
      <c r="P358" s="50" t="b">
        <f>IFERROR(OR('Upload Data'!I345 = "", IFERROR(_xlfn.NUMBERVALUE('Upload Data'!I345) &gt; 0, FALSE)), FALSE)</f>
        <v>1</v>
      </c>
      <c r="Q358" s="50" t="b">
        <f>IFERROR(OR('Upload Data'!I345 = "", IFERROR(MATCH('Upload Data'!J345, listWeightUnits, 0), FALSE)), FALSE)</f>
        <v>1</v>
      </c>
      <c r="R358" s="50" t="b">
        <f>IFERROR(OR(AND(NOT(D358), 'Upload Data'!K345 = ""), IFERROR(MATCH('Upload Data'!K345, listFscClaimTypes, 0), FALSE)), FALSE)</f>
        <v>1</v>
      </c>
      <c r="S358" s="50" t="b">
        <f>IFERROR(OR(AND('Upload Data'!K345 = refClaimFsc100, OR('Upload Data'!L345 = "", 'Upload Data'!L345 = 100)), AND('Upload Data'!K345 = refClaimFscCW, OR('Upload Data'!L345 = "", 'Upload Data'!L345 = 0)), AND('Upload Data'!K345 = refClaimFscMix, 'Upload Data'!L345 &lt;&gt; "", _xlfn.NUMBERVALUE('Upload Data'!L345) &gt;= 0, _xlfn.NUMBERVALUE('Upload Data'!L345) &lt;= 100), AND('Upload Data'!K345 = refClaimFscMixCredit, OR('Upload Data'!L345 = "", 'Upload Data'!L345 = 100)), AND('Upload Data'!K345 = refClaimFscRecycled, 'Upload Data'!K345 =""), 'Upload Data'!K345 = ""), FALSE)</f>
        <v>1</v>
      </c>
      <c r="T358" s="50" t="b">
        <f>IFERROR(OR('Upload Data'!M345 = "", ISNUMBER('Upload Data'!M345), IFERROR(DATEVALUE('Upload Data'!M345) &gt; 0, FALSE)), FALSE)</f>
        <v>1</v>
      </c>
      <c r="U358" s="50" t="b">
        <f>IFERROR(OR('Upload Data'!N345 = "", ISNUMBER('Upload Data'!N345), IFERROR(DATEVALUE('Upload Data'!N345) &gt; 0, FALSE)), FALSE)</f>
        <v>1</v>
      </c>
      <c r="V358" s="51" t="s">
        <v>116</v>
      </c>
      <c r="W358" s="50"/>
      <c r="X358" s="50"/>
      <c r="Y358" s="50"/>
      <c r="Z358" s="50">
        <f>IFERROR(FIND("-", 'Upload Data'!$A345, 1), 1000)</f>
        <v>1000</v>
      </c>
      <c r="AA358" s="50">
        <f>IFERROR(FIND("-", 'Upload Data'!$A345, Z358 + 1), 1000)</f>
        <v>1000</v>
      </c>
      <c r="AB358" s="50">
        <f>IFERROR(FIND("-", 'Upload Data'!$A345, AA358 + 1), 1000)</f>
        <v>1000</v>
      </c>
      <c r="AC358" s="50" t="str">
        <f>IFERROR(LEFT('Upload Data'!$A345, Z358 - 1), "")</f>
        <v/>
      </c>
      <c r="AD358" s="50" t="str">
        <f>IFERROR(MID('Upload Data'!$A345, Z358 + 1, AA358 - Z358 - 1), "")</f>
        <v/>
      </c>
      <c r="AE358" s="50" t="str">
        <f>IFERROR(MID('Upload Data'!$A345, AA358 + 1, AB358 - AA358 - 1), "")</f>
        <v/>
      </c>
      <c r="AF358" s="50" t="str">
        <f>IFERROR(MID('Upload Data'!$A345, AB358 + 1, 1000), "")</f>
        <v/>
      </c>
      <c r="AG358" s="50" t="str">
        <f t="shared" si="42"/>
        <v/>
      </c>
      <c r="AH358" s="50" t="b">
        <f t="shared" si="43"/>
        <v>0</v>
      </c>
    </row>
    <row r="359" spans="1:34">
      <c r="A359" s="49">
        <f t="shared" si="40"/>
        <v>346</v>
      </c>
      <c r="B359" s="48" t="b">
        <f>NOT(IFERROR('Upload Data'!A346 = "ERROR", TRUE))</f>
        <v>1</v>
      </c>
      <c r="C359" s="48">
        <f t="shared" si="41"/>
        <v>346</v>
      </c>
      <c r="D359" s="50" t="b">
        <f>IF(B359, ('Upload Data'!A346 &amp; 'Upload Data'!B346 &amp; 'Upload Data'!C346 &amp; 'Upload Data'!D346 &amp; 'Upload Data'!E346 &amp; 'Upload Data'!F346 &amp; 'Upload Data'!G346 &amp; 'Upload Data'!H346 &amp; 'Upload Data'!I346 &amp; 'Upload Data'!J346 &amp; 'Upload Data'!K346 &amp; 'Upload Data'!L346 &amp; 'Upload Data'!M346 &amp; 'Upload Data'!N346) &lt;&gt; "", FALSE)</f>
        <v>0</v>
      </c>
      <c r="E359" s="50" t="str">
        <f t="shared" ref="E359:E422" si="44">IF(AND(D359, G359), A359, "")</f>
        <v/>
      </c>
      <c r="F359" s="50" t="str">
        <f t="shared" ref="F359:F422" si="45">IF(AND(D359, NOT(G359)), A359, "")</f>
        <v/>
      </c>
      <c r="G359" s="50" t="b">
        <f t="shared" si="39"/>
        <v>1</v>
      </c>
      <c r="H359" s="50" t="b">
        <f>IFERROR(OR(AND(NOT(D359), 'Upload Data'!$A346 = ""), AND(AG359 &gt; -1, OR(AND(AH359, LEN(AD359) = 7), IFERROR(MATCH(AD359, listCertificateTypes, 0), FALSE)))), FALSE)</f>
        <v>1</v>
      </c>
      <c r="I359" s="50" t="b">
        <f>IFERROR(OR(NOT($D359), 'Upload Data'!B346 &lt;&gt; ""), FALSE)</f>
        <v>1</v>
      </c>
      <c r="J359" s="50" t="b">
        <f>IFERROR(OR(AND(NOT($D359), 'Upload Data'!C346 = ""), ISNUMBER('Upload Data'!C346), IFERROR(DATEVALUE('Upload Data'!C346) &gt; 0, FALSE)), FALSE)</f>
        <v>1</v>
      </c>
      <c r="K359" s="50" t="b">
        <f>IFERROR(OR(NOT($D359), 'Upload Data'!D346 &lt;&gt; ""), FALSE)</f>
        <v>1</v>
      </c>
      <c r="L359" s="51" t="s">
        <v>116</v>
      </c>
      <c r="M359" s="50" t="b">
        <f>IFERROR(OR(AND(NOT($D359), 'Upload Data'!F346 = ""), IFERROR(_xlfn.NUMBERVALUE('Upload Data'!F346) &gt; 0, FALSE)), FALSE)</f>
        <v>1</v>
      </c>
      <c r="N359" s="50" t="b">
        <f>IFERROR(OR('Upload Data'!G346 = "", IFERROR(_xlfn.NUMBERVALUE('Upload Data'!G346) &gt; 0, FALSE)), FALSE)</f>
        <v>1</v>
      </c>
      <c r="O359" s="50" t="b">
        <f>IFERROR(OR('Upload Data'!G346 = "", IFERROR(MATCH('Upload Data'!H346, listVolumeUnits, 0), FALSE)), FALSE)</f>
        <v>1</v>
      </c>
      <c r="P359" s="50" t="b">
        <f>IFERROR(OR('Upload Data'!I346 = "", IFERROR(_xlfn.NUMBERVALUE('Upload Data'!I346) &gt; 0, FALSE)), FALSE)</f>
        <v>1</v>
      </c>
      <c r="Q359" s="50" t="b">
        <f>IFERROR(OR('Upload Data'!I346 = "", IFERROR(MATCH('Upload Data'!J346, listWeightUnits, 0), FALSE)), FALSE)</f>
        <v>1</v>
      </c>
      <c r="R359" s="50" t="b">
        <f>IFERROR(OR(AND(NOT(D359), 'Upload Data'!K346 = ""), IFERROR(MATCH('Upload Data'!K346, listFscClaimTypes, 0), FALSE)), FALSE)</f>
        <v>1</v>
      </c>
      <c r="S359" s="50" t="b">
        <f>IFERROR(OR(AND('Upload Data'!K346 = refClaimFsc100, OR('Upload Data'!L346 = "", 'Upload Data'!L346 = 100)), AND('Upload Data'!K346 = refClaimFscCW, OR('Upload Data'!L346 = "", 'Upload Data'!L346 = 0)), AND('Upload Data'!K346 = refClaimFscMix, 'Upload Data'!L346 &lt;&gt; "", _xlfn.NUMBERVALUE('Upload Data'!L346) &gt;= 0, _xlfn.NUMBERVALUE('Upload Data'!L346) &lt;= 100), AND('Upload Data'!K346 = refClaimFscMixCredit, OR('Upload Data'!L346 = "", 'Upload Data'!L346 = 100)), AND('Upload Data'!K346 = refClaimFscRecycled, 'Upload Data'!K346 =""), 'Upload Data'!K346 = ""), FALSE)</f>
        <v>1</v>
      </c>
      <c r="T359" s="50" t="b">
        <f>IFERROR(OR('Upload Data'!M346 = "", ISNUMBER('Upload Data'!M346), IFERROR(DATEVALUE('Upload Data'!M346) &gt; 0, FALSE)), FALSE)</f>
        <v>1</v>
      </c>
      <c r="U359" s="50" t="b">
        <f>IFERROR(OR('Upload Data'!N346 = "", ISNUMBER('Upload Data'!N346), IFERROR(DATEVALUE('Upload Data'!N346) &gt; 0, FALSE)), FALSE)</f>
        <v>1</v>
      </c>
      <c r="V359" s="51" t="s">
        <v>116</v>
      </c>
      <c r="W359" s="50"/>
      <c r="X359" s="50"/>
      <c r="Y359" s="50"/>
      <c r="Z359" s="50">
        <f>IFERROR(FIND("-", 'Upload Data'!$A346, 1), 1000)</f>
        <v>1000</v>
      </c>
      <c r="AA359" s="50">
        <f>IFERROR(FIND("-", 'Upload Data'!$A346, Z359 + 1), 1000)</f>
        <v>1000</v>
      </c>
      <c r="AB359" s="50">
        <f>IFERROR(FIND("-", 'Upload Data'!$A346, AA359 + 1), 1000)</f>
        <v>1000</v>
      </c>
      <c r="AC359" s="50" t="str">
        <f>IFERROR(LEFT('Upload Data'!$A346, Z359 - 1), "")</f>
        <v/>
      </c>
      <c r="AD359" s="50" t="str">
        <f>IFERROR(MID('Upload Data'!$A346, Z359 + 1, AA359 - Z359 - 1), "")</f>
        <v/>
      </c>
      <c r="AE359" s="50" t="str">
        <f>IFERROR(MID('Upload Data'!$A346, AA359 + 1, AB359 - AA359 - 1), "")</f>
        <v/>
      </c>
      <c r="AF359" s="50" t="str">
        <f>IFERROR(MID('Upload Data'!$A346, AB359 + 1, 1000), "")</f>
        <v/>
      </c>
      <c r="AG359" s="50" t="str">
        <f t="shared" si="42"/>
        <v/>
      </c>
      <c r="AH359" s="50" t="b">
        <f t="shared" si="43"/>
        <v>0</v>
      </c>
    </row>
    <row r="360" spans="1:34">
      <c r="A360" s="49">
        <f t="shared" si="40"/>
        <v>347</v>
      </c>
      <c r="B360" s="48" t="b">
        <f>NOT(IFERROR('Upload Data'!A347 = "ERROR", TRUE))</f>
        <v>1</v>
      </c>
      <c r="C360" s="48">
        <f t="shared" si="41"/>
        <v>347</v>
      </c>
      <c r="D360" s="50" t="b">
        <f>IF(B360, ('Upload Data'!A347 &amp; 'Upload Data'!B347 &amp; 'Upload Data'!C347 &amp; 'Upload Data'!D347 &amp; 'Upload Data'!E347 &amp; 'Upload Data'!F347 &amp; 'Upload Data'!G347 &amp; 'Upload Data'!H347 &amp; 'Upload Data'!I347 &amp; 'Upload Data'!J347 &amp; 'Upload Data'!K347 &amp; 'Upload Data'!L347 &amp; 'Upload Data'!M347 &amp; 'Upload Data'!N347) &lt;&gt; "", FALSE)</f>
        <v>0</v>
      </c>
      <c r="E360" s="50" t="str">
        <f t="shared" si="44"/>
        <v/>
      </c>
      <c r="F360" s="50" t="str">
        <f t="shared" si="45"/>
        <v/>
      </c>
      <c r="G360" s="50" t="b">
        <f t="shared" si="39"/>
        <v>1</v>
      </c>
      <c r="H360" s="50" t="b">
        <f>IFERROR(OR(AND(NOT(D360), 'Upload Data'!$A347 = ""), AND(AG360 &gt; -1, OR(AND(AH360, LEN(AD360) = 7), IFERROR(MATCH(AD360, listCertificateTypes, 0), FALSE)))), FALSE)</f>
        <v>1</v>
      </c>
      <c r="I360" s="50" t="b">
        <f>IFERROR(OR(NOT($D360), 'Upload Data'!B347 &lt;&gt; ""), FALSE)</f>
        <v>1</v>
      </c>
      <c r="J360" s="50" t="b">
        <f>IFERROR(OR(AND(NOT($D360), 'Upload Data'!C347 = ""), ISNUMBER('Upload Data'!C347), IFERROR(DATEVALUE('Upload Data'!C347) &gt; 0, FALSE)), FALSE)</f>
        <v>1</v>
      </c>
      <c r="K360" s="50" t="b">
        <f>IFERROR(OR(NOT($D360), 'Upload Data'!D347 &lt;&gt; ""), FALSE)</f>
        <v>1</v>
      </c>
      <c r="L360" s="51" t="s">
        <v>116</v>
      </c>
      <c r="M360" s="50" t="b">
        <f>IFERROR(OR(AND(NOT($D360), 'Upload Data'!F347 = ""), IFERROR(_xlfn.NUMBERVALUE('Upload Data'!F347) &gt; 0, FALSE)), FALSE)</f>
        <v>1</v>
      </c>
      <c r="N360" s="50" t="b">
        <f>IFERROR(OR('Upload Data'!G347 = "", IFERROR(_xlfn.NUMBERVALUE('Upload Data'!G347) &gt; 0, FALSE)), FALSE)</f>
        <v>1</v>
      </c>
      <c r="O360" s="50" t="b">
        <f>IFERROR(OR('Upload Data'!G347 = "", IFERROR(MATCH('Upload Data'!H347, listVolumeUnits, 0), FALSE)), FALSE)</f>
        <v>1</v>
      </c>
      <c r="P360" s="50" t="b">
        <f>IFERROR(OR('Upload Data'!I347 = "", IFERROR(_xlfn.NUMBERVALUE('Upload Data'!I347) &gt; 0, FALSE)), FALSE)</f>
        <v>1</v>
      </c>
      <c r="Q360" s="50" t="b">
        <f>IFERROR(OR('Upload Data'!I347 = "", IFERROR(MATCH('Upload Data'!J347, listWeightUnits, 0), FALSE)), FALSE)</f>
        <v>1</v>
      </c>
      <c r="R360" s="50" t="b">
        <f>IFERROR(OR(AND(NOT(D360), 'Upload Data'!K347 = ""), IFERROR(MATCH('Upload Data'!K347, listFscClaimTypes, 0), FALSE)), FALSE)</f>
        <v>1</v>
      </c>
      <c r="S360" s="50" t="b">
        <f>IFERROR(OR(AND('Upload Data'!K347 = refClaimFsc100, OR('Upload Data'!L347 = "", 'Upload Data'!L347 = 100)), AND('Upload Data'!K347 = refClaimFscCW, OR('Upload Data'!L347 = "", 'Upload Data'!L347 = 0)), AND('Upload Data'!K347 = refClaimFscMix, 'Upload Data'!L347 &lt;&gt; "", _xlfn.NUMBERVALUE('Upload Data'!L347) &gt;= 0, _xlfn.NUMBERVALUE('Upload Data'!L347) &lt;= 100), AND('Upload Data'!K347 = refClaimFscMixCredit, OR('Upload Data'!L347 = "", 'Upload Data'!L347 = 100)), AND('Upload Data'!K347 = refClaimFscRecycled, 'Upload Data'!K347 =""), 'Upload Data'!K347 = ""), FALSE)</f>
        <v>1</v>
      </c>
      <c r="T360" s="50" t="b">
        <f>IFERROR(OR('Upload Data'!M347 = "", ISNUMBER('Upload Data'!M347), IFERROR(DATEVALUE('Upload Data'!M347) &gt; 0, FALSE)), FALSE)</f>
        <v>1</v>
      </c>
      <c r="U360" s="50" t="b">
        <f>IFERROR(OR('Upload Data'!N347 = "", ISNUMBER('Upload Data'!N347), IFERROR(DATEVALUE('Upload Data'!N347) &gt; 0, FALSE)), FALSE)</f>
        <v>1</v>
      </c>
      <c r="V360" s="51" t="s">
        <v>116</v>
      </c>
      <c r="W360" s="50"/>
      <c r="X360" s="50"/>
      <c r="Y360" s="50"/>
      <c r="Z360" s="50">
        <f>IFERROR(FIND("-", 'Upload Data'!$A347, 1), 1000)</f>
        <v>1000</v>
      </c>
      <c r="AA360" s="50">
        <f>IFERROR(FIND("-", 'Upload Data'!$A347, Z360 + 1), 1000)</f>
        <v>1000</v>
      </c>
      <c r="AB360" s="50">
        <f>IFERROR(FIND("-", 'Upload Data'!$A347, AA360 + 1), 1000)</f>
        <v>1000</v>
      </c>
      <c r="AC360" s="50" t="str">
        <f>IFERROR(LEFT('Upload Data'!$A347, Z360 - 1), "")</f>
        <v/>
      </c>
      <c r="AD360" s="50" t="str">
        <f>IFERROR(MID('Upload Data'!$A347, Z360 + 1, AA360 - Z360 - 1), "")</f>
        <v/>
      </c>
      <c r="AE360" s="50" t="str">
        <f>IFERROR(MID('Upload Data'!$A347, AA360 + 1, AB360 - AA360 - 1), "")</f>
        <v/>
      </c>
      <c r="AF360" s="50" t="str">
        <f>IFERROR(MID('Upload Data'!$A347, AB360 + 1, 1000), "")</f>
        <v/>
      </c>
      <c r="AG360" s="50" t="str">
        <f t="shared" si="42"/>
        <v/>
      </c>
      <c r="AH360" s="50" t="b">
        <f t="shared" si="43"/>
        <v>0</v>
      </c>
    </row>
    <row r="361" spans="1:34">
      <c r="A361" s="49">
        <f t="shared" si="40"/>
        <v>348</v>
      </c>
      <c r="B361" s="48" t="b">
        <f>NOT(IFERROR('Upload Data'!A348 = "ERROR", TRUE))</f>
        <v>1</v>
      </c>
      <c r="C361" s="48">
        <f t="shared" si="41"/>
        <v>348</v>
      </c>
      <c r="D361" s="50" t="b">
        <f>IF(B361, ('Upload Data'!A348 &amp; 'Upload Data'!B348 &amp; 'Upload Data'!C348 &amp; 'Upload Data'!D348 &amp; 'Upload Data'!E348 &amp; 'Upload Data'!F348 &amp; 'Upload Data'!G348 &amp; 'Upload Data'!H348 &amp; 'Upload Data'!I348 &amp; 'Upload Data'!J348 &amp; 'Upload Data'!K348 &amp; 'Upload Data'!L348 &amp; 'Upload Data'!M348 &amp; 'Upload Data'!N348) &lt;&gt; "", FALSE)</f>
        <v>0</v>
      </c>
      <c r="E361" s="50" t="str">
        <f t="shared" si="44"/>
        <v/>
      </c>
      <c r="F361" s="50" t="str">
        <f t="shared" si="45"/>
        <v/>
      </c>
      <c r="G361" s="50" t="b">
        <f t="shared" si="39"/>
        <v>1</v>
      </c>
      <c r="H361" s="50" t="b">
        <f>IFERROR(OR(AND(NOT(D361), 'Upload Data'!$A348 = ""), AND(AG361 &gt; -1, OR(AND(AH361, LEN(AD361) = 7), IFERROR(MATCH(AD361, listCertificateTypes, 0), FALSE)))), FALSE)</f>
        <v>1</v>
      </c>
      <c r="I361" s="50" t="b">
        <f>IFERROR(OR(NOT($D361), 'Upload Data'!B348 &lt;&gt; ""), FALSE)</f>
        <v>1</v>
      </c>
      <c r="J361" s="50" t="b">
        <f>IFERROR(OR(AND(NOT($D361), 'Upload Data'!C348 = ""), ISNUMBER('Upload Data'!C348), IFERROR(DATEVALUE('Upload Data'!C348) &gt; 0, FALSE)), FALSE)</f>
        <v>1</v>
      </c>
      <c r="K361" s="50" t="b">
        <f>IFERROR(OR(NOT($D361), 'Upload Data'!D348 &lt;&gt; ""), FALSE)</f>
        <v>1</v>
      </c>
      <c r="L361" s="51" t="s">
        <v>116</v>
      </c>
      <c r="M361" s="50" t="b">
        <f>IFERROR(OR(AND(NOT($D361), 'Upload Data'!F348 = ""), IFERROR(_xlfn.NUMBERVALUE('Upload Data'!F348) &gt; 0, FALSE)), FALSE)</f>
        <v>1</v>
      </c>
      <c r="N361" s="50" t="b">
        <f>IFERROR(OR('Upload Data'!G348 = "", IFERROR(_xlfn.NUMBERVALUE('Upload Data'!G348) &gt; 0, FALSE)), FALSE)</f>
        <v>1</v>
      </c>
      <c r="O361" s="50" t="b">
        <f>IFERROR(OR('Upload Data'!G348 = "", IFERROR(MATCH('Upload Data'!H348, listVolumeUnits, 0), FALSE)), FALSE)</f>
        <v>1</v>
      </c>
      <c r="P361" s="50" t="b">
        <f>IFERROR(OR('Upload Data'!I348 = "", IFERROR(_xlfn.NUMBERVALUE('Upload Data'!I348) &gt; 0, FALSE)), FALSE)</f>
        <v>1</v>
      </c>
      <c r="Q361" s="50" t="b">
        <f>IFERROR(OR('Upload Data'!I348 = "", IFERROR(MATCH('Upload Data'!J348, listWeightUnits, 0), FALSE)), FALSE)</f>
        <v>1</v>
      </c>
      <c r="R361" s="50" t="b">
        <f>IFERROR(OR(AND(NOT(D361), 'Upload Data'!K348 = ""), IFERROR(MATCH('Upload Data'!K348, listFscClaimTypes, 0), FALSE)), FALSE)</f>
        <v>1</v>
      </c>
      <c r="S361" s="50" t="b">
        <f>IFERROR(OR(AND('Upload Data'!K348 = refClaimFsc100, OR('Upload Data'!L348 = "", 'Upload Data'!L348 = 100)), AND('Upload Data'!K348 = refClaimFscCW, OR('Upload Data'!L348 = "", 'Upload Data'!L348 = 0)), AND('Upload Data'!K348 = refClaimFscMix, 'Upload Data'!L348 &lt;&gt; "", _xlfn.NUMBERVALUE('Upload Data'!L348) &gt;= 0, _xlfn.NUMBERVALUE('Upload Data'!L348) &lt;= 100), AND('Upload Data'!K348 = refClaimFscMixCredit, OR('Upload Data'!L348 = "", 'Upload Data'!L348 = 100)), AND('Upload Data'!K348 = refClaimFscRecycled, 'Upload Data'!K348 =""), 'Upload Data'!K348 = ""), FALSE)</f>
        <v>1</v>
      </c>
      <c r="T361" s="50" t="b">
        <f>IFERROR(OR('Upload Data'!M348 = "", ISNUMBER('Upload Data'!M348), IFERROR(DATEVALUE('Upload Data'!M348) &gt; 0, FALSE)), FALSE)</f>
        <v>1</v>
      </c>
      <c r="U361" s="50" t="b">
        <f>IFERROR(OR('Upload Data'!N348 = "", ISNUMBER('Upload Data'!N348), IFERROR(DATEVALUE('Upload Data'!N348) &gt; 0, FALSE)), FALSE)</f>
        <v>1</v>
      </c>
      <c r="V361" s="51" t="s">
        <v>116</v>
      </c>
      <c r="W361" s="50"/>
      <c r="X361" s="50"/>
      <c r="Y361" s="50"/>
      <c r="Z361" s="50">
        <f>IFERROR(FIND("-", 'Upload Data'!$A348, 1), 1000)</f>
        <v>1000</v>
      </c>
      <c r="AA361" s="50">
        <f>IFERROR(FIND("-", 'Upload Data'!$A348, Z361 + 1), 1000)</f>
        <v>1000</v>
      </c>
      <c r="AB361" s="50">
        <f>IFERROR(FIND("-", 'Upload Data'!$A348, AA361 + 1), 1000)</f>
        <v>1000</v>
      </c>
      <c r="AC361" s="50" t="str">
        <f>IFERROR(LEFT('Upload Data'!$A348, Z361 - 1), "")</f>
        <v/>
      </c>
      <c r="AD361" s="50" t="str">
        <f>IFERROR(MID('Upload Data'!$A348, Z361 + 1, AA361 - Z361 - 1), "")</f>
        <v/>
      </c>
      <c r="AE361" s="50" t="str">
        <f>IFERROR(MID('Upload Data'!$A348, AA361 + 1, AB361 - AA361 - 1), "")</f>
        <v/>
      </c>
      <c r="AF361" s="50" t="str">
        <f>IFERROR(MID('Upload Data'!$A348, AB361 + 1, 1000), "")</f>
        <v/>
      </c>
      <c r="AG361" s="50" t="str">
        <f t="shared" si="42"/>
        <v/>
      </c>
      <c r="AH361" s="50" t="b">
        <f t="shared" si="43"/>
        <v>0</v>
      </c>
    </row>
    <row r="362" spans="1:34">
      <c r="A362" s="49">
        <f t="shared" si="40"/>
        <v>349</v>
      </c>
      <c r="B362" s="48" t="b">
        <f>NOT(IFERROR('Upload Data'!A349 = "ERROR", TRUE))</f>
        <v>1</v>
      </c>
      <c r="C362" s="48">
        <f t="shared" si="41"/>
        <v>349</v>
      </c>
      <c r="D362" s="50" t="b">
        <f>IF(B362, ('Upload Data'!A349 &amp; 'Upload Data'!B349 &amp; 'Upload Data'!C349 &amp; 'Upload Data'!D349 &amp; 'Upload Data'!E349 &amp; 'Upload Data'!F349 &amp; 'Upload Data'!G349 &amp; 'Upload Data'!H349 &amp; 'Upload Data'!I349 &amp; 'Upload Data'!J349 &amp; 'Upload Data'!K349 &amp; 'Upload Data'!L349 &amp; 'Upload Data'!M349 &amp; 'Upload Data'!N349) &lt;&gt; "", FALSE)</f>
        <v>0</v>
      </c>
      <c r="E362" s="50" t="str">
        <f t="shared" si="44"/>
        <v/>
      </c>
      <c r="F362" s="50" t="str">
        <f t="shared" si="45"/>
        <v/>
      </c>
      <c r="G362" s="50" t="b">
        <f t="shared" si="39"/>
        <v>1</v>
      </c>
      <c r="H362" s="50" t="b">
        <f>IFERROR(OR(AND(NOT(D362), 'Upload Data'!$A349 = ""), AND(AG362 &gt; -1, OR(AND(AH362, LEN(AD362) = 7), IFERROR(MATCH(AD362, listCertificateTypes, 0), FALSE)))), FALSE)</f>
        <v>1</v>
      </c>
      <c r="I362" s="50" t="b">
        <f>IFERROR(OR(NOT($D362), 'Upload Data'!B349 &lt;&gt; ""), FALSE)</f>
        <v>1</v>
      </c>
      <c r="J362" s="50" t="b">
        <f>IFERROR(OR(AND(NOT($D362), 'Upload Data'!C349 = ""), ISNUMBER('Upload Data'!C349), IFERROR(DATEVALUE('Upload Data'!C349) &gt; 0, FALSE)), FALSE)</f>
        <v>1</v>
      </c>
      <c r="K362" s="50" t="b">
        <f>IFERROR(OR(NOT($D362), 'Upload Data'!D349 &lt;&gt; ""), FALSE)</f>
        <v>1</v>
      </c>
      <c r="L362" s="51" t="s">
        <v>116</v>
      </c>
      <c r="M362" s="50" t="b">
        <f>IFERROR(OR(AND(NOT($D362), 'Upload Data'!F349 = ""), IFERROR(_xlfn.NUMBERVALUE('Upload Data'!F349) &gt; 0, FALSE)), FALSE)</f>
        <v>1</v>
      </c>
      <c r="N362" s="50" t="b">
        <f>IFERROR(OR('Upload Data'!G349 = "", IFERROR(_xlfn.NUMBERVALUE('Upload Data'!G349) &gt; 0, FALSE)), FALSE)</f>
        <v>1</v>
      </c>
      <c r="O362" s="50" t="b">
        <f>IFERROR(OR('Upload Data'!G349 = "", IFERROR(MATCH('Upload Data'!H349, listVolumeUnits, 0), FALSE)), FALSE)</f>
        <v>1</v>
      </c>
      <c r="P362" s="50" t="b">
        <f>IFERROR(OR('Upload Data'!I349 = "", IFERROR(_xlfn.NUMBERVALUE('Upload Data'!I349) &gt; 0, FALSE)), FALSE)</f>
        <v>1</v>
      </c>
      <c r="Q362" s="50" t="b">
        <f>IFERROR(OR('Upload Data'!I349 = "", IFERROR(MATCH('Upload Data'!J349, listWeightUnits, 0), FALSE)), FALSE)</f>
        <v>1</v>
      </c>
      <c r="R362" s="50" t="b">
        <f>IFERROR(OR(AND(NOT(D362), 'Upload Data'!K349 = ""), IFERROR(MATCH('Upload Data'!K349, listFscClaimTypes, 0), FALSE)), FALSE)</f>
        <v>1</v>
      </c>
      <c r="S362" s="50" t="b">
        <f>IFERROR(OR(AND('Upload Data'!K349 = refClaimFsc100, OR('Upload Data'!L349 = "", 'Upload Data'!L349 = 100)), AND('Upload Data'!K349 = refClaimFscCW, OR('Upload Data'!L349 = "", 'Upload Data'!L349 = 0)), AND('Upload Data'!K349 = refClaimFscMix, 'Upload Data'!L349 &lt;&gt; "", _xlfn.NUMBERVALUE('Upload Data'!L349) &gt;= 0, _xlfn.NUMBERVALUE('Upload Data'!L349) &lt;= 100), AND('Upload Data'!K349 = refClaimFscMixCredit, OR('Upload Data'!L349 = "", 'Upload Data'!L349 = 100)), AND('Upload Data'!K349 = refClaimFscRecycled, 'Upload Data'!K349 =""), 'Upload Data'!K349 = ""), FALSE)</f>
        <v>1</v>
      </c>
      <c r="T362" s="50" t="b">
        <f>IFERROR(OR('Upload Data'!M349 = "", ISNUMBER('Upload Data'!M349), IFERROR(DATEVALUE('Upload Data'!M349) &gt; 0, FALSE)), FALSE)</f>
        <v>1</v>
      </c>
      <c r="U362" s="50" t="b">
        <f>IFERROR(OR('Upload Data'!N349 = "", ISNUMBER('Upload Data'!N349), IFERROR(DATEVALUE('Upload Data'!N349) &gt; 0, FALSE)), FALSE)</f>
        <v>1</v>
      </c>
      <c r="V362" s="51" t="s">
        <v>116</v>
      </c>
      <c r="W362" s="50"/>
      <c r="X362" s="50"/>
      <c r="Y362" s="50"/>
      <c r="Z362" s="50">
        <f>IFERROR(FIND("-", 'Upload Data'!$A349, 1), 1000)</f>
        <v>1000</v>
      </c>
      <c r="AA362" s="50">
        <f>IFERROR(FIND("-", 'Upload Data'!$A349, Z362 + 1), 1000)</f>
        <v>1000</v>
      </c>
      <c r="AB362" s="50">
        <f>IFERROR(FIND("-", 'Upload Data'!$A349, AA362 + 1), 1000)</f>
        <v>1000</v>
      </c>
      <c r="AC362" s="50" t="str">
        <f>IFERROR(LEFT('Upload Data'!$A349, Z362 - 1), "")</f>
        <v/>
      </c>
      <c r="AD362" s="50" t="str">
        <f>IFERROR(MID('Upload Data'!$A349, Z362 + 1, AA362 - Z362 - 1), "")</f>
        <v/>
      </c>
      <c r="AE362" s="50" t="str">
        <f>IFERROR(MID('Upload Data'!$A349, AA362 + 1, AB362 - AA362 - 1), "")</f>
        <v/>
      </c>
      <c r="AF362" s="50" t="str">
        <f>IFERROR(MID('Upload Data'!$A349, AB362 + 1, 1000), "")</f>
        <v/>
      </c>
      <c r="AG362" s="50" t="str">
        <f t="shared" si="42"/>
        <v/>
      </c>
      <c r="AH362" s="50" t="b">
        <f t="shared" si="43"/>
        <v>0</v>
      </c>
    </row>
    <row r="363" spans="1:34">
      <c r="A363" s="49">
        <f t="shared" si="40"/>
        <v>350</v>
      </c>
      <c r="B363" s="48" t="b">
        <f>NOT(IFERROR('Upload Data'!A350 = "ERROR", TRUE))</f>
        <v>1</v>
      </c>
      <c r="C363" s="48">
        <f t="shared" si="41"/>
        <v>350</v>
      </c>
      <c r="D363" s="50" t="b">
        <f>IF(B363, ('Upload Data'!A350 &amp; 'Upload Data'!B350 &amp; 'Upload Data'!C350 &amp; 'Upload Data'!D350 &amp; 'Upload Data'!E350 &amp; 'Upload Data'!F350 &amp; 'Upload Data'!G350 &amp; 'Upload Data'!H350 &amp; 'Upload Data'!I350 &amp; 'Upload Data'!J350 &amp; 'Upload Data'!K350 &amp; 'Upload Data'!L350 &amp; 'Upload Data'!M350 &amp; 'Upload Data'!N350) &lt;&gt; "", FALSE)</f>
        <v>0</v>
      </c>
      <c r="E363" s="50" t="str">
        <f t="shared" si="44"/>
        <v/>
      </c>
      <c r="F363" s="50" t="str">
        <f t="shared" si="45"/>
        <v/>
      </c>
      <c r="G363" s="50" t="b">
        <f t="shared" si="39"/>
        <v>1</v>
      </c>
      <c r="H363" s="50" t="b">
        <f>IFERROR(OR(AND(NOT(D363), 'Upload Data'!$A350 = ""), AND(AG363 &gt; -1, OR(AND(AH363, LEN(AD363) = 7), IFERROR(MATCH(AD363, listCertificateTypes, 0), FALSE)))), FALSE)</f>
        <v>1</v>
      </c>
      <c r="I363" s="50" t="b">
        <f>IFERROR(OR(NOT($D363), 'Upload Data'!B350 &lt;&gt; ""), FALSE)</f>
        <v>1</v>
      </c>
      <c r="J363" s="50" t="b">
        <f>IFERROR(OR(AND(NOT($D363), 'Upload Data'!C350 = ""), ISNUMBER('Upload Data'!C350), IFERROR(DATEVALUE('Upload Data'!C350) &gt; 0, FALSE)), FALSE)</f>
        <v>1</v>
      </c>
      <c r="K363" s="50" t="b">
        <f>IFERROR(OR(NOT($D363), 'Upload Data'!D350 &lt;&gt; ""), FALSE)</f>
        <v>1</v>
      </c>
      <c r="L363" s="51" t="s">
        <v>116</v>
      </c>
      <c r="M363" s="50" t="b">
        <f>IFERROR(OR(AND(NOT($D363), 'Upload Data'!F350 = ""), IFERROR(_xlfn.NUMBERVALUE('Upload Data'!F350) &gt; 0, FALSE)), FALSE)</f>
        <v>1</v>
      </c>
      <c r="N363" s="50" t="b">
        <f>IFERROR(OR('Upload Data'!G350 = "", IFERROR(_xlfn.NUMBERVALUE('Upload Data'!G350) &gt; 0, FALSE)), FALSE)</f>
        <v>1</v>
      </c>
      <c r="O363" s="50" t="b">
        <f>IFERROR(OR('Upload Data'!G350 = "", IFERROR(MATCH('Upload Data'!H350, listVolumeUnits, 0), FALSE)), FALSE)</f>
        <v>1</v>
      </c>
      <c r="P363" s="50" t="b">
        <f>IFERROR(OR('Upload Data'!I350 = "", IFERROR(_xlfn.NUMBERVALUE('Upload Data'!I350) &gt; 0, FALSE)), FALSE)</f>
        <v>1</v>
      </c>
      <c r="Q363" s="50" t="b">
        <f>IFERROR(OR('Upload Data'!I350 = "", IFERROR(MATCH('Upload Data'!J350, listWeightUnits, 0), FALSE)), FALSE)</f>
        <v>1</v>
      </c>
      <c r="R363" s="50" t="b">
        <f>IFERROR(OR(AND(NOT(D363), 'Upload Data'!K350 = ""), IFERROR(MATCH('Upload Data'!K350, listFscClaimTypes, 0), FALSE)), FALSE)</f>
        <v>1</v>
      </c>
      <c r="S363" s="50" t="b">
        <f>IFERROR(OR(AND('Upload Data'!K350 = refClaimFsc100, OR('Upload Data'!L350 = "", 'Upload Data'!L350 = 100)), AND('Upload Data'!K350 = refClaimFscCW, OR('Upload Data'!L350 = "", 'Upload Data'!L350 = 0)), AND('Upload Data'!K350 = refClaimFscMix, 'Upload Data'!L350 &lt;&gt; "", _xlfn.NUMBERVALUE('Upload Data'!L350) &gt;= 0, _xlfn.NUMBERVALUE('Upload Data'!L350) &lt;= 100), AND('Upload Data'!K350 = refClaimFscMixCredit, OR('Upload Data'!L350 = "", 'Upload Data'!L350 = 100)), AND('Upload Data'!K350 = refClaimFscRecycled, 'Upload Data'!K350 =""), 'Upload Data'!K350 = ""), FALSE)</f>
        <v>1</v>
      </c>
      <c r="T363" s="50" t="b">
        <f>IFERROR(OR('Upload Data'!M350 = "", ISNUMBER('Upload Data'!M350), IFERROR(DATEVALUE('Upload Data'!M350) &gt; 0, FALSE)), FALSE)</f>
        <v>1</v>
      </c>
      <c r="U363" s="50" t="b">
        <f>IFERROR(OR('Upload Data'!N350 = "", ISNUMBER('Upload Data'!N350), IFERROR(DATEVALUE('Upload Data'!N350) &gt; 0, FALSE)), FALSE)</f>
        <v>1</v>
      </c>
      <c r="V363" s="51" t="s">
        <v>116</v>
      </c>
      <c r="W363" s="50"/>
      <c r="X363" s="50"/>
      <c r="Y363" s="50"/>
      <c r="Z363" s="50">
        <f>IFERROR(FIND("-", 'Upload Data'!$A350, 1), 1000)</f>
        <v>1000</v>
      </c>
      <c r="AA363" s="50">
        <f>IFERROR(FIND("-", 'Upload Data'!$A350, Z363 + 1), 1000)</f>
        <v>1000</v>
      </c>
      <c r="AB363" s="50">
        <f>IFERROR(FIND("-", 'Upload Data'!$A350, AA363 + 1), 1000)</f>
        <v>1000</v>
      </c>
      <c r="AC363" s="50" t="str">
        <f>IFERROR(LEFT('Upload Data'!$A350, Z363 - 1), "")</f>
        <v/>
      </c>
      <c r="AD363" s="50" t="str">
        <f>IFERROR(MID('Upload Data'!$A350, Z363 + 1, AA363 - Z363 - 1), "")</f>
        <v/>
      </c>
      <c r="AE363" s="50" t="str">
        <f>IFERROR(MID('Upload Data'!$A350, AA363 + 1, AB363 - AA363 - 1), "")</f>
        <v/>
      </c>
      <c r="AF363" s="50" t="str">
        <f>IFERROR(MID('Upload Data'!$A350, AB363 + 1, 1000), "")</f>
        <v/>
      </c>
      <c r="AG363" s="50" t="str">
        <f t="shared" si="42"/>
        <v/>
      </c>
      <c r="AH363" s="50" t="b">
        <f t="shared" si="43"/>
        <v>0</v>
      </c>
    </row>
    <row r="364" spans="1:34">
      <c r="A364" s="49">
        <f t="shared" si="40"/>
        <v>351</v>
      </c>
      <c r="B364" s="48" t="b">
        <f>NOT(IFERROR('Upload Data'!A351 = "ERROR", TRUE))</f>
        <v>1</v>
      </c>
      <c r="C364" s="48">
        <f t="shared" si="41"/>
        <v>351</v>
      </c>
      <c r="D364" s="50" t="b">
        <f>IF(B364, ('Upload Data'!A351 &amp; 'Upload Data'!B351 &amp; 'Upload Data'!C351 &amp; 'Upload Data'!D351 &amp; 'Upload Data'!E351 &amp; 'Upload Data'!F351 &amp; 'Upload Data'!G351 &amp; 'Upload Data'!H351 &amp; 'Upload Data'!I351 &amp; 'Upload Data'!J351 &amp; 'Upload Data'!K351 &amp; 'Upload Data'!L351 &amp; 'Upload Data'!M351 &amp; 'Upload Data'!N351) &lt;&gt; "", FALSE)</f>
        <v>0</v>
      </c>
      <c r="E364" s="50" t="str">
        <f t="shared" si="44"/>
        <v/>
      </c>
      <c r="F364" s="50" t="str">
        <f t="shared" si="45"/>
        <v/>
      </c>
      <c r="G364" s="50" t="b">
        <f t="shared" si="39"/>
        <v>1</v>
      </c>
      <c r="H364" s="50" t="b">
        <f>IFERROR(OR(AND(NOT(D364), 'Upload Data'!$A351 = ""), AND(AG364 &gt; -1, OR(AND(AH364, LEN(AD364) = 7), IFERROR(MATCH(AD364, listCertificateTypes, 0), FALSE)))), FALSE)</f>
        <v>1</v>
      </c>
      <c r="I364" s="50" t="b">
        <f>IFERROR(OR(NOT($D364), 'Upload Data'!B351 &lt;&gt; ""), FALSE)</f>
        <v>1</v>
      </c>
      <c r="J364" s="50" t="b">
        <f>IFERROR(OR(AND(NOT($D364), 'Upload Data'!C351 = ""), ISNUMBER('Upload Data'!C351), IFERROR(DATEVALUE('Upload Data'!C351) &gt; 0, FALSE)), FALSE)</f>
        <v>1</v>
      </c>
      <c r="K364" s="50" t="b">
        <f>IFERROR(OR(NOT($D364), 'Upload Data'!D351 &lt;&gt; ""), FALSE)</f>
        <v>1</v>
      </c>
      <c r="L364" s="51" t="s">
        <v>116</v>
      </c>
      <c r="M364" s="50" t="b">
        <f>IFERROR(OR(AND(NOT($D364), 'Upload Data'!F351 = ""), IFERROR(_xlfn.NUMBERVALUE('Upload Data'!F351) &gt; 0, FALSE)), FALSE)</f>
        <v>1</v>
      </c>
      <c r="N364" s="50" t="b">
        <f>IFERROR(OR('Upload Data'!G351 = "", IFERROR(_xlfn.NUMBERVALUE('Upload Data'!G351) &gt; 0, FALSE)), FALSE)</f>
        <v>1</v>
      </c>
      <c r="O364" s="50" t="b">
        <f>IFERROR(OR('Upload Data'!G351 = "", IFERROR(MATCH('Upload Data'!H351, listVolumeUnits, 0), FALSE)), FALSE)</f>
        <v>1</v>
      </c>
      <c r="P364" s="50" t="b">
        <f>IFERROR(OR('Upload Data'!I351 = "", IFERROR(_xlfn.NUMBERVALUE('Upload Data'!I351) &gt; 0, FALSE)), FALSE)</f>
        <v>1</v>
      </c>
      <c r="Q364" s="50" t="b">
        <f>IFERROR(OR('Upload Data'!I351 = "", IFERROR(MATCH('Upload Data'!J351, listWeightUnits, 0), FALSE)), FALSE)</f>
        <v>1</v>
      </c>
      <c r="R364" s="50" t="b">
        <f>IFERROR(OR(AND(NOT(D364), 'Upload Data'!K351 = ""), IFERROR(MATCH('Upload Data'!K351, listFscClaimTypes, 0), FALSE)), FALSE)</f>
        <v>1</v>
      </c>
      <c r="S364" s="50" t="b">
        <f>IFERROR(OR(AND('Upload Data'!K351 = refClaimFsc100, OR('Upload Data'!L351 = "", 'Upload Data'!L351 = 100)), AND('Upload Data'!K351 = refClaimFscCW, OR('Upload Data'!L351 = "", 'Upload Data'!L351 = 0)), AND('Upload Data'!K351 = refClaimFscMix, 'Upload Data'!L351 &lt;&gt; "", _xlfn.NUMBERVALUE('Upload Data'!L351) &gt;= 0, _xlfn.NUMBERVALUE('Upload Data'!L351) &lt;= 100), AND('Upload Data'!K351 = refClaimFscMixCredit, OR('Upload Data'!L351 = "", 'Upload Data'!L351 = 100)), AND('Upload Data'!K351 = refClaimFscRecycled, 'Upload Data'!K351 =""), 'Upload Data'!K351 = ""), FALSE)</f>
        <v>1</v>
      </c>
      <c r="T364" s="50" t="b">
        <f>IFERROR(OR('Upload Data'!M351 = "", ISNUMBER('Upload Data'!M351), IFERROR(DATEVALUE('Upload Data'!M351) &gt; 0, FALSE)), FALSE)</f>
        <v>1</v>
      </c>
      <c r="U364" s="50" t="b">
        <f>IFERROR(OR('Upload Data'!N351 = "", ISNUMBER('Upload Data'!N351), IFERROR(DATEVALUE('Upload Data'!N351) &gt; 0, FALSE)), FALSE)</f>
        <v>1</v>
      </c>
      <c r="V364" s="51" t="s">
        <v>116</v>
      </c>
      <c r="W364" s="50"/>
      <c r="X364" s="50"/>
      <c r="Y364" s="50"/>
      <c r="Z364" s="50">
        <f>IFERROR(FIND("-", 'Upload Data'!$A351, 1), 1000)</f>
        <v>1000</v>
      </c>
      <c r="AA364" s="50">
        <f>IFERROR(FIND("-", 'Upload Data'!$A351, Z364 + 1), 1000)</f>
        <v>1000</v>
      </c>
      <c r="AB364" s="50">
        <f>IFERROR(FIND("-", 'Upload Data'!$A351, AA364 + 1), 1000)</f>
        <v>1000</v>
      </c>
      <c r="AC364" s="50" t="str">
        <f>IFERROR(LEFT('Upload Data'!$A351, Z364 - 1), "")</f>
        <v/>
      </c>
      <c r="AD364" s="50" t="str">
        <f>IFERROR(MID('Upload Data'!$A351, Z364 + 1, AA364 - Z364 - 1), "")</f>
        <v/>
      </c>
      <c r="AE364" s="50" t="str">
        <f>IFERROR(MID('Upload Data'!$A351, AA364 + 1, AB364 - AA364 - 1), "")</f>
        <v/>
      </c>
      <c r="AF364" s="50" t="str">
        <f>IFERROR(MID('Upload Data'!$A351, AB364 + 1, 1000), "")</f>
        <v/>
      </c>
      <c r="AG364" s="50" t="str">
        <f t="shared" si="42"/>
        <v/>
      </c>
      <c r="AH364" s="50" t="b">
        <f t="shared" si="43"/>
        <v>0</v>
      </c>
    </row>
    <row r="365" spans="1:34">
      <c r="A365" s="49">
        <f t="shared" si="40"/>
        <v>352</v>
      </c>
      <c r="B365" s="48" t="b">
        <f>NOT(IFERROR('Upload Data'!A352 = "ERROR", TRUE))</f>
        <v>1</v>
      </c>
      <c r="C365" s="48">
        <f t="shared" si="41"/>
        <v>352</v>
      </c>
      <c r="D365" s="50" t="b">
        <f>IF(B365, ('Upload Data'!A352 &amp; 'Upload Data'!B352 &amp; 'Upload Data'!C352 &amp; 'Upload Data'!D352 &amp; 'Upload Data'!E352 &amp; 'Upload Data'!F352 &amp; 'Upload Data'!G352 &amp; 'Upload Data'!H352 &amp; 'Upload Data'!I352 &amp; 'Upload Data'!J352 &amp; 'Upload Data'!K352 &amp; 'Upload Data'!L352 &amp; 'Upload Data'!M352 &amp; 'Upload Data'!N352) &lt;&gt; "", FALSE)</f>
        <v>0</v>
      </c>
      <c r="E365" s="50" t="str">
        <f t="shared" si="44"/>
        <v/>
      </c>
      <c r="F365" s="50" t="str">
        <f t="shared" si="45"/>
        <v/>
      </c>
      <c r="G365" s="50" t="b">
        <f t="shared" si="39"/>
        <v>1</v>
      </c>
      <c r="H365" s="50" t="b">
        <f>IFERROR(OR(AND(NOT(D365), 'Upload Data'!$A352 = ""), AND(AG365 &gt; -1, OR(AND(AH365, LEN(AD365) = 7), IFERROR(MATCH(AD365, listCertificateTypes, 0), FALSE)))), FALSE)</f>
        <v>1</v>
      </c>
      <c r="I365" s="50" t="b">
        <f>IFERROR(OR(NOT($D365), 'Upload Data'!B352 &lt;&gt; ""), FALSE)</f>
        <v>1</v>
      </c>
      <c r="J365" s="50" t="b">
        <f>IFERROR(OR(AND(NOT($D365), 'Upload Data'!C352 = ""), ISNUMBER('Upload Data'!C352), IFERROR(DATEVALUE('Upload Data'!C352) &gt; 0, FALSE)), FALSE)</f>
        <v>1</v>
      </c>
      <c r="K365" s="50" t="b">
        <f>IFERROR(OR(NOT($D365), 'Upload Data'!D352 &lt;&gt; ""), FALSE)</f>
        <v>1</v>
      </c>
      <c r="L365" s="51" t="s">
        <v>116</v>
      </c>
      <c r="M365" s="50" t="b">
        <f>IFERROR(OR(AND(NOT($D365), 'Upload Data'!F352 = ""), IFERROR(_xlfn.NUMBERVALUE('Upload Data'!F352) &gt; 0, FALSE)), FALSE)</f>
        <v>1</v>
      </c>
      <c r="N365" s="50" t="b">
        <f>IFERROR(OR('Upload Data'!G352 = "", IFERROR(_xlfn.NUMBERVALUE('Upload Data'!G352) &gt; 0, FALSE)), FALSE)</f>
        <v>1</v>
      </c>
      <c r="O365" s="50" t="b">
        <f>IFERROR(OR('Upload Data'!G352 = "", IFERROR(MATCH('Upload Data'!H352, listVolumeUnits, 0), FALSE)), FALSE)</f>
        <v>1</v>
      </c>
      <c r="P365" s="50" t="b">
        <f>IFERROR(OR('Upload Data'!I352 = "", IFERROR(_xlfn.NUMBERVALUE('Upload Data'!I352) &gt; 0, FALSE)), FALSE)</f>
        <v>1</v>
      </c>
      <c r="Q365" s="50" t="b">
        <f>IFERROR(OR('Upload Data'!I352 = "", IFERROR(MATCH('Upload Data'!J352, listWeightUnits, 0), FALSE)), FALSE)</f>
        <v>1</v>
      </c>
      <c r="R365" s="50" t="b">
        <f>IFERROR(OR(AND(NOT(D365), 'Upload Data'!K352 = ""), IFERROR(MATCH('Upload Data'!K352, listFscClaimTypes, 0), FALSE)), FALSE)</f>
        <v>1</v>
      </c>
      <c r="S365" s="50" t="b">
        <f>IFERROR(OR(AND('Upload Data'!K352 = refClaimFsc100, OR('Upload Data'!L352 = "", 'Upload Data'!L352 = 100)), AND('Upload Data'!K352 = refClaimFscCW, OR('Upload Data'!L352 = "", 'Upload Data'!L352 = 0)), AND('Upload Data'!K352 = refClaimFscMix, 'Upload Data'!L352 &lt;&gt; "", _xlfn.NUMBERVALUE('Upload Data'!L352) &gt;= 0, _xlfn.NUMBERVALUE('Upload Data'!L352) &lt;= 100), AND('Upload Data'!K352 = refClaimFscMixCredit, OR('Upload Data'!L352 = "", 'Upload Data'!L352 = 100)), AND('Upload Data'!K352 = refClaimFscRecycled, 'Upload Data'!K352 =""), 'Upload Data'!K352 = ""), FALSE)</f>
        <v>1</v>
      </c>
      <c r="T365" s="50" t="b">
        <f>IFERROR(OR('Upload Data'!M352 = "", ISNUMBER('Upload Data'!M352), IFERROR(DATEVALUE('Upload Data'!M352) &gt; 0, FALSE)), FALSE)</f>
        <v>1</v>
      </c>
      <c r="U365" s="50" t="b">
        <f>IFERROR(OR('Upload Data'!N352 = "", ISNUMBER('Upload Data'!N352), IFERROR(DATEVALUE('Upload Data'!N352) &gt; 0, FALSE)), FALSE)</f>
        <v>1</v>
      </c>
      <c r="V365" s="51" t="s">
        <v>116</v>
      </c>
      <c r="W365" s="50"/>
      <c r="X365" s="50"/>
      <c r="Y365" s="50"/>
      <c r="Z365" s="50">
        <f>IFERROR(FIND("-", 'Upload Data'!$A352, 1), 1000)</f>
        <v>1000</v>
      </c>
      <c r="AA365" s="50">
        <f>IFERROR(FIND("-", 'Upload Data'!$A352, Z365 + 1), 1000)</f>
        <v>1000</v>
      </c>
      <c r="AB365" s="50">
        <f>IFERROR(FIND("-", 'Upload Data'!$A352, AA365 + 1), 1000)</f>
        <v>1000</v>
      </c>
      <c r="AC365" s="50" t="str">
        <f>IFERROR(LEFT('Upload Data'!$A352, Z365 - 1), "")</f>
        <v/>
      </c>
      <c r="AD365" s="50" t="str">
        <f>IFERROR(MID('Upload Data'!$A352, Z365 + 1, AA365 - Z365 - 1), "")</f>
        <v/>
      </c>
      <c r="AE365" s="50" t="str">
        <f>IFERROR(MID('Upload Data'!$A352, AA365 + 1, AB365 - AA365 - 1), "")</f>
        <v/>
      </c>
      <c r="AF365" s="50" t="str">
        <f>IFERROR(MID('Upload Data'!$A352, AB365 + 1, 1000), "")</f>
        <v/>
      </c>
      <c r="AG365" s="50" t="str">
        <f t="shared" si="42"/>
        <v/>
      </c>
      <c r="AH365" s="50" t="b">
        <f t="shared" si="43"/>
        <v>0</v>
      </c>
    </row>
    <row r="366" spans="1:34">
      <c r="A366" s="49">
        <f t="shared" si="40"/>
        <v>353</v>
      </c>
      <c r="B366" s="48" t="b">
        <f>NOT(IFERROR('Upload Data'!A353 = "ERROR", TRUE))</f>
        <v>1</v>
      </c>
      <c r="C366" s="48">
        <f t="shared" si="41"/>
        <v>353</v>
      </c>
      <c r="D366" s="50" t="b">
        <f>IF(B366, ('Upload Data'!A353 &amp; 'Upload Data'!B353 &amp; 'Upload Data'!C353 &amp; 'Upload Data'!D353 &amp; 'Upload Data'!E353 &amp; 'Upload Data'!F353 &amp; 'Upload Data'!G353 &amp; 'Upload Data'!H353 &amp; 'Upload Data'!I353 &amp; 'Upload Data'!J353 &amp; 'Upload Data'!K353 &amp; 'Upload Data'!L353 &amp; 'Upload Data'!M353 &amp; 'Upload Data'!N353) &lt;&gt; "", FALSE)</f>
        <v>0</v>
      </c>
      <c r="E366" s="50" t="str">
        <f t="shared" si="44"/>
        <v/>
      </c>
      <c r="F366" s="50" t="str">
        <f t="shared" si="45"/>
        <v/>
      </c>
      <c r="G366" s="50" t="b">
        <f t="shared" si="39"/>
        <v>1</v>
      </c>
      <c r="H366" s="50" t="b">
        <f>IFERROR(OR(AND(NOT(D366), 'Upload Data'!$A353 = ""), AND(AG366 &gt; -1, OR(AND(AH366, LEN(AD366) = 7), IFERROR(MATCH(AD366, listCertificateTypes, 0), FALSE)))), FALSE)</f>
        <v>1</v>
      </c>
      <c r="I366" s="50" t="b">
        <f>IFERROR(OR(NOT($D366), 'Upload Data'!B353 &lt;&gt; ""), FALSE)</f>
        <v>1</v>
      </c>
      <c r="J366" s="50" t="b">
        <f>IFERROR(OR(AND(NOT($D366), 'Upload Data'!C353 = ""), ISNUMBER('Upload Data'!C353), IFERROR(DATEVALUE('Upload Data'!C353) &gt; 0, FALSE)), FALSE)</f>
        <v>1</v>
      </c>
      <c r="K366" s="50" t="b">
        <f>IFERROR(OR(NOT($D366), 'Upload Data'!D353 &lt;&gt; ""), FALSE)</f>
        <v>1</v>
      </c>
      <c r="L366" s="51" t="s">
        <v>116</v>
      </c>
      <c r="M366" s="50" t="b">
        <f>IFERROR(OR(AND(NOT($D366), 'Upload Data'!F353 = ""), IFERROR(_xlfn.NUMBERVALUE('Upload Data'!F353) &gt; 0, FALSE)), FALSE)</f>
        <v>1</v>
      </c>
      <c r="N366" s="50" t="b">
        <f>IFERROR(OR('Upload Data'!G353 = "", IFERROR(_xlfn.NUMBERVALUE('Upload Data'!G353) &gt; 0, FALSE)), FALSE)</f>
        <v>1</v>
      </c>
      <c r="O366" s="50" t="b">
        <f>IFERROR(OR('Upload Data'!G353 = "", IFERROR(MATCH('Upload Data'!H353, listVolumeUnits, 0), FALSE)), FALSE)</f>
        <v>1</v>
      </c>
      <c r="P366" s="50" t="b">
        <f>IFERROR(OR('Upload Data'!I353 = "", IFERROR(_xlfn.NUMBERVALUE('Upload Data'!I353) &gt; 0, FALSE)), FALSE)</f>
        <v>1</v>
      </c>
      <c r="Q366" s="50" t="b">
        <f>IFERROR(OR('Upload Data'!I353 = "", IFERROR(MATCH('Upload Data'!J353, listWeightUnits, 0), FALSE)), FALSE)</f>
        <v>1</v>
      </c>
      <c r="R366" s="50" t="b">
        <f>IFERROR(OR(AND(NOT(D366), 'Upload Data'!K353 = ""), IFERROR(MATCH('Upload Data'!K353, listFscClaimTypes, 0), FALSE)), FALSE)</f>
        <v>1</v>
      </c>
      <c r="S366" s="50" t="b">
        <f>IFERROR(OR(AND('Upload Data'!K353 = refClaimFsc100, OR('Upload Data'!L353 = "", 'Upload Data'!L353 = 100)), AND('Upload Data'!K353 = refClaimFscCW, OR('Upload Data'!L353 = "", 'Upload Data'!L353 = 0)), AND('Upload Data'!K353 = refClaimFscMix, 'Upload Data'!L353 &lt;&gt; "", _xlfn.NUMBERVALUE('Upload Data'!L353) &gt;= 0, _xlfn.NUMBERVALUE('Upload Data'!L353) &lt;= 100), AND('Upload Data'!K353 = refClaimFscMixCredit, OR('Upload Data'!L353 = "", 'Upload Data'!L353 = 100)), AND('Upload Data'!K353 = refClaimFscRecycled, 'Upload Data'!K353 =""), 'Upload Data'!K353 = ""), FALSE)</f>
        <v>1</v>
      </c>
      <c r="T366" s="50" t="b">
        <f>IFERROR(OR('Upload Data'!M353 = "", ISNUMBER('Upload Data'!M353), IFERROR(DATEVALUE('Upload Data'!M353) &gt; 0, FALSE)), FALSE)</f>
        <v>1</v>
      </c>
      <c r="U366" s="50" t="b">
        <f>IFERROR(OR('Upload Data'!N353 = "", ISNUMBER('Upload Data'!N353), IFERROR(DATEVALUE('Upload Data'!N353) &gt; 0, FALSE)), FALSE)</f>
        <v>1</v>
      </c>
      <c r="V366" s="51" t="s">
        <v>116</v>
      </c>
      <c r="W366" s="50"/>
      <c r="X366" s="50"/>
      <c r="Y366" s="50"/>
      <c r="Z366" s="50">
        <f>IFERROR(FIND("-", 'Upload Data'!$A353, 1), 1000)</f>
        <v>1000</v>
      </c>
      <c r="AA366" s="50">
        <f>IFERROR(FIND("-", 'Upload Data'!$A353, Z366 + 1), 1000)</f>
        <v>1000</v>
      </c>
      <c r="AB366" s="50">
        <f>IFERROR(FIND("-", 'Upload Data'!$A353, AA366 + 1), 1000)</f>
        <v>1000</v>
      </c>
      <c r="AC366" s="50" t="str">
        <f>IFERROR(LEFT('Upload Data'!$A353, Z366 - 1), "")</f>
        <v/>
      </c>
      <c r="AD366" s="50" t="str">
        <f>IFERROR(MID('Upload Data'!$A353, Z366 + 1, AA366 - Z366 - 1), "")</f>
        <v/>
      </c>
      <c r="AE366" s="50" t="str">
        <f>IFERROR(MID('Upload Data'!$A353, AA366 + 1, AB366 - AA366 - 1), "")</f>
        <v/>
      </c>
      <c r="AF366" s="50" t="str">
        <f>IFERROR(MID('Upload Data'!$A353, AB366 + 1, 1000), "")</f>
        <v/>
      </c>
      <c r="AG366" s="50" t="str">
        <f t="shared" si="42"/>
        <v/>
      </c>
      <c r="AH366" s="50" t="b">
        <f t="shared" si="43"/>
        <v>0</v>
      </c>
    </row>
    <row r="367" spans="1:34">
      <c r="A367" s="49">
        <f t="shared" si="40"/>
        <v>354</v>
      </c>
      <c r="B367" s="48" t="b">
        <f>NOT(IFERROR('Upload Data'!A354 = "ERROR", TRUE))</f>
        <v>1</v>
      </c>
      <c r="C367" s="48">
        <f t="shared" si="41"/>
        <v>354</v>
      </c>
      <c r="D367" s="50" t="b">
        <f>IF(B367, ('Upload Data'!A354 &amp; 'Upload Data'!B354 &amp; 'Upload Data'!C354 &amp; 'Upload Data'!D354 &amp; 'Upload Data'!E354 &amp; 'Upload Data'!F354 &amp; 'Upload Data'!G354 &amp; 'Upload Data'!H354 &amp; 'Upload Data'!I354 &amp; 'Upload Data'!J354 &amp; 'Upload Data'!K354 &amp; 'Upload Data'!L354 &amp; 'Upload Data'!M354 &amp; 'Upload Data'!N354) &lt;&gt; "", FALSE)</f>
        <v>0</v>
      </c>
      <c r="E367" s="50" t="str">
        <f t="shared" si="44"/>
        <v/>
      </c>
      <c r="F367" s="50" t="str">
        <f t="shared" si="45"/>
        <v/>
      </c>
      <c r="G367" s="50" t="b">
        <f t="shared" si="39"/>
        <v>1</v>
      </c>
      <c r="H367" s="50" t="b">
        <f>IFERROR(OR(AND(NOT(D367), 'Upload Data'!$A354 = ""), AND(AG367 &gt; -1, OR(AND(AH367, LEN(AD367) = 7), IFERROR(MATCH(AD367, listCertificateTypes, 0), FALSE)))), FALSE)</f>
        <v>1</v>
      </c>
      <c r="I367" s="50" t="b">
        <f>IFERROR(OR(NOT($D367), 'Upload Data'!B354 &lt;&gt; ""), FALSE)</f>
        <v>1</v>
      </c>
      <c r="J367" s="50" t="b">
        <f>IFERROR(OR(AND(NOT($D367), 'Upload Data'!C354 = ""), ISNUMBER('Upload Data'!C354), IFERROR(DATEVALUE('Upload Data'!C354) &gt; 0, FALSE)), FALSE)</f>
        <v>1</v>
      </c>
      <c r="K367" s="50" t="b">
        <f>IFERROR(OR(NOT($D367), 'Upload Data'!D354 &lt;&gt; ""), FALSE)</f>
        <v>1</v>
      </c>
      <c r="L367" s="51" t="s">
        <v>116</v>
      </c>
      <c r="M367" s="50" t="b">
        <f>IFERROR(OR(AND(NOT($D367), 'Upload Data'!F354 = ""), IFERROR(_xlfn.NUMBERVALUE('Upload Data'!F354) &gt; 0, FALSE)), FALSE)</f>
        <v>1</v>
      </c>
      <c r="N367" s="50" t="b">
        <f>IFERROR(OR('Upload Data'!G354 = "", IFERROR(_xlfn.NUMBERVALUE('Upload Data'!G354) &gt; 0, FALSE)), FALSE)</f>
        <v>1</v>
      </c>
      <c r="O367" s="50" t="b">
        <f>IFERROR(OR('Upload Data'!G354 = "", IFERROR(MATCH('Upload Data'!H354, listVolumeUnits, 0), FALSE)), FALSE)</f>
        <v>1</v>
      </c>
      <c r="P367" s="50" t="b">
        <f>IFERROR(OR('Upload Data'!I354 = "", IFERROR(_xlfn.NUMBERVALUE('Upload Data'!I354) &gt; 0, FALSE)), FALSE)</f>
        <v>1</v>
      </c>
      <c r="Q367" s="50" t="b">
        <f>IFERROR(OR('Upload Data'!I354 = "", IFERROR(MATCH('Upload Data'!J354, listWeightUnits, 0), FALSE)), FALSE)</f>
        <v>1</v>
      </c>
      <c r="R367" s="50" t="b">
        <f>IFERROR(OR(AND(NOT(D367), 'Upload Data'!K354 = ""), IFERROR(MATCH('Upload Data'!K354, listFscClaimTypes, 0), FALSE)), FALSE)</f>
        <v>1</v>
      </c>
      <c r="S367" s="50" t="b">
        <f>IFERROR(OR(AND('Upload Data'!K354 = refClaimFsc100, OR('Upload Data'!L354 = "", 'Upload Data'!L354 = 100)), AND('Upload Data'!K354 = refClaimFscCW, OR('Upload Data'!L354 = "", 'Upload Data'!L354 = 0)), AND('Upload Data'!K354 = refClaimFscMix, 'Upload Data'!L354 &lt;&gt; "", _xlfn.NUMBERVALUE('Upload Data'!L354) &gt;= 0, _xlfn.NUMBERVALUE('Upload Data'!L354) &lt;= 100), AND('Upload Data'!K354 = refClaimFscMixCredit, OR('Upload Data'!L354 = "", 'Upload Data'!L354 = 100)), AND('Upload Data'!K354 = refClaimFscRecycled, 'Upload Data'!K354 =""), 'Upload Data'!K354 = ""), FALSE)</f>
        <v>1</v>
      </c>
      <c r="T367" s="50" t="b">
        <f>IFERROR(OR('Upload Data'!M354 = "", ISNUMBER('Upload Data'!M354), IFERROR(DATEVALUE('Upload Data'!M354) &gt; 0, FALSE)), FALSE)</f>
        <v>1</v>
      </c>
      <c r="U367" s="50" t="b">
        <f>IFERROR(OR('Upload Data'!N354 = "", ISNUMBER('Upload Data'!N354), IFERROR(DATEVALUE('Upload Data'!N354) &gt; 0, FALSE)), FALSE)</f>
        <v>1</v>
      </c>
      <c r="V367" s="51" t="s">
        <v>116</v>
      </c>
      <c r="W367" s="50"/>
      <c r="X367" s="50"/>
      <c r="Y367" s="50"/>
      <c r="Z367" s="50">
        <f>IFERROR(FIND("-", 'Upload Data'!$A354, 1), 1000)</f>
        <v>1000</v>
      </c>
      <c r="AA367" s="50">
        <f>IFERROR(FIND("-", 'Upload Data'!$A354, Z367 + 1), 1000)</f>
        <v>1000</v>
      </c>
      <c r="AB367" s="50">
        <f>IFERROR(FIND("-", 'Upload Data'!$A354, AA367 + 1), 1000)</f>
        <v>1000</v>
      </c>
      <c r="AC367" s="50" t="str">
        <f>IFERROR(LEFT('Upload Data'!$A354, Z367 - 1), "")</f>
        <v/>
      </c>
      <c r="AD367" s="50" t="str">
        <f>IFERROR(MID('Upload Data'!$A354, Z367 + 1, AA367 - Z367 - 1), "")</f>
        <v/>
      </c>
      <c r="AE367" s="50" t="str">
        <f>IFERROR(MID('Upload Data'!$A354, AA367 + 1, AB367 - AA367 - 1), "")</f>
        <v/>
      </c>
      <c r="AF367" s="50" t="str">
        <f>IFERROR(MID('Upload Data'!$A354, AB367 + 1, 1000), "")</f>
        <v/>
      </c>
      <c r="AG367" s="50" t="str">
        <f t="shared" si="42"/>
        <v/>
      </c>
      <c r="AH367" s="50" t="b">
        <f t="shared" si="43"/>
        <v>0</v>
      </c>
    </row>
    <row r="368" spans="1:34">
      <c r="A368" s="49">
        <f t="shared" si="40"/>
        <v>355</v>
      </c>
      <c r="B368" s="48" t="b">
        <f>NOT(IFERROR('Upload Data'!A355 = "ERROR", TRUE))</f>
        <v>1</v>
      </c>
      <c r="C368" s="48">
        <f t="shared" si="41"/>
        <v>355</v>
      </c>
      <c r="D368" s="50" t="b">
        <f>IF(B368, ('Upload Data'!A355 &amp; 'Upload Data'!B355 &amp; 'Upload Data'!C355 &amp; 'Upload Data'!D355 &amp; 'Upload Data'!E355 &amp; 'Upload Data'!F355 &amp; 'Upload Data'!G355 &amp; 'Upload Data'!H355 &amp; 'Upload Data'!I355 &amp; 'Upload Data'!J355 &amp; 'Upload Data'!K355 &amp; 'Upload Data'!L355 &amp; 'Upload Data'!M355 &amp; 'Upload Data'!N355) &lt;&gt; "", FALSE)</f>
        <v>0</v>
      </c>
      <c r="E368" s="50" t="str">
        <f t="shared" si="44"/>
        <v/>
      </c>
      <c r="F368" s="50" t="str">
        <f t="shared" si="45"/>
        <v/>
      </c>
      <c r="G368" s="50" t="b">
        <f t="shared" si="39"/>
        <v>1</v>
      </c>
      <c r="H368" s="50" t="b">
        <f>IFERROR(OR(AND(NOT(D368), 'Upload Data'!$A355 = ""), AND(AG368 &gt; -1, OR(AND(AH368, LEN(AD368) = 7), IFERROR(MATCH(AD368, listCertificateTypes, 0), FALSE)))), FALSE)</f>
        <v>1</v>
      </c>
      <c r="I368" s="50" t="b">
        <f>IFERROR(OR(NOT($D368), 'Upload Data'!B355 &lt;&gt; ""), FALSE)</f>
        <v>1</v>
      </c>
      <c r="J368" s="50" t="b">
        <f>IFERROR(OR(AND(NOT($D368), 'Upload Data'!C355 = ""), ISNUMBER('Upload Data'!C355), IFERROR(DATEVALUE('Upload Data'!C355) &gt; 0, FALSE)), FALSE)</f>
        <v>1</v>
      </c>
      <c r="K368" s="50" t="b">
        <f>IFERROR(OR(NOT($D368), 'Upload Data'!D355 &lt;&gt; ""), FALSE)</f>
        <v>1</v>
      </c>
      <c r="L368" s="51" t="s">
        <v>116</v>
      </c>
      <c r="M368" s="50" t="b">
        <f>IFERROR(OR(AND(NOT($D368), 'Upload Data'!F355 = ""), IFERROR(_xlfn.NUMBERVALUE('Upload Data'!F355) &gt; 0, FALSE)), FALSE)</f>
        <v>1</v>
      </c>
      <c r="N368" s="50" t="b">
        <f>IFERROR(OR('Upload Data'!G355 = "", IFERROR(_xlfn.NUMBERVALUE('Upload Data'!G355) &gt; 0, FALSE)), FALSE)</f>
        <v>1</v>
      </c>
      <c r="O368" s="50" t="b">
        <f>IFERROR(OR('Upload Data'!G355 = "", IFERROR(MATCH('Upload Data'!H355, listVolumeUnits, 0), FALSE)), FALSE)</f>
        <v>1</v>
      </c>
      <c r="P368" s="50" t="b">
        <f>IFERROR(OR('Upload Data'!I355 = "", IFERROR(_xlfn.NUMBERVALUE('Upload Data'!I355) &gt; 0, FALSE)), FALSE)</f>
        <v>1</v>
      </c>
      <c r="Q368" s="50" t="b">
        <f>IFERROR(OR('Upload Data'!I355 = "", IFERROR(MATCH('Upload Data'!J355, listWeightUnits, 0), FALSE)), FALSE)</f>
        <v>1</v>
      </c>
      <c r="R368" s="50" t="b">
        <f>IFERROR(OR(AND(NOT(D368), 'Upload Data'!K355 = ""), IFERROR(MATCH('Upload Data'!K355, listFscClaimTypes, 0), FALSE)), FALSE)</f>
        <v>1</v>
      </c>
      <c r="S368" s="50" t="b">
        <f>IFERROR(OR(AND('Upload Data'!K355 = refClaimFsc100, OR('Upload Data'!L355 = "", 'Upload Data'!L355 = 100)), AND('Upload Data'!K355 = refClaimFscCW, OR('Upload Data'!L355 = "", 'Upload Data'!L355 = 0)), AND('Upload Data'!K355 = refClaimFscMix, 'Upload Data'!L355 &lt;&gt; "", _xlfn.NUMBERVALUE('Upload Data'!L355) &gt;= 0, _xlfn.NUMBERVALUE('Upload Data'!L355) &lt;= 100), AND('Upload Data'!K355 = refClaimFscMixCredit, OR('Upload Data'!L355 = "", 'Upload Data'!L355 = 100)), AND('Upload Data'!K355 = refClaimFscRecycled, 'Upload Data'!K355 =""), 'Upload Data'!K355 = ""), FALSE)</f>
        <v>1</v>
      </c>
      <c r="T368" s="50" t="b">
        <f>IFERROR(OR('Upload Data'!M355 = "", ISNUMBER('Upload Data'!M355), IFERROR(DATEVALUE('Upload Data'!M355) &gt; 0, FALSE)), FALSE)</f>
        <v>1</v>
      </c>
      <c r="U368" s="50" t="b">
        <f>IFERROR(OR('Upload Data'!N355 = "", ISNUMBER('Upload Data'!N355), IFERROR(DATEVALUE('Upload Data'!N355) &gt; 0, FALSE)), FALSE)</f>
        <v>1</v>
      </c>
      <c r="V368" s="51" t="s">
        <v>116</v>
      </c>
      <c r="W368" s="50"/>
      <c r="X368" s="50"/>
      <c r="Y368" s="50"/>
      <c r="Z368" s="50">
        <f>IFERROR(FIND("-", 'Upload Data'!$A355, 1), 1000)</f>
        <v>1000</v>
      </c>
      <c r="AA368" s="50">
        <f>IFERROR(FIND("-", 'Upload Data'!$A355, Z368 + 1), 1000)</f>
        <v>1000</v>
      </c>
      <c r="AB368" s="50">
        <f>IFERROR(FIND("-", 'Upload Data'!$A355, AA368 + 1), 1000)</f>
        <v>1000</v>
      </c>
      <c r="AC368" s="50" t="str">
        <f>IFERROR(LEFT('Upload Data'!$A355, Z368 - 1), "")</f>
        <v/>
      </c>
      <c r="AD368" s="50" t="str">
        <f>IFERROR(MID('Upload Data'!$A355, Z368 + 1, AA368 - Z368 - 1), "")</f>
        <v/>
      </c>
      <c r="AE368" s="50" t="str">
        <f>IFERROR(MID('Upload Data'!$A355, AA368 + 1, AB368 - AA368 - 1), "")</f>
        <v/>
      </c>
      <c r="AF368" s="50" t="str">
        <f>IFERROR(MID('Upload Data'!$A355, AB368 + 1, 1000), "")</f>
        <v/>
      </c>
      <c r="AG368" s="50" t="str">
        <f t="shared" si="42"/>
        <v/>
      </c>
      <c r="AH368" s="50" t="b">
        <f t="shared" si="43"/>
        <v>0</v>
      </c>
    </row>
    <row r="369" spans="1:34">
      <c r="A369" s="49">
        <f t="shared" si="40"/>
        <v>356</v>
      </c>
      <c r="B369" s="48" t="b">
        <f>NOT(IFERROR('Upload Data'!A356 = "ERROR", TRUE))</f>
        <v>1</v>
      </c>
      <c r="C369" s="48">
        <f t="shared" si="41"/>
        <v>356</v>
      </c>
      <c r="D369" s="50" t="b">
        <f>IF(B369, ('Upload Data'!A356 &amp; 'Upload Data'!B356 &amp; 'Upload Data'!C356 &amp; 'Upload Data'!D356 &amp; 'Upload Data'!E356 &amp; 'Upload Data'!F356 &amp; 'Upload Data'!G356 &amp; 'Upload Data'!H356 &amp; 'Upload Data'!I356 &amp; 'Upload Data'!J356 &amp; 'Upload Data'!K356 &amp; 'Upload Data'!L356 &amp; 'Upload Data'!M356 &amp; 'Upload Data'!N356) &lt;&gt; "", FALSE)</f>
        <v>0</v>
      </c>
      <c r="E369" s="50" t="str">
        <f t="shared" si="44"/>
        <v/>
      </c>
      <c r="F369" s="50" t="str">
        <f t="shared" si="45"/>
        <v/>
      </c>
      <c r="G369" s="50" t="b">
        <f t="shared" si="39"/>
        <v>1</v>
      </c>
      <c r="H369" s="50" t="b">
        <f>IFERROR(OR(AND(NOT(D369), 'Upload Data'!$A356 = ""), AND(AG369 &gt; -1, OR(AND(AH369, LEN(AD369) = 7), IFERROR(MATCH(AD369, listCertificateTypes, 0), FALSE)))), FALSE)</f>
        <v>1</v>
      </c>
      <c r="I369" s="50" t="b">
        <f>IFERROR(OR(NOT($D369), 'Upload Data'!B356 &lt;&gt; ""), FALSE)</f>
        <v>1</v>
      </c>
      <c r="J369" s="50" t="b">
        <f>IFERROR(OR(AND(NOT($D369), 'Upload Data'!C356 = ""), ISNUMBER('Upload Data'!C356), IFERROR(DATEVALUE('Upload Data'!C356) &gt; 0, FALSE)), FALSE)</f>
        <v>1</v>
      </c>
      <c r="K369" s="50" t="b">
        <f>IFERROR(OR(NOT($D369), 'Upload Data'!D356 &lt;&gt; ""), FALSE)</f>
        <v>1</v>
      </c>
      <c r="L369" s="51" t="s">
        <v>116</v>
      </c>
      <c r="M369" s="50" t="b">
        <f>IFERROR(OR(AND(NOT($D369), 'Upload Data'!F356 = ""), IFERROR(_xlfn.NUMBERVALUE('Upload Data'!F356) &gt; 0, FALSE)), FALSE)</f>
        <v>1</v>
      </c>
      <c r="N369" s="50" t="b">
        <f>IFERROR(OR('Upload Data'!G356 = "", IFERROR(_xlfn.NUMBERVALUE('Upload Data'!G356) &gt; 0, FALSE)), FALSE)</f>
        <v>1</v>
      </c>
      <c r="O369" s="50" t="b">
        <f>IFERROR(OR('Upload Data'!G356 = "", IFERROR(MATCH('Upload Data'!H356, listVolumeUnits, 0), FALSE)), FALSE)</f>
        <v>1</v>
      </c>
      <c r="P369" s="50" t="b">
        <f>IFERROR(OR('Upload Data'!I356 = "", IFERROR(_xlfn.NUMBERVALUE('Upload Data'!I356) &gt; 0, FALSE)), FALSE)</f>
        <v>1</v>
      </c>
      <c r="Q369" s="50" t="b">
        <f>IFERROR(OR('Upload Data'!I356 = "", IFERROR(MATCH('Upload Data'!J356, listWeightUnits, 0), FALSE)), FALSE)</f>
        <v>1</v>
      </c>
      <c r="R369" s="50" t="b">
        <f>IFERROR(OR(AND(NOT(D369), 'Upload Data'!K356 = ""), IFERROR(MATCH('Upload Data'!K356, listFscClaimTypes, 0), FALSE)), FALSE)</f>
        <v>1</v>
      </c>
      <c r="S369" s="50" t="b">
        <f>IFERROR(OR(AND('Upload Data'!K356 = refClaimFsc100, OR('Upload Data'!L356 = "", 'Upload Data'!L356 = 100)), AND('Upload Data'!K356 = refClaimFscCW, OR('Upload Data'!L356 = "", 'Upload Data'!L356 = 0)), AND('Upload Data'!K356 = refClaimFscMix, 'Upload Data'!L356 &lt;&gt; "", _xlfn.NUMBERVALUE('Upload Data'!L356) &gt;= 0, _xlfn.NUMBERVALUE('Upload Data'!L356) &lt;= 100), AND('Upload Data'!K356 = refClaimFscMixCredit, OR('Upload Data'!L356 = "", 'Upload Data'!L356 = 100)), AND('Upload Data'!K356 = refClaimFscRecycled, 'Upload Data'!K356 =""), 'Upload Data'!K356 = ""), FALSE)</f>
        <v>1</v>
      </c>
      <c r="T369" s="50" t="b">
        <f>IFERROR(OR('Upload Data'!M356 = "", ISNUMBER('Upload Data'!M356), IFERROR(DATEVALUE('Upload Data'!M356) &gt; 0, FALSE)), FALSE)</f>
        <v>1</v>
      </c>
      <c r="U369" s="50" t="b">
        <f>IFERROR(OR('Upload Data'!N356 = "", ISNUMBER('Upload Data'!N356), IFERROR(DATEVALUE('Upload Data'!N356) &gt; 0, FALSE)), FALSE)</f>
        <v>1</v>
      </c>
      <c r="V369" s="51" t="s">
        <v>116</v>
      </c>
      <c r="W369" s="50"/>
      <c r="X369" s="50"/>
      <c r="Y369" s="50"/>
      <c r="Z369" s="50">
        <f>IFERROR(FIND("-", 'Upload Data'!$A356, 1), 1000)</f>
        <v>1000</v>
      </c>
      <c r="AA369" s="50">
        <f>IFERROR(FIND("-", 'Upload Data'!$A356, Z369 + 1), 1000)</f>
        <v>1000</v>
      </c>
      <c r="AB369" s="50">
        <f>IFERROR(FIND("-", 'Upload Data'!$A356, AA369 + 1), 1000)</f>
        <v>1000</v>
      </c>
      <c r="AC369" s="50" t="str">
        <f>IFERROR(LEFT('Upload Data'!$A356, Z369 - 1), "")</f>
        <v/>
      </c>
      <c r="AD369" s="50" t="str">
        <f>IFERROR(MID('Upload Data'!$A356, Z369 + 1, AA369 - Z369 - 1), "")</f>
        <v/>
      </c>
      <c r="AE369" s="50" t="str">
        <f>IFERROR(MID('Upload Data'!$A356, AA369 + 1, AB369 - AA369 - 1), "")</f>
        <v/>
      </c>
      <c r="AF369" s="50" t="str">
        <f>IFERROR(MID('Upload Data'!$A356, AB369 + 1, 1000), "")</f>
        <v/>
      </c>
      <c r="AG369" s="50" t="str">
        <f t="shared" si="42"/>
        <v/>
      </c>
      <c r="AH369" s="50" t="b">
        <f t="shared" si="43"/>
        <v>0</v>
      </c>
    </row>
    <row r="370" spans="1:34">
      <c r="A370" s="49">
        <f t="shared" si="40"/>
        <v>357</v>
      </c>
      <c r="B370" s="48" t="b">
        <f>NOT(IFERROR('Upload Data'!A357 = "ERROR", TRUE))</f>
        <v>1</v>
      </c>
      <c r="C370" s="48">
        <f t="shared" si="41"/>
        <v>357</v>
      </c>
      <c r="D370" s="50" t="b">
        <f>IF(B370, ('Upload Data'!A357 &amp; 'Upload Data'!B357 &amp; 'Upload Data'!C357 &amp; 'Upload Data'!D357 &amp; 'Upload Data'!E357 &amp; 'Upload Data'!F357 &amp; 'Upload Data'!G357 &amp; 'Upload Data'!H357 &amp; 'Upload Data'!I357 &amp; 'Upload Data'!J357 &amp; 'Upload Data'!K357 &amp; 'Upload Data'!L357 &amp; 'Upload Data'!M357 &amp; 'Upload Data'!N357) &lt;&gt; "", FALSE)</f>
        <v>0</v>
      </c>
      <c r="E370" s="50" t="str">
        <f t="shared" si="44"/>
        <v/>
      </c>
      <c r="F370" s="50" t="str">
        <f t="shared" si="45"/>
        <v/>
      </c>
      <c r="G370" s="50" t="b">
        <f t="shared" si="39"/>
        <v>1</v>
      </c>
      <c r="H370" s="50" t="b">
        <f>IFERROR(OR(AND(NOT(D370), 'Upload Data'!$A357 = ""), AND(AG370 &gt; -1, OR(AND(AH370, LEN(AD370) = 7), IFERROR(MATCH(AD370, listCertificateTypes, 0), FALSE)))), FALSE)</f>
        <v>1</v>
      </c>
      <c r="I370" s="50" t="b">
        <f>IFERROR(OR(NOT($D370), 'Upload Data'!B357 &lt;&gt; ""), FALSE)</f>
        <v>1</v>
      </c>
      <c r="J370" s="50" t="b">
        <f>IFERROR(OR(AND(NOT($D370), 'Upload Data'!C357 = ""), ISNUMBER('Upload Data'!C357), IFERROR(DATEVALUE('Upload Data'!C357) &gt; 0, FALSE)), FALSE)</f>
        <v>1</v>
      </c>
      <c r="K370" s="50" t="b">
        <f>IFERROR(OR(NOT($D370), 'Upload Data'!D357 &lt;&gt; ""), FALSE)</f>
        <v>1</v>
      </c>
      <c r="L370" s="51" t="s">
        <v>116</v>
      </c>
      <c r="M370" s="50" t="b">
        <f>IFERROR(OR(AND(NOT($D370), 'Upload Data'!F357 = ""), IFERROR(_xlfn.NUMBERVALUE('Upload Data'!F357) &gt; 0, FALSE)), FALSE)</f>
        <v>1</v>
      </c>
      <c r="N370" s="50" t="b">
        <f>IFERROR(OR('Upload Data'!G357 = "", IFERROR(_xlfn.NUMBERVALUE('Upload Data'!G357) &gt; 0, FALSE)), FALSE)</f>
        <v>1</v>
      </c>
      <c r="O370" s="50" t="b">
        <f>IFERROR(OR('Upload Data'!G357 = "", IFERROR(MATCH('Upload Data'!H357, listVolumeUnits, 0), FALSE)), FALSE)</f>
        <v>1</v>
      </c>
      <c r="P370" s="50" t="b">
        <f>IFERROR(OR('Upload Data'!I357 = "", IFERROR(_xlfn.NUMBERVALUE('Upload Data'!I357) &gt; 0, FALSE)), FALSE)</f>
        <v>1</v>
      </c>
      <c r="Q370" s="50" t="b">
        <f>IFERROR(OR('Upload Data'!I357 = "", IFERROR(MATCH('Upload Data'!J357, listWeightUnits, 0), FALSE)), FALSE)</f>
        <v>1</v>
      </c>
      <c r="R370" s="50" t="b">
        <f>IFERROR(OR(AND(NOT(D370), 'Upload Data'!K357 = ""), IFERROR(MATCH('Upload Data'!K357, listFscClaimTypes, 0), FALSE)), FALSE)</f>
        <v>1</v>
      </c>
      <c r="S370" s="50" t="b">
        <f>IFERROR(OR(AND('Upload Data'!K357 = refClaimFsc100, OR('Upload Data'!L357 = "", 'Upload Data'!L357 = 100)), AND('Upload Data'!K357 = refClaimFscCW, OR('Upload Data'!L357 = "", 'Upload Data'!L357 = 0)), AND('Upload Data'!K357 = refClaimFscMix, 'Upload Data'!L357 &lt;&gt; "", _xlfn.NUMBERVALUE('Upload Data'!L357) &gt;= 0, _xlfn.NUMBERVALUE('Upload Data'!L357) &lt;= 100), AND('Upload Data'!K357 = refClaimFscMixCredit, OR('Upload Data'!L357 = "", 'Upload Data'!L357 = 100)), AND('Upload Data'!K357 = refClaimFscRecycled, 'Upload Data'!K357 =""), 'Upload Data'!K357 = ""), FALSE)</f>
        <v>1</v>
      </c>
      <c r="T370" s="50" t="b">
        <f>IFERROR(OR('Upload Data'!M357 = "", ISNUMBER('Upload Data'!M357), IFERROR(DATEVALUE('Upload Data'!M357) &gt; 0, FALSE)), FALSE)</f>
        <v>1</v>
      </c>
      <c r="U370" s="50" t="b">
        <f>IFERROR(OR('Upload Data'!N357 = "", ISNUMBER('Upload Data'!N357), IFERROR(DATEVALUE('Upload Data'!N357) &gt; 0, FALSE)), FALSE)</f>
        <v>1</v>
      </c>
      <c r="V370" s="51" t="s">
        <v>116</v>
      </c>
      <c r="W370" s="50"/>
      <c r="X370" s="50"/>
      <c r="Y370" s="50"/>
      <c r="Z370" s="50">
        <f>IFERROR(FIND("-", 'Upload Data'!$A357, 1), 1000)</f>
        <v>1000</v>
      </c>
      <c r="AA370" s="50">
        <f>IFERROR(FIND("-", 'Upload Data'!$A357, Z370 + 1), 1000)</f>
        <v>1000</v>
      </c>
      <c r="AB370" s="50">
        <f>IFERROR(FIND("-", 'Upload Data'!$A357, AA370 + 1), 1000)</f>
        <v>1000</v>
      </c>
      <c r="AC370" s="50" t="str">
        <f>IFERROR(LEFT('Upload Data'!$A357, Z370 - 1), "")</f>
        <v/>
      </c>
      <c r="AD370" s="50" t="str">
        <f>IFERROR(MID('Upload Data'!$A357, Z370 + 1, AA370 - Z370 - 1), "")</f>
        <v/>
      </c>
      <c r="AE370" s="50" t="str">
        <f>IFERROR(MID('Upload Data'!$A357, AA370 + 1, AB370 - AA370 - 1), "")</f>
        <v/>
      </c>
      <c r="AF370" s="50" t="str">
        <f>IFERROR(MID('Upload Data'!$A357, AB370 + 1, 1000), "")</f>
        <v/>
      </c>
      <c r="AG370" s="50" t="str">
        <f t="shared" si="42"/>
        <v/>
      </c>
      <c r="AH370" s="50" t="b">
        <f t="shared" si="43"/>
        <v>0</v>
      </c>
    </row>
    <row r="371" spans="1:34">
      <c r="A371" s="49">
        <f t="shared" si="40"/>
        <v>358</v>
      </c>
      <c r="B371" s="48" t="b">
        <f>NOT(IFERROR('Upload Data'!A358 = "ERROR", TRUE))</f>
        <v>1</v>
      </c>
      <c r="C371" s="48">
        <f t="shared" si="41"/>
        <v>358</v>
      </c>
      <c r="D371" s="50" t="b">
        <f>IF(B371, ('Upload Data'!A358 &amp; 'Upload Data'!B358 &amp; 'Upload Data'!C358 &amp; 'Upload Data'!D358 &amp; 'Upload Data'!E358 &amp; 'Upload Data'!F358 &amp; 'Upload Data'!G358 &amp; 'Upload Data'!H358 &amp; 'Upload Data'!I358 &amp; 'Upload Data'!J358 &amp; 'Upload Data'!K358 &amp; 'Upload Data'!L358 &amp; 'Upload Data'!M358 &amp; 'Upload Data'!N358) &lt;&gt; "", FALSE)</f>
        <v>0</v>
      </c>
      <c r="E371" s="50" t="str">
        <f t="shared" si="44"/>
        <v/>
      </c>
      <c r="F371" s="50" t="str">
        <f t="shared" si="45"/>
        <v/>
      </c>
      <c r="G371" s="50" t="b">
        <f t="shared" si="39"/>
        <v>1</v>
      </c>
      <c r="H371" s="50" t="b">
        <f>IFERROR(OR(AND(NOT(D371), 'Upload Data'!$A358 = ""), AND(AG371 &gt; -1, OR(AND(AH371, LEN(AD371) = 7), IFERROR(MATCH(AD371, listCertificateTypes, 0), FALSE)))), FALSE)</f>
        <v>1</v>
      </c>
      <c r="I371" s="50" t="b">
        <f>IFERROR(OR(NOT($D371), 'Upload Data'!B358 &lt;&gt; ""), FALSE)</f>
        <v>1</v>
      </c>
      <c r="J371" s="50" t="b">
        <f>IFERROR(OR(AND(NOT($D371), 'Upload Data'!C358 = ""), ISNUMBER('Upload Data'!C358), IFERROR(DATEVALUE('Upload Data'!C358) &gt; 0, FALSE)), FALSE)</f>
        <v>1</v>
      </c>
      <c r="K371" s="50" t="b">
        <f>IFERROR(OR(NOT($D371), 'Upload Data'!D358 &lt;&gt; ""), FALSE)</f>
        <v>1</v>
      </c>
      <c r="L371" s="51" t="s">
        <v>116</v>
      </c>
      <c r="M371" s="50" t="b">
        <f>IFERROR(OR(AND(NOT($D371), 'Upload Data'!F358 = ""), IFERROR(_xlfn.NUMBERVALUE('Upload Data'!F358) &gt; 0, FALSE)), FALSE)</f>
        <v>1</v>
      </c>
      <c r="N371" s="50" t="b">
        <f>IFERROR(OR('Upload Data'!G358 = "", IFERROR(_xlfn.NUMBERVALUE('Upload Data'!G358) &gt; 0, FALSE)), FALSE)</f>
        <v>1</v>
      </c>
      <c r="O371" s="50" t="b">
        <f>IFERROR(OR('Upload Data'!G358 = "", IFERROR(MATCH('Upload Data'!H358, listVolumeUnits, 0), FALSE)), FALSE)</f>
        <v>1</v>
      </c>
      <c r="P371" s="50" t="b">
        <f>IFERROR(OR('Upload Data'!I358 = "", IFERROR(_xlfn.NUMBERVALUE('Upload Data'!I358) &gt; 0, FALSE)), FALSE)</f>
        <v>1</v>
      </c>
      <c r="Q371" s="50" t="b">
        <f>IFERROR(OR('Upload Data'!I358 = "", IFERROR(MATCH('Upload Data'!J358, listWeightUnits, 0), FALSE)), FALSE)</f>
        <v>1</v>
      </c>
      <c r="R371" s="50" t="b">
        <f>IFERROR(OR(AND(NOT(D371), 'Upload Data'!K358 = ""), IFERROR(MATCH('Upload Data'!K358, listFscClaimTypes, 0), FALSE)), FALSE)</f>
        <v>1</v>
      </c>
      <c r="S371" s="50" t="b">
        <f>IFERROR(OR(AND('Upload Data'!K358 = refClaimFsc100, OR('Upload Data'!L358 = "", 'Upload Data'!L358 = 100)), AND('Upload Data'!K358 = refClaimFscCW, OR('Upload Data'!L358 = "", 'Upload Data'!L358 = 0)), AND('Upload Data'!K358 = refClaimFscMix, 'Upload Data'!L358 &lt;&gt; "", _xlfn.NUMBERVALUE('Upload Data'!L358) &gt;= 0, _xlfn.NUMBERVALUE('Upload Data'!L358) &lt;= 100), AND('Upload Data'!K358 = refClaimFscMixCredit, OR('Upload Data'!L358 = "", 'Upload Data'!L358 = 100)), AND('Upload Data'!K358 = refClaimFscRecycled, 'Upload Data'!K358 =""), 'Upload Data'!K358 = ""), FALSE)</f>
        <v>1</v>
      </c>
      <c r="T371" s="50" t="b">
        <f>IFERROR(OR('Upload Data'!M358 = "", ISNUMBER('Upload Data'!M358), IFERROR(DATEVALUE('Upload Data'!M358) &gt; 0, FALSE)), FALSE)</f>
        <v>1</v>
      </c>
      <c r="U371" s="50" t="b">
        <f>IFERROR(OR('Upload Data'!N358 = "", ISNUMBER('Upload Data'!N358), IFERROR(DATEVALUE('Upload Data'!N358) &gt; 0, FALSE)), FALSE)</f>
        <v>1</v>
      </c>
      <c r="V371" s="51" t="s">
        <v>116</v>
      </c>
      <c r="W371" s="50"/>
      <c r="X371" s="50"/>
      <c r="Y371" s="50"/>
      <c r="Z371" s="50">
        <f>IFERROR(FIND("-", 'Upload Data'!$A358, 1), 1000)</f>
        <v>1000</v>
      </c>
      <c r="AA371" s="50">
        <f>IFERROR(FIND("-", 'Upload Data'!$A358, Z371 + 1), 1000)</f>
        <v>1000</v>
      </c>
      <c r="AB371" s="50">
        <f>IFERROR(FIND("-", 'Upload Data'!$A358, AA371 + 1), 1000)</f>
        <v>1000</v>
      </c>
      <c r="AC371" s="50" t="str">
        <f>IFERROR(LEFT('Upload Data'!$A358, Z371 - 1), "")</f>
        <v/>
      </c>
      <c r="AD371" s="50" t="str">
        <f>IFERROR(MID('Upload Data'!$A358, Z371 + 1, AA371 - Z371 - 1), "")</f>
        <v/>
      </c>
      <c r="AE371" s="50" t="str">
        <f>IFERROR(MID('Upload Data'!$A358, AA371 + 1, AB371 - AA371 - 1), "")</f>
        <v/>
      </c>
      <c r="AF371" s="50" t="str">
        <f>IFERROR(MID('Upload Data'!$A358, AB371 + 1, 1000), "")</f>
        <v/>
      </c>
      <c r="AG371" s="50" t="str">
        <f t="shared" si="42"/>
        <v/>
      </c>
      <c r="AH371" s="50" t="b">
        <f t="shared" si="43"/>
        <v>0</v>
      </c>
    </row>
    <row r="372" spans="1:34">
      <c r="A372" s="49">
        <f t="shared" si="40"/>
        <v>359</v>
      </c>
      <c r="B372" s="48" t="b">
        <f>NOT(IFERROR('Upload Data'!A359 = "ERROR", TRUE))</f>
        <v>1</v>
      </c>
      <c r="C372" s="48">
        <f t="shared" si="41"/>
        <v>359</v>
      </c>
      <c r="D372" s="50" t="b">
        <f>IF(B372, ('Upload Data'!A359 &amp; 'Upload Data'!B359 &amp; 'Upload Data'!C359 &amp; 'Upload Data'!D359 &amp; 'Upload Data'!E359 &amp; 'Upload Data'!F359 &amp; 'Upload Data'!G359 &amp; 'Upload Data'!H359 &amp; 'Upload Data'!I359 &amp; 'Upload Data'!J359 &amp; 'Upload Data'!K359 &amp; 'Upload Data'!L359 &amp; 'Upload Data'!M359 &amp; 'Upload Data'!N359) &lt;&gt; "", FALSE)</f>
        <v>0</v>
      </c>
      <c r="E372" s="50" t="str">
        <f t="shared" si="44"/>
        <v/>
      </c>
      <c r="F372" s="50" t="str">
        <f t="shared" si="45"/>
        <v/>
      </c>
      <c r="G372" s="50" t="b">
        <f t="shared" si="39"/>
        <v>1</v>
      </c>
      <c r="H372" s="50" t="b">
        <f>IFERROR(OR(AND(NOT(D372), 'Upload Data'!$A359 = ""), AND(AG372 &gt; -1, OR(AND(AH372, LEN(AD372) = 7), IFERROR(MATCH(AD372, listCertificateTypes, 0), FALSE)))), FALSE)</f>
        <v>1</v>
      </c>
      <c r="I372" s="50" t="b">
        <f>IFERROR(OR(NOT($D372), 'Upload Data'!B359 &lt;&gt; ""), FALSE)</f>
        <v>1</v>
      </c>
      <c r="J372" s="50" t="b">
        <f>IFERROR(OR(AND(NOT($D372), 'Upload Data'!C359 = ""), ISNUMBER('Upload Data'!C359), IFERROR(DATEVALUE('Upload Data'!C359) &gt; 0, FALSE)), FALSE)</f>
        <v>1</v>
      </c>
      <c r="K372" s="50" t="b">
        <f>IFERROR(OR(NOT($D372), 'Upload Data'!D359 &lt;&gt; ""), FALSE)</f>
        <v>1</v>
      </c>
      <c r="L372" s="51" t="s">
        <v>116</v>
      </c>
      <c r="M372" s="50" t="b">
        <f>IFERROR(OR(AND(NOT($D372), 'Upload Data'!F359 = ""), IFERROR(_xlfn.NUMBERVALUE('Upload Data'!F359) &gt; 0, FALSE)), FALSE)</f>
        <v>1</v>
      </c>
      <c r="N372" s="50" t="b">
        <f>IFERROR(OR('Upload Data'!G359 = "", IFERROR(_xlfn.NUMBERVALUE('Upload Data'!G359) &gt; 0, FALSE)), FALSE)</f>
        <v>1</v>
      </c>
      <c r="O372" s="50" t="b">
        <f>IFERROR(OR('Upload Data'!G359 = "", IFERROR(MATCH('Upload Data'!H359, listVolumeUnits, 0), FALSE)), FALSE)</f>
        <v>1</v>
      </c>
      <c r="P372" s="50" t="b">
        <f>IFERROR(OR('Upload Data'!I359 = "", IFERROR(_xlfn.NUMBERVALUE('Upload Data'!I359) &gt; 0, FALSE)), FALSE)</f>
        <v>1</v>
      </c>
      <c r="Q372" s="50" t="b">
        <f>IFERROR(OR('Upload Data'!I359 = "", IFERROR(MATCH('Upload Data'!J359, listWeightUnits, 0), FALSE)), FALSE)</f>
        <v>1</v>
      </c>
      <c r="R372" s="50" t="b">
        <f>IFERROR(OR(AND(NOT(D372), 'Upload Data'!K359 = ""), IFERROR(MATCH('Upload Data'!K359, listFscClaimTypes, 0), FALSE)), FALSE)</f>
        <v>1</v>
      </c>
      <c r="S372" s="50" t="b">
        <f>IFERROR(OR(AND('Upload Data'!K359 = refClaimFsc100, OR('Upload Data'!L359 = "", 'Upload Data'!L359 = 100)), AND('Upload Data'!K359 = refClaimFscCW, OR('Upload Data'!L359 = "", 'Upload Data'!L359 = 0)), AND('Upload Data'!K359 = refClaimFscMix, 'Upload Data'!L359 &lt;&gt; "", _xlfn.NUMBERVALUE('Upload Data'!L359) &gt;= 0, _xlfn.NUMBERVALUE('Upload Data'!L359) &lt;= 100), AND('Upload Data'!K359 = refClaimFscMixCredit, OR('Upload Data'!L359 = "", 'Upload Data'!L359 = 100)), AND('Upload Data'!K359 = refClaimFscRecycled, 'Upload Data'!K359 =""), 'Upload Data'!K359 = ""), FALSE)</f>
        <v>1</v>
      </c>
      <c r="T372" s="50" t="b">
        <f>IFERROR(OR('Upload Data'!M359 = "", ISNUMBER('Upload Data'!M359), IFERROR(DATEVALUE('Upload Data'!M359) &gt; 0, FALSE)), FALSE)</f>
        <v>1</v>
      </c>
      <c r="U372" s="50" t="b">
        <f>IFERROR(OR('Upload Data'!N359 = "", ISNUMBER('Upload Data'!N359), IFERROR(DATEVALUE('Upload Data'!N359) &gt; 0, FALSE)), FALSE)</f>
        <v>1</v>
      </c>
      <c r="V372" s="51" t="s">
        <v>116</v>
      </c>
      <c r="W372" s="50"/>
      <c r="X372" s="50"/>
      <c r="Y372" s="50"/>
      <c r="Z372" s="50">
        <f>IFERROR(FIND("-", 'Upload Data'!$A359, 1), 1000)</f>
        <v>1000</v>
      </c>
      <c r="AA372" s="50">
        <f>IFERROR(FIND("-", 'Upload Data'!$A359, Z372 + 1), 1000)</f>
        <v>1000</v>
      </c>
      <c r="AB372" s="50">
        <f>IFERROR(FIND("-", 'Upload Data'!$A359, AA372 + 1), 1000)</f>
        <v>1000</v>
      </c>
      <c r="AC372" s="50" t="str">
        <f>IFERROR(LEFT('Upload Data'!$A359, Z372 - 1), "")</f>
        <v/>
      </c>
      <c r="AD372" s="50" t="str">
        <f>IFERROR(MID('Upload Data'!$A359, Z372 + 1, AA372 - Z372 - 1), "")</f>
        <v/>
      </c>
      <c r="AE372" s="50" t="str">
        <f>IFERROR(MID('Upload Data'!$A359, AA372 + 1, AB372 - AA372 - 1), "")</f>
        <v/>
      </c>
      <c r="AF372" s="50" t="str">
        <f>IFERROR(MID('Upload Data'!$A359, AB372 + 1, 1000), "")</f>
        <v/>
      </c>
      <c r="AG372" s="50" t="str">
        <f t="shared" si="42"/>
        <v/>
      </c>
      <c r="AH372" s="50" t="b">
        <f t="shared" si="43"/>
        <v>0</v>
      </c>
    </row>
    <row r="373" spans="1:34">
      <c r="A373" s="49">
        <f t="shared" si="40"/>
        <v>360</v>
      </c>
      <c r="B373" s="48" t="b">
        <f>NOT(IFERROR('Upload Data'!A360 = "ERROR", TRUE))</f>
        <v>1</v>
      </c>
      <c r="C373" s="48">
        <f t="shared" si="41"/>
        <v>360</v>
      </c>
      <c r="D373" s="50" t="b">
        <f>IF(B373, ('Upload Data'!A360 &amp; 'Upload Data'!B360 &amp; 'Upload Data'!C360 &amp; 'Upload Data'!D360 &amp; 'Upload Data'!E360 &amp; 'Upload Data'!F360 &amp; 'Upload Data'!G360 &amp; 'Upload Data'!H360 &amp; 'Upload Data'!I360 &amp; 'Upload Data'!J360 &amp; 'Upload Data'!K360 &amp; 'Upload Data'!L360 &amp; 'Upload Data'!M360 &amp; 'Upload Data'!N360) &lt;&gt; "", FALSE)</f>
        <v>0</v>
      </c>
      <c r="E373" s="50" t="str">
        <f t="shared" si="44"/>
        <v/>
      </c>
      <c r="F373" s="50" t="str">
        <f t="shared" si="45"/>
        <v/>
      </c>
      <c r="G373" s="50" t="b">
        <f t="shared" si="39"/>
        <v>1</v>
      </c>
      <c r="H373" s="50" t="b">
        <f>IFERROR(OR(AND(NOT(D373), 'Upload Data'!$A360 = ""), AND(AG373 &gt; -1, OR(AND(AH373, LEN(AD373) = 7), IFERROR(MATCH(AD373, listCertificateTypes, 0), FALSE)))), FALSE)</f>
        <v>1</v>
      </c>
      <c r="I373" s="50" t="b">
        <f>IFERROR(OR(NOT($D373), 'Upload Data'!B360 &lt;&gt; ""), FALSE)</f>
        <v>1</v>
      </c>
      <c r="J373" s="50" t="b">
        <f>IFERROR(OR(AND(NOT($D373), 'Upload Data'!C360 = ""), ISNUMBER('Upload Data'!C360), IFERROR(DATEVALUE('Upload Data'!C360) &gt; 0, FALSE)), FALSE)</f>
        <v>1</v>
      </c>
      <c r="K373" s="50" t="b">
        <f>IFERROR(OR(NOT($D373), 'Upload Data'!D360 &lt;&gt; ""), FALSE)</f>
        <v>1</v>
      </c>
      <c r="L373" s="51" t="s">
        <v>116</v>
      </c>
      <c r="M373" s="50" t="b">
        <f>IFERROR(OR(AND(NOT($D373), 'Upload Data'!F360 = ""), IFERROR(_xlfn.NUMBERVALUE('Upload Data'!F360) &gt; 0, FALSE)), FALSE)</f>
        <v>1</v>
      </c>
      <c r="N373" s="50" t="b">
        <f>IFERROR(OR('Upload Data'!G360 = "", IFERROR(_xlfn.NUMBERVALUE('Upload Data'!G360) &gt; 0, FALSE)), FALSE)</f>
        <v>1</v>
      </c>
      <c r="O373" s="50" t="b">
        <f>IFERROR(OR('Upload Data'!G360 = "", IFERROR(MATCH('Upload Data'!H360, listVolumeUnits, 0), FALSE)), FALSE)</f>
        <v>1</v>
      </c>
      <c r="P373" s="50" t="b">
        <f>IFERROR(OR('Upload Data'!I360 = "", IFERROR(_xlfn.NUMBERVALUE('Upload Data'!I360) &gt; 0, FALSE)), FALSE)</f>
        <v>1</v>
      </c>
      <c r="Q373" s="50" t="b">
        <f>IFERROR(OR('Upload Data'!I360 = "", IFERROR(MATCH('Upload Data'!J360, listWeightUnits, 0), FALSE)), FALSE)</f>
        <v>1</v>
      </c>
      <c r="R373" s="50" t="b">
        <f>IFERROR(OR(AND(NOT(D373), 'Upload Data'!K360 = ""), IFERROR(MATCH('Upload Data'!K360, listFscClaimTypes, 0), FALSE)), FALSE)</f>
        <v>1</v>
      </c>
      <c r="S373" s="50" t="b">
        <f>IFERROR(OR(AND('Upload Data'!K360 = refClaimFsc100, OR('Upload Data'!L360 = "", 'Upload Data'!L360 = 100)), AND('Upload Data'!K360 = refClaimFscCW, OR('Upload Data'!L360 = "", 'Upload Data'!L360 = 0)), AND('Upload Data'!K360 = refClaimFscMix, 'Upload Data'!L360 &lt;&gt; "", _xlfn.NUMBERVALUE('Upload Data'!L360) &gt;= 0, _xlfn.NUMBERVALUE('Upload Data'!L360) &lt;= 100), AND('Upload Data'!K360 = refClaimFscMixCredit, OR('Upload Data'!L360 = "", 'Upload Data'!L360 = 100)), AND('Upload Data'!K360 = refClaimFscRecycled, 'Upload Data'!K360 =""), 'Upload Data'!K360 = ""), FALSE)</f>
        <v>1</v>
      </c>
      <c r="T373" s="50" t="b">
        <f>IFERROR(OR('Upload Data'!M360 = "", ISNUMBER('Upload Data'!M360), IFERROR(DATEVALUE('Upload Data'!M360) &gt; 0, FALSE)), FALSE)</f>
        <v>1</v>
      </c>
      <c r="U373" s="50" t="b">
        <f>IFERROR(OR('Upload Data'!N360 = "", ISNUMBER('Upload Data'!N360), IFERROR(DATEVALUE('Upload Data'!N360) &gt; 0, FALSE)), FALSE)</f>
        <v>1</v>
      </c>
      <c r="V373" s="51" t="s">
        <v>116</v>
      </c>
      <c r="W373" s="50"/>
      <c r="X373" s="50"/>
      <c r="Y373" s="50"/>
      <c r="Z373" s="50">
        <f>IFERROR(FIND("-", 'Upload Data'!$A360, 1), 1000)</f>
        <v>1000</v>
      </c>
      <c r="AA373" s="50">
        <f>IFERROR(FIND("-", 'Upload Data'!$A360, Z373 + 1), 1000)</f>
        <v>1000</v>
      </c>
      <c r="AB373" s="50">
        <f>IFERROR(FIND("-", 'Upload Data'!$A360, AA373 + 1), 1000)</f>
        <v>1000</v>
      </c>
      <c r="AC373" s="50" t="str">
        <f>IFERROR(LEFT('Upload Data'!$A360, Z373 - 1), "")</f>
        <v/>
      </c>
      <c r="AD373" s="50" t="str">
        <f>IFERROR(MID('Upload Data'!$A360, Z373 + 1, AA373 - Z373 - 1), "")</f>
        <v/>
      </c>
      <c r="AE373" s="50" t="str">
        <f>IFERROR(MID('Upload Data'!$A360, AA373 + 1, AB373 - AA373 - 1), "")</f>
        <v/>
      </c>
      <c r="AF373" s="50" t="str">
        <f>IFERROR(MID('Upload Data'!$A360, AB373 + 1, 1000), "")</f>
        <v/>
      </c>
      <c r="AG373" s="50" t="str">
        <f t="shared" si="42"/>
        <v/>
      </c>
      <c r="AH373" s="50" t="b">
        <f t="shared" si="43"/>
        <v>0</v>
      </c>
    </row>
    <row r="374" spans="1:34">
      <c r="A374" s="49">
        <f t="shared" si="40"/>
        <v>361</v>
      </c>
      <c r="B374" s="48" t="b">
        <f>NOT(IFERROR('Upload Data'!A361 = "ERROR", TRUE))</f>
        <v>1</v>
      </c>
      <c r="C374" s="48">
        <f t="shared" si="41"/>
        <v>361</v>
      </c>
      <c r="D374" s="50" t="b">
        <f>IF(B374, ('Upload Data'!A361 &amp; 'Upload Data'!B361 &amp; 'Upload Data'!C361 &amp; 'Upload Data'!D361 &amp; 'Upload Data'!E361 &amp; 'Upload Data'!F361 &amp; 'Upload Data'!G361 &amp; 'Upload Data'!H361 &amp; 'Upload Data'!I361 &amp; 'Upload Data'!J361 &amp; 'Upload Data'!K361 &amp; 'Upload Data'!L361 &amp; 'Upload Data'!M361 &amp; 'Upload Data'!N361) &lt;&gt; "", FALSE)</f>
        <v>0</v>
      </c>
      <c r="E374" s="50" t="str">
        <f t="shared" si="44"/>
        <v/>
      </c>
      <c r="F374" s="50" t="str">
        <f t="shared" si="45"/>
        <v/>
      </c>
      <c r="G374" s="50" t="b">
        <f t="shared" si="39"/>
        <v>1</v>
      </c>
      <c r="H374" s="50" t="b">
        <f>IFERROR(OR(AND(NOT(D374), 'Upload Data'!$A361 = ""), AND(AG374 &gt; -1, OR(AND(AH374, LEN(AD374) = 7), IFERROR(MATCH(AD374, listCertificateTypes, 0), FALSE)))), FALSE)</f>
        <v>1</v>
      </c>
      <c r="I374" s="50" t="b">
        <f>IFERROR(OR(NOT($D374), 'Upload Data'!B361 &lt;&gt; ""), FALSE)</f>
        <v>1</v>
      </c>
      <c r="J374" s="50" t="b">
        <f>IFERROR(OR(AND(NOT($D374), 'Upload Data'!C361 = ""), ISNUMBER('Upload Data'!C361), IFERROR(DATEVALUE('Upload Data'!C361) &gt; 0, FALSE)), FALSE)</f>
        <v>1</v>
      </c>
      <c r="K374" s="50" t="b">
        <f>IFERROR(OR(NOT($D374), 'Upload Data'!D361 &lt;&gt; ""), FALSE)</f>
        <v>1</v>
      </c>
      <c r="L374" s="51" t="s">
        <v>116</v>
      </c>
      <c r="M374" s="50" t="b">
        <f>IFERROR(OR(AND(NOT($D374), 'Upload Data'!F361 = ""), IFERROR(_xlfn.NUMBERVALUE('Upload Data'!F361) &gt; 0, FALSE)), FALSE)</f>
        <v>1</v>
      </c>
      <c r="N374" s="50" t="b">
        <f>IFERROR(OR('Upload Data'!G361 = "", IFERROR(_xlfn.NUMBERVALUE('Upload Data'!G361) &gt; 0, FALSE)), FALSE)</f>
        <v>1</v>
      </c>
      <c r="O374" s="50" t="b">
        <f>IFERROR(OR('Upload Data'!G361 = "", IFERROR(MATCH('Upload Data'!H361, listVolumeUnits, 0), FALSE)), FALSE)</f>
        <v>1</v>
      </c>
      <c r="P374" s="50" t="b">
        <f>IFERROR(OR('Upload Data'!I361 = "", IFERROR(_xlfn.NUMBERVALUE('Upload Data'!I361) &gt; 0, FALSE)), FALSE)</f>
        <v>1</v>
      </c>
      <c r="Q374" s="50" t="b">
        <f>IFERROR(OR('Upload Data'!I361 = "", IFERROR(MATCH('Upload Data'!J361, listWeightUnits, 0), FALSE)), FALSE)</f>
        <v>1</v>
      </c>
      <c r="R374" s="50" t="b">
        <f>IFERROR(OR(AND(NOT(D374), 'Upload Data'!K361 = ""), IFERROR(MATCH('Upload Data'!K361, listFscClaimTypes, 0), FALSE)), FALSE)</f>
        <v>1</v>
      </c>
      <c r="S374" s="50" t="b">
        <f>IFERROR(OR(AND('Upload Data'!K361 = refClaimFsc100, OR('Upload Data'!L361 = "", 'Upload Data'!L361 = 100)), AND('Upload Data'!K361 = refClaimFscCW, OR('Upload Data'!L361 = "", 'Upload Data'!L361 = 0)), AND('Upload Data'!K361 = refClaimFscMix, 'Upload Data'!L361 &lt;&gt; "", _xlfn.NUMBERVALUE('Upload Data'!L361) &gt;= 0, _xlfn.NUMBERVALUE('Upload Data'!L361) &lt;= 100), AND('Upload Data'!K361 = refClaimFscMixCredit, OR('Upload Data'!L361 = "", 'Upload Data'!L361 = 100)), AND('Upload Data'!K361 = refClaimFscRecycled, 'Upload Data'!K361 =""), 'Upload Data'!K361 = ""), FALSE)</f>
        <v>1</v>
      </c>
      <c r="T374" s="50" t="b">
        <f>IFERROR(OR('Upload Data'!M361 = "", ISNUMBER('Upload Data'!M361), IFERROR(DATEVALUE('Upload Data'!M361) &gt; 0, FALSE)), FALSE)</f>
        <v>1</v>
      </c>
      <c r="U374" s="50" t="b">
        <f>IFERROR(OR('Upload Data'!N361 = "", ISNUMBER('Upload Data'!N361), IFERROR(DATEVALUE('Upload Data'!N361) &gt; 0, FALSE)), FALSE)</f>
        <v>1</v>
      </c>
      <c r="V374" s="51" t="s">
        <v>116</v>
      </c>
      <c r="W374" s="50"/>
      <c r="X374" s="50"/>
      <c r="Y374" s="50"/>
      <c r="Z374" s="50">
        <f>IFERROR(FIND("-", 'Upload Data'!$A361, 1), 1000)</f>
        <v>1000</v>
      </c>
      <c r="AA374" s="50">
        <f>IFERROR(FIND("-", 'Upload Data'!$A361, Z374 + 1), 1000)</f>
        <v>1000</v>
      </c>
      <c r="AB374" s="50">
        <f>IFERROR(FIND("-", 'Upload Data'!$A361, AA374 + 1), 1000)</f>
        <v>1000</v>
      </c>
      <c r="AC374" s="50" t="str">
        <f>IFERROR(LEFT('Upload Data'!$A361, Z374 - 1), "")</f>
        <v/>
      </c>
      <c r="AD374" s="50" t="str">
        <f>IFERROR(MID('Upload Data'!$A361, Z374 + 1, AA374 - Z374 - 1), "")</f>
        <v/>
      </c>
      <c r="AE374" s="50" t="str">
        <f>IFERROR(MID('Upload Data'!$A361, AA374 + 1, AB374 - AA374 - 1), "")</f>
        <v/>
      </c>
      <c r="AF374" s="50" t="str">
        <f>IFERROR(MID('Upload Data'!$A361, AB374 + 1, 1000), "")</f>
        <v/>
      </c>
      <c r="AG374" s="50" t="str">
        <f t="shared" si="42"/>
        <v/>
      </c>
      <c r="AH374" s="50" t="b">
        <f t="shared" si="43"/>
        <v>0</v>
      </c>
    </row>
    <row r="375" spans="1:34">
      <c r="A375" s="49">
        <f t="shared" si="40"/>
        <v>362</v>
      </c>
      <c r="B375" s="48" t="b">
        <f>NOT(IFERROR('Upload Data'!A362 = "ERROR", TRUE))</f>
        <v>1</v>
      </c>
      <c r="C375" s="48">
        <f t="shared" si="41"/>
        <v>362</v>
      </c>
      <c r="D375" s="50" t="b">
        <f>IF(B375, ('Upload Data'!A362 &amp; 'Upload Data'!B362 &amp; 'Upload Data'!C362 &amp; 'Upload Data'!D362 &amp; 'Upload Data'!E362 &amp; 'Upload Data'!F362 &amp; 'Upload Data'!G362 &amp; 'Upload Data'!H362 &amp; 'Upload Data'!I362 &amp; 'Upload Data'!J362 &amp; 'Upload Data'!K362 &amp; 'Upload Data'!L362 &amp; 'Upload Data'!M362 &amp; 'Upload Data'!N362) &lt;&gt; "", FALSE)</f>
        <v>0</v>
      </c>
      <c r="E375" s="50" t="str">
        <f t="shared" si="44"/>
        <v/>
      </c>
      <c r="F375" s="50" t="str">
        <f t="shared" si="45"/>
        <v/>
      </c>
      <c r="G375" s="50" t="b">
        <f t="shared" si="39"/>
        <v>1</v>
      </c>
      <c r="H375" s="50" t="b">
        <f>IFERROR(OR(AND(NOT(D375), 'Upload Data'!$A362 = ""), AND(AG375 &gt; -1, OR(AND(AH375, LEN(AD375) = 7), IFERROR(MATCH(AD375, listCertificateTypes, 0), FALSE)))), FALSE)</f>
        <v>1</v>
      </c>
      <c r="I375" s="50" t="b">
        <f>IFERROR(OR(NOT($D375), 'Upload Data'!B362 &lt;&gt; ""), FALSE)</f>
        <v>1</v>
      </c>
      <c r="J375" s="50" t="b">
        <f>IFERROR(OR(AND(NOT($D375), 'Upload Data'!C362 = ""), ISNUMBER('Upload Data'!C362), IFERROR(DATEVALUE('Upload Data'!C362) &gt; 0, FALSE)), FALSE)</f>
        <v>1</v>
      </c>
      <c r="K375" s="50" t="b">
        <f>IFERROR(OR(NOT($D375), 'Upload Data'!D362 &lt;&gt; ""), FALSE)</f>
        <v>1</v>
      </c>
      <c r="L375" s="51" t="s">
        <v>116</v>
      </c>
      <c r="M375" s="50" t="b">
        <f>IFERROR(OR(AND(NOT($D375), 'Upload Data'!F362 = ""), IFERROR(_xlfn.NUMBERVALUE('Upload Data'!F362) &gt; 0, FALSE)), FALSE)</f>
        <v>1</v>
      </c>
      <c r="N375" s="50" t="b">
        <f>IFERROR(OR('Upload Data'!G362 = "", IFERROR(_xlfn.NUMBERVALUE('Upload Data'!G362) &gt; 0, FALSE)), FALSE)</f>
        <v>1</v>
      </c>
      <c r="O375" s="50" t="b">
        <f>IFERROR(OR('Upload Data'!G362 = "", IFERROR(MATCH('Upload Data'!H362, listVolumeUnits, 0), FALSE)), FALSE)</f>
        <v>1</v>
      </c>
      <c r="P375" s="50" t="b">
        <f>IFERROR(OR('Upload Data'!I362 = "", IFERROR(_xlfn.NUMBERVALUE('Upload Data'!I362) &gt; 0, FALSE)), FALSE)</f>
        <v>1</v>
      </c>
      <c r="Q375" s="50" t="b">
        <f>IFERROR(OR('Upload Data'!I362 = "", IFERROR(MATCH('Upload Data'!J362, listWeightUnits, 0), FALSE)), FALSE)</f>
        <v>1</v>
      </c>
      <c r="R375" s="50" t="b">
        <f>IFERROR(OR(AND(NOT(D375), 'Upload Data'!K362 = ""), IFERROR(MATCH('Upload Data'!K362, listFscClaimTypes, 0), FALSE)), FALSE)</f>
        <v>1</v>
      </c>
      <c r="S375" s="50" t="b">
        <f>IFERROR(OR(AND('Upload Data'!K362 = refClaimFsc100, OR('Upload Data'!L362 = "", 'Upload Data'!L362 = 100)), AND('Upload Data'!K362 = refClaimFscCW, OR('Upload Data'!L362 = "", 'Upload Data'!L362 = 0)), AND('Upload Data'!K362 = refClaimFscMix, 'Upload Data'!L362 &lt;&gt; "", _xlfn.NUMBERVALUE('Upload Data'!L362) &gt;= 0, _xlfn.NUMBERVALUE('Upload Data'!L362) &lt;= 100), AND('Upload Data'!K362 = refClaimFscMixCredit, OR('Upload Data'!L362 = "", 'Upload Data'!L362 = 100)), AND('Upload Data'!K362 = refClaimFscRecycled, 'Upload Data'!K362 =""), 'Upload Data'!K362 = ""), FALSE)</f>
        <v>1</v>
      </c>
      <c r="T375" s="50" t="b">
        <f>IFERROR(OR('Upload Data'!M362 = "", ISNUMBER('Upload Data'!M362), IFERROR(DATEVALUE('Upload Data'!M362) &gt; 0, FALSE)), FALSE)</f>
        <v>1</v>
      </c>
      <c r="U375" s="50" t="b">
        <f>IFERROR(OR('Upload Data'!N362 = "", ISNUMBER('Upload Data'!N362), IFERROR(DATEVALUE('Upload Data'!N362) &gt; 0, FALSE)), FALSE)</f>
        <v>1</v>
      </c>
      <c r="V375" s="51" t="s">
        <v>116</v>
      </c>
      <c r="W375" s="50"/>
      <c r="X375" s="50"/>
      <c r="Y375" s="50"/>
      <c r="Z375" s="50">
        <f>IFERROR(FIND("-", 'Upload Data'!$A362, 1), 1000)</f>
        <v>1000</v>
      </c>
      <c r="AA375" s="50">
        <f>IFERROR(FIND("-", 'Upload Data'!$A362, Z375 + 1), 1000)</f>
        <v>1000</v>
      </c>
      <c r="AB375" s="50">
        <f>IFERROR(FIND("-", 'Upload Data'!$A362, AA375 + 1), 1000)</f>
        <v>1000</v>
      </c>
      <c r="AC375" s="50" t="str">
        <f>IFERROR(LEFT('Upload Data'!$A362, Z375 - 1), "")</f>
        <v/>
      </c>
      <c r="AD375" s="50" t="str">
        <f>IFERROR(MID('Upload Data'!$A362, Z375 + 1, AA375 - Z375 - 1), "")</f>
        <v/>
      </c>
      <c r="AE375" s="50" t="str">
        <f>IFERROR(MID('Upload Data'!$A362, AA375 + 1, AB375 - AA375 - 1), "")</f>
        <v/>
      </c>
      <c r="AF375" s="50" t="str">
        <f>IFERROR(MID('Upload Data'!$A362, AB375 + 1, 1000), "")</f>
        <v/>
      </c>
      <c r="AG375" s="50" t="str">
        <f t="shared" si="42"/>
        <v/>
      </c>
      <c r="AH375" s="50" t="b">
        <f t="shared" si="43"/>
        <v>0</v>
      </c>
    </row>
    <row r="376" spans="1:34">
      <c r="A376" s="49">
        <f t="shared" si="40"/>
        <v>363</v>
      </c>
      <c r="B376" s="48" t="b">
        <f>NOT(IFERROR('Upload Data'!A363 = "ERROR", TRUE))</f>
        <v>1</v>
      </c>
      <c r="C376" s="48">
        <f t="shared" si="41"/>
        <v>363</v>
      </c>
      <c r="D376" s="50" t="b">
        <f>IF(B376, ('Upload Data'!A363 &amp; 'Upload Data'!B363 &amp; 'Upload Data'!C363 &amp; 'Upload Data'!D363 &amp; 'Upload Data'!E363 &amp; 'Upload Data'!F363 &amp; 'Upload Data'!G363 &amp; 'Upload Data'!H363 &amp; 'Upload Data'!I363 &amp; 'Upload Data'!J363 &amp; 'Upload Data'!K363 &amp; 'Upload Data'!L363 &amp; 'Upload Data'!M363 &amp; 'Upload Data'!N363) &lt;&gt; "", FALSE)</f>
        <v>0</v>
      </c>
      <c r="E376" s="50" t="str">
        <f t="shared" si="44"/>
        <v/>
      </c>
      <c r="F376" s="50" t="str">
        <f t="shared" si="45"/>
        <v/>
      </c>
      <c r="G376" s="50" t="b">
        <f t="shared" si="39"/>
        <v>1</v>
      </c>
      <c r="H376" s="50" t="b">
        <f>IFERROR(OR(AND(NOT(D376), 'Upload Data'!$A363 = ""), AND(AG376 &gt; -1, OR(AND(AH376, LEN(AD376) = 7), IFERROR(MATCH(AD376, listCertificateTypes, 0), FALSE)))), FALSE)</f>
        <v>1</v>
      </c>
      <c r="I376" s="50" t="b">
        <f>IFERROR(OR(NOT($D376), 'Upload Data'!B363 &lt;&gt; ""), FALSE)</f>
        <v>1</v>
      </c>
      <c r="J376" s="50" t="b">
        <f>IFERROR(OR(AND(NOT($D376), 'Upload Data'!C363 = ""), ISNUMBER('Upload Data'!C363), IFERROR(DATEVALUE('Upload Data'!C363) &gt; 0, FALSE)), FALSE)</f>
        <v>1</v>
      </c>
      <c r="K376" s="50" t="b">
        <f>IFERROR(OR(NOT($D376), 'Upload Data'!D363 &lt;&gt; ""), FALSE)</f>
        <v>1</v>
      </c>
      <c r="L376" s="51" t="s">
        <v>116</v>
      </c>
      <c r="M376" s="50" t="b">
        <f>IFERROR(OR(AND(NOT($D376), 'Upload Data'!F363 = ""), IFERROR(_xlfn.NUMBERVALUE('Upload Data'!F363) &gt; 0, FALSE)), FALSE)</f>
        <v>1</v>
      </c>
      <c r="N376" s="50" t="b">
        <f>IFERROR(OR('Upload Data'!G363 = "", IFERROR(_xlfn.NUMBERVALUE('Upload Data'!G363) &gt; 0, FALSE)), FALSE)</f>
        <v>1</v>
      </c>
      <c r="O376" s="50" t="b">
        <f>IFERROR(OR('Upload Data'!G363 = "", IFERROR(MATCH('Upload Data'!H363, listVolumeUnits, 0), FALSE)), FALSE)</f>
        <v>1</v>
      </c>
      <c r="P376" s="50" t="b">
        <f>IFERROR(OR('Upload Data'!I363 = "", IFERROR(_xlfn.NUMBERVALUE('Upload Data'!I363) &gt; 0, FALSE)), FALSE)</f>
        <v>1</v>
      </c>
      <c r="Q376" s="50" t="b">
        <f>IFERROR(OR('Upload Data'!I363 = "", IFERROR(MATCH('Upload Data'!J363, listWeightUnits, 0), FALSE)), FALSE)</f>
        <v>1</v>
      </c>
      <c r="R376" s="50" t="b">
        <f>IFERROR(OR(AND(NOT(D376), 'Upload Data'!K363 = ""), IFERROR(MATCH('Upload Data'!K363, listFscClaimTypes, 0), FALSE)), FALSE)</f>
        <v>1</v>
      </c>
      <c r="S376" s="50" t="b">
        <f>IFERROR(OR(AND('Upload Data'!K363 = refClaimFsc100, OR('Upload Data'!L363 = "", 'Upload Data'!L363 = 100)), AND('Upload Data'!K363 = refClaimFscCW, OR('Upload Data'!L363 = "", 'Upload Data'!L363 = 0)), AND('Upload Data'!K363 = refClaimFscMix, 'Upload Data'!L363 &lt;&gt; "", _xlfn.NUMBERVALUE('Upload Data'!L363) &gt;= 0, _xlfn.NUMBERVALUE('Upload Data'!L363) &lt;= 100), AND('Upload Data'!K363 = refClaimFscMixCredit, OR('Upload Data'!L363 = "", 'Upload Data'!L363 = 100)), AND('Upload Data'!K363 = refClaimFscRecycled, 'Upload Data'!K363 =""), 'Upload Data'!K363 = ""), FALSE)</f>
        <v>1</v>
      </c>
      <c r="T376" s="50" t="b">
        <f>IFERROR(OR('Upload Data'!M363 = "", ISNUMBER('Upload Data'!M363), IFERROR(DATEVALUE('Upload Data'!M363) &gt; 0, FALSE)), FALSE)</f>
        <v>1</v>
      </c>
      <c r="U376" s="50" t="b">
        <f>IFERROR(OR('Upload Data'!N363 = "", ISNUMBER('Upload Data'!N363), IFERROR(DATEVALUE('Upload Data'!N363) &gt; 0, FALSE)), FALSE)</f>
        <v>1</v>
      </c>
      <c r="V376" s="51" t="s">
        <v>116</v>
      </c>
      <c r="W376" s="50"/>
      <c r="X376" s="50"/>
      <c r="Y376" s="50"/>
      <c r="Z376" s="50">
        <f>IFERROR(FIND("-", 'Upload Data'!$A363, 1), 1000)</f>
        <v>1000</v>
      </c>
      <c r="AA376" s="50">
        <f>IFERROR(FIND("-", 'Upload Data'!$A363, Z376 + 1), 1000)</f>
        <v>1000</v>
      </c>
      <c r="AB376" s="50">
        <f>IFERROR(FIND("-", 'Upload Data'!$A363, AA376 + 1), 1000)</f>
        <v>1000</v>
      </c>
      <c r="AC376" s="50" t="str">
        <f>IFERROR(LEFT('Upload Data'!$A363, Z376 - 1), "")</f>
        <v/>
      </c>
      <c r="AD376" s="50" t="str">
        <f>IFERROR(MID('Upload Data'!$A363, Z376 + 1, AA376 - Z376 - 1), "")</f>
        <v/>
      </c>
      <c r="AE376" s="50" t="str">
        <f>IFERROR(MID('Upload Data'!$A363, AA376 + 1, AB376 - AA376 - 1), "")</f>
        <v/>
      </c>
      <c r="AF376" s="50" t="str">
        <f>IFERROR(MID('Upload Data'!$A363, AB376 + 1, 1000), "")</f>
        <v/>
      </c>
      <c r="AG376" s="50" t="str">
        <f t="shared" si="42"/>
        <v/>
      </c>
      <c r="AH376" s="50" t="b">
        <f t="shared" si="43"/>
        <v>0</v>
      </c>
    </row>
    <row r="377" spans="1:34">
      <c r="A377" s="49">
        <f t="shared" si="40"/>
        <v>364</v>
      </c>
      <c r="B377" s="48" t="b">
        <f>NOT(IFERROR('Upload Data'!A364 = "ERROR", TRUE))</f>
        <v>1</v>
      </c>
      <c r="C377" s="48">
        <f t="shared" si="41"/>
        <v>364</v>
      </c>
      <c r="D377" s="50" t="b">
        <f>IF(B377, ('Upload Data'!A364 &amp; 'Upload Data'!B364 &amp; 'Upload Data'!C364 &amp; 'Upload Data'!D364 &amp; 'Upload Data'!E364 &amp; 'Upload Data'!F364 &amp; 'Upload Data'!G364 &amp; 'Upload Data'!H364 &amp; 'Upload Data'!I364 &amp; 'Upload Data'!J364 &amp; 'Upload Data'!K364 &amp; 'Upload Data'!L364 &amp; 'Upload Data'!M364 &amp; 'Upload Data'!N364) &lt;&gt; "", FALSE)</f>
        <v>0</v>
      </c>
      <c r="E377" s="50" t="str">
        <f t="shared" si="44"/>
        <v/>
      </c>
      <c r="F377" s="50" t="str">
        <f t="shared" si="45"/>
        <v/>
      </c>
      <c r="G377" s="50" t="b">
        <f t="shared" si="39"/>
        <v>1</v>
      </c>
      <c r="H377" s="50" t="b">
        <f>IFERROR(OR(AND(NOT(D377), 'Upload Data'!$A364 = ""), AND(AG377 &gt; -1, OR(AND(AH377, LEN(AD377) = 7), IFERROR(MATCH(AD377, listCertificateTypes, 0), FALSE)))), FALSE)</f>
        <v>1</v>
      </c>
      <c r="I377" s="50" t="b">
        <f>IFERROR(OR(NOT($D377), 'Upload Data'!B364 &lt;&gt; ""), FALSE)</f>
        <v>1</v>
      </c>
      <c r="J377" s="50" t="b">
        <f>IFERROR(OR(AND(NOT($D377), 'Upload Data'!C364 = ""), ISNUMBER('Upload Data'!C364), IFERROR(DATEVALUE('Upload Data'!C364) &gt; 0, FALSE)), FALSE)</f>
        <v>1</v>
      </c>
      <c r="K377" s="50" t="b">
        <f>IFERROR(OR(NOT($D377), 'Upload Data'!D364 &lt;&gt; ""), FALSE)</f>
        <v>1</v>
      </c>
      <c r="L377" s="51" t="s">
        <v>116</v>
      </c>
      <c r="M377" s="50" t="b">
        <f>IFERROR(OR(AND(NOT($D377), 'Upload Data'!F364 = ""), IFERROR(_xlfn.NUMBERVALUE('Upload Data'!F364) &gt; 0, FALSE)), FALSE)</f>
        <v>1</v>
      </c>
      <c r="N377" s="50" t="b">
        <f>IFERROR(OR('Upload Data'!G364 = "", IFERROR(_xlfn.NUMBERVALUE('Upload Data'!G364) &gt; 0, FALSE)), FALSE)</f>
        <v>1</v>
      </c>
      <c r="O377" s="50" t="b">
        <f>IFERROR(OR('Upload Data'!G364 = "", IFERROR(MATCH('Upload Data'!H364, listVolumeUnits, 0), FALSE)), FALSE)</f>
        <v>1</v>
      </c>
      <c r="P377" s="50" t="b">
        <f>IFERROR(OR('Upload Data'!I364 = "", IFERROR(_xlfn.NUMBERVALUE('Upload Data'!I364) &gt; 0, FALSE)), FALSE)</f>
        <v>1</v>
      </c>
      <c r="Q377" s="50" t="b">
        <f>IFERROR(OR('Upload Data'!I364 = "", IFERROR(MATCH('Upload Data'!J364, listWeightUnits, 0), FALSE)), FALSE)</f>
        <v>1</v>
      </c>
      <c r="R377" s="50" t="b">
        <f>IFERROR(OR(AND(NOT(D377), 'Upload Data'!K364 = ""), IFERROR(MATCH('Upload Data'!K364, listFscClaimTypes, 0), FALSE)), FALSE)</f>
        <v>1</v>
      </c>
      <c r="S377" s="50" t="b">
        <f>IFERROR(OR(AND('Upload Data'!K364 = refClaimFsc100, OR('Upload Data'!L364 = "", 'Upload Data'!L364 = 100)), AND('Upload Data'!K364 = refClaimFscCW, OR('Upload Data'!L364 = "", 'Upload Data'!L364 = 0)), AND('Upload Data'!K364 = refClaimFscMix, 'Upload Data'!L364 &lt;&gt; "", _xlfn.NUMBERVALUE('Upload Data'!L364) &gt;= 0, _xlfn.NUMBERVALUE('Upload Data'!L364) &lt;= 100), AND('Upload Data'!K364 = refClaimFscMixCredit, OR('Upload Data'!L364 = "", 'Upload Data'!L364 = 100)), AND('Upload Data'!K364 = refClaimFscRecycled, 'Upload Data'!K364 =""), 'Upload Data'!K364 = ""), FALSE)</f>
        <v>1</v>
      </c>
      <c r="T377" s="50" t="b">
        <f>IFERROR(OR('Upload Data'!M364 = "", ISNUMBER('Upload Data'!M364), IFERROR(DATEVALUE('Upload Data'!M364) &gt; 0, FALSE)), FALSE)</f>
        <v>1</v>
      </c>
      <c r="U377" s="50" t="b">
        <f>IFERROR(OR('Upload Data'!N364 = "", ISNUMBER('Upload Data'!N364), IFERROR(DATEVALUE('Upload Data'!N364) &gt; 0, FALSE)), FALSE)</f>
        <v>1</v>
      </c>
      <c r="V377" s="51" t="s">
        <v>116</v>
      </c>
      <c r="W377" s="50"/>
      <c r="X377" s="50"/>
      <c r="Y377" s="50"/>
      <c r="Z377" s="50">
        <f>IFERROR(FIND("-", 'Upload Data'!$A364, 1), 1000)</f>
        <v>1000</v>
      </c>
      <c r="AA377" s="50">
        <f>IFERROR(FIND("-", 'Upload Data'!$A364, Z377 + 1), 1000)</f>
        <v>1000</v>
      </c>
      <c r="AB377" s="50">
        <f>IFERROR(FIND("-", 'Upload Data'!$A364, AA377 + 1), 1000)</f>
        <v>1000</v>
      </c>
      <c r="AC377" s="50" t="str">
        <f>IFERROR(LEFT('Upload Data'!$A364, Z377 - 1), "")</f>
        <v/>
      </c>
      <c r="AD377" s="50" t="str">
        <f>IFERROR(MID('Upload Data'!$A364, Z377 + 1, AA377 - Z377 - 1), "")</f>
        <v/>
      </c>
      <c r="AE377" s="50" t="str">
        <f>IFERROR(MID('Upload Data'!$A364, AA377 + 1, AB377 - AA377 - 1), "")</f>
        <v/>
      </c>
      <c r="AF377" s="50" t="str">
        <f>IFERROR(MID('Upload Data'!$A364, AB377 + 1, 1000), "")</f>
        <v/>
      </c>
      <c r="AG377" s="50" t="str">
        <f t="shared" si="42"/>
        <v/>
      </c>
      <c r="AH377" s="50" t="b">
        <f t="shared" si="43"/>
        <v>0</v>
      </c>
    </row>
    <row r="378" spans="1:34">
      <c r="A378" s="49">
        <f t="shared" si="40"/>
        <v>365</v>
      </c>
      <c r="B378" s="48" t="b">
        <f>NOT(IFERROR('Upload Data'!A365 = "ERROR", TRUE))</f>
        <v>1</v>
      </c>
      <c r="C378" s="48">
        <f t="shared" si="41"/>
        <v>365</v>
      </c>
      <c r="D378" s="50" t="b">
        <f>IF(B378, ('Upload Data'!A365 &amp; 'Upload Data'!B365 &amp; 'Upload Data'!C365 &amp; 'Upload Data'!D365 &amp; 'Upload Data'!E365 &amp; 'Upload Data'!F365 &amp; 'Upload Data'!G365 &amp; 'Upload Data'!H365 &amp; 'Upload Data'!I365 &amp; 'Upload Data'!J365 &amp; 'Upload Data'!K365 &amp; 'Upload Data'!L365 &amp; 'Upload Data'!M365 &amp; 'Upload Data'!N365) &lt;&gt; "", FALSE)</f>
        <v>0</v>
      </c>
      <c r="E378" s="50" t="str">
        <f t="shared" si="44"/>
        <v/>
      </c>
      <c r="F378" s="50" t="str">
        <f t="shared" si="45"/>
        <v/>
      </c>
      <c r="G378" s="50" t="b">
        <f t="shared" si="39"/>
        <v>1</v>
      </c>
      <c r="H378" s="50" t="b">
        <f>IFERROR(OR(AND(NOT(D378), 'Upload Data'!$A365 = ""), AND(AG378 &gt; -1, OR(AND(AH378, LEN(AD378) = 7), IFERROR(MATCH(AD378, listCertificateTypes, 0), FALSE)))), FALSE)</f>
        <v>1</v>
      </c>
      <c r="I378" s="50" t="b">
        <f>IFERROR(OR(NOT($D378), 'Upload Data'!B365 &lt;&gt; ""), FALSE)</f>
        <v>1</v>
      </c>
      <c r="J378" s="50" t="b">
        <f>IFERROR(OR(AND(NOT($D378), 'Upload Data'!C365 = ""), ISNUMBER('Upload Data'!C365), IFERROR(DATEVALUE('Upload Data'!C365) &gt; 0, FALSE)), FALSE)</f>
        <v>1</v>
      </c>
      <c r="K378" s="50" t="b">
        <f>IFERROR(OR(NOT($D378), 'Upload Data'!D365 &lt;&gt; ""), FALSE)</f>
        <v>1</v>
      </c>
      <c r="L378" s="51" t="s">
        <v>116</v>
      </c>
      <c r="M378" s="50" t="b">
        <f>IFERROR(OR(AND(NOT($D378), 'Upload Data'!F365 = ""), IFERROR(_xlfn.NUMBERVALUE('Upload Data'!F365) &gt; 0, FALSE)), FALSE)</f>
        <v>1</v>
      </c>
      <c r="N378" s="50" t="b">
        <f>IFERROR(OR('Upload Data'!G365 = "", IFERROR(_xlfn.NUMBERVALUE('Upload Data'!G365) &gt; 0, FALSE)), FALSE)</f>
        <v>1</v>
      </c>
      <c r="O378" s="50" t="b">
        <f>IFERROR(OR('Upload Data'!G365 = "", IFERROR(MATCH('Upload Data'!H365, listVolumeUnits, 0), FALSE)), FALSE)</f>
        <v>1</v>
      </c>
      <c r="P378" s="50" t="b">
        <f>IFERROR(OR('Upload Data'!I365 = "", IFERROR(_xlfn.NUMBERVALUE('Upload Data'!I365) &gt; 0, FALSE)), FALSE)</f>
        <v>1</v>
      </c>
      <c r="Q378" s="50" t="b">
        <f>IFERROR(OR('Upload Data'!I365 = "", IFERROR(MATCH('Upload Data'!J365, listWeightUnits, 0), FALSE)), FALSE)</f>
        <v>1</v>
      </c>
      <c r="R378" s="50" t="b">
        <f>IFERROR(OR(AND(NOT(D378), 'Upload Data'!K365 = ""), IFERROR(MATCH('Upload Data'!K365, listFscClaimTypes, 0), FALSE)), FALSE)</f>
        <v>1</v>
      </c>
      <c r="S378" s="50" t="b">
        <f>IFERROR(OR(AND('Upload Data'!K365 = refClaimFsc100, OR('Upload Data'!L365 = "", 'Upload Data'!L365 = 100)), AND('Upload Data'!K365 = refClaimFscCW, OR('Upload Data'!L365 = "", 'Upload Data'!L365 = 0)), AND('Upload Data'!K365 = refClaimFscMix, 'Upload Data'!L365 &lt;&gt; "", _xlfn.NUMBERVALUE('Upload Data'!L365) &gt;= 0, _xlfn.NUMBERVALUE('Upload Data'!L365) &lt;= 100), AND('Upload Data'!K365 = refClaimFscMixCredit, OR('Upload Data'!L365 = "", 'Upload Data'!L365 = 100)), AND('Upload Data'!K365 = refClaimFscRecycled, 'Upload Data'!K365 =""), 'Upload Data'!K365 = ""), FALSE)</f>
        <v>1</v>
      </c>
      <c r="T378" s="50" t="b">
        <f>IFERROR(OR('Upload Data'!M365 = "", ISNUMBER('Upload Data'!M365), IFERROR(DATEVALUE('Upload Data'!M365) &gt; 0, FALSE)), FALSE)</f>
        <v>1</v>
      </c>
      <c r="U378" s="50" t="b">
        <f>IFERROR(OR('Upload Data'!N365 = "", ISNUMBER('Upload Data'!N365), IFERROR(DATEVALUE('Upload Data'!N365) &gt; 0, FALSE)), FALSE)</f>
        <v>1</v>
      </c>
      <c r="V378" s="51" t="s">
        <v>116</v>
      </c>
      <c r="W378" s="50"/>
      <c r="X378" s="50"/>
      <c r="Y378" s="50"/>
      <c r="Z378" s="50">
        <f>IFERROR(FIND("-", 'Upload Data'!$A365, 1), 1000)</f>
        <v>1000</v>
      </c>
      <c r="AA378" s="50">
        <f>IFERROR(FIND("-", 'Upload Data'!$A365, Z378 + 1), 1000)</f>
        <v>1000</v>
      </c>
      <c r="AB378" s="50">
        <f>IFERROR(FIND("-", 'Upload Data'!$A365, AA378 + 1), 1000)</f>
        <v>1000</v>
      </c>
      <c r="AC378" s="50" t="str">
        <f>IFERROR(LEFT('Upload Data'!$A365, Z378 - 1), "")</f>
        <v/>
      </c>
      <c r="AD378" s="50" t="str">
        <f>IFERROR(MID('Upload Data'!$A365, Z378 + 1, AA378 - Z378 - 1), "")</f>
        <v/>
      </c>
      <c r="AE378" s="50" t="str">
        <f>IFERROR(MID('Upload Data'!$A365, AA378 + 1, AB378 - AA378 - 1), "")</f>
        <v/>
      </c>
      <c r="AF378" s="50" t="str">
        <f>IFERROR(MID('Upload Data'!$A365, AB378 + 1, 1000), "")</f>
        <v/>
      </c>
      <c r="AG378" s="50" t="str">
        <f t="shared" si="42"/>
        <v/>
      </c>
      <c r="AH378" s="50" t="b">
        <f t="shared" si="43"/>
        <v>0</v>
      </c>
    </row>
    <row r="379" spans="1:34">
      <c r="A379" s="49">
        <f t="shared" si="40"/>
        <v>366</v>
      </c>
      <c r="B379" s="48" t="b">
        <f>NOT(IFERROR('Upload Data'!A366 = "ERROR", TRUE))</f>
        <v>1</v>
      </c>
      <c r="C379" s="48">
        <f t="shared" si="41"/>
        <v>366</v>
      </c>
      <c r="D379" s="50" t="b">
        <f>IF(B379, ('Upload Data'!A366 &amp; 'Upload Data'!B366 &amp; 'Upload Data'!C366 &amp; 'Upload Data'!D366 &amp; 'Upload Data'!E366 &amp; 'Upload Data'!F366 &amp; 'Upload Data'!G366 &amp; 'Upload Data'!H366 &amp; 'Upload Data'!I366 &amp; 'Upload Data'!J366 &amp; 'Upload Data'!K366 &amp; 'Upload Data'!L366 &amp; 'Upload Data'!M366 &amp; 'Upload Data'!N366) &lt;&gt; "", FALSE)</f>
        <v>0</v>
      </c>
      <c r="E379" s="50" t="str">
        <f t="shared" si="44"/>
        <v/>
      </c>
      <c r="F379" s="50" t="str">
        <f t="shared" si="45"/>
        <v/>
      </c>
      <c r="G379" s="50" t="b">
        <f t="shared" si="39"/>
        <v>1</v>
      </c>
      <c r="H379" s="50" t="b">
        <f>IFERROR(OR(AND(NOT(D379), 'Upload Data'!$A366 = ""), AND(AG379 &gt; -1, OR(AND(AH379, LEN(AD379) = 7), IFERROR(MATCH(AD379, listCertificateTypes, 0), FALSE)))), FALSE)</f>
        <v>1</v>
      </c>
      <c r="I379" s="50" t="b">
        <f>IFERROR(OR(NOT($D379), 'Upload Data'!B366 &lt;&gt; ""), FALSE)</f>
        <v>1</v>
      </c>
      <c r="J379" s="50" t="b">
        <f>IFERROR(OR(AND(NOT($D379), 'Upload Data'!C366 = ""), ISNUMBER('Upload Data'!C366), IFERROR(DATEVALUE('Upload Data'!C366) &gt; 0, FALSE)), FALSE)</f>
        <v>1</v>
      </c>
      <c r="K379" s="50" t="b">
        <f>IFERROR(OR(NOT($D379), 'Upload Data'!D366 &lt;&gt; ""), FALSE)</f>
        <v>1</v>
      </c>
      <c r="L379" s="51" t="s">
        <v>116</v>
      </c>
      <c r="M379" s="50" t="b">
        <f>IFERROR(OR(AND(NOT($D379), 'Upload Data'!F366 = ""), IFERROR(_xlfn.NUMBERVALUE('Upload Data'!F366) &gt; 0, FALSE)), FALSE)</f>
        <v>1</v>
      </c>
      <c r="N379" s="50" t="b">
        <f>IFERROR(OR('Upload Data'!G366 = "", IFERROR(_xlfn.NUMBERVALUE('Upload Data'!G366) &gt; 0, FALSE)), FALSE)</f>
        <v>1</v>
      </c>
      <c r="O379" s="50" t="b">
        <f>IFERROR(OR('Upload Data'!G366 = "", IFERROR(MATCH('Upload Data'!H366, listVolumeUnits, 0), FALSE)), FALSE)</f>
        <v>1</v>
      </c>
      <c r="P379" s="50" t="b">
        <f>IFERROR(OR('Upload Data'!I366 = "", IFERROR(_xlfn.NUMBERVALUE('Upload Data'!I366) &gt; 0, FALSE)), FALSE)</f>
        <v>1</v>
      </c>
      <c r="Q379" s="50" t="b">
        <f>IFERROR(OR('Upload Data'!I366 = "", IFERROR(MATCH('Upload Data'!J366, listWeightUnits, 0), FALSE)), FALSE)</f>
        <v>1</v>
      </c>
      <c r="R379" s="50" t="b">
        <f>IFERROR(OR(AND(NOT(D379), 'Upload Data'!K366 = ""), IFERROR(MATCH('Upload Data'!K366, listFscClaimTypes, 0), FALSE)), FALSE)</f>
        <v>1</v>
      </c>
      <c r="S379" s="50" t="b">
        <f>IFERROR(OR(AND('Upload Data'!K366 = refClaimFsc100, OR('Upload Data'!L366 = "", 'Upload Data'!L366 = 100)), AND('Upload Data'!K366 = refClaimFscCW, OR('Upload Data'!L366 = "", 'Upload Data'!L366 = 0)), AND('Upload Data'!K366 = refClaimFscMix, 'Upload Data'!L366 &lt;&gt; "", _xlfn.NUMBERVALUE('Upload Data'!L366) &gt;= 0, _xlfn.NUMBERVALUE('Upload Data'!L366) &lt;= 100), AND('Upload Data'!K366 = refClaimFscMixCredit, OR('Upload Data'!L366 = "", 'Upload Data'!L366 = 100)), AND('Upload Data'!K366 = refClaimFscRecycled, 'Upload Data'!K366 =""), 'Upload Data'!K366 = ""), FALSE)</f>
        <v>1</v>
      </c>
      <c r="T379" s="50" t="b">
        <f>IFERROR(OR('Upload Data'!M366 = "", ISNUMBER('Upload Data'!M366), IFERROR(DATEVALUE('Upload Data'!M366) &gt; 0, FALSE)), FALSE)</f>
        <v>1</v>
      </c>
      <c r="U379" s="50" t="b">
        <f>IFERROR(OR('Upload Data'!N366 = "", ISNUMBER('Upload Data'!N366), IFERROR(DATEVALUE('Upload Data'!N366) &gt; 0, FALSE)), FALSE)</f>
        <v>1</v>
      </c>
      <c r="V379" s="51" t="s">
        <v>116</v>
      </c>
      <c r="W379" s="50"/>
      <c r="X379" s="50"/>
      <c r="Y379" s="50"/>
      <c r="Z379" s="50">
        <f>IFERROR(FIND("-", 'Upload Data'!$A366, 1), 1000)</f>
        <v>1000</v>
      </c>
      <c r="AA379" s="50">
        <f>IFERROR(FIND("-", 'Upload Data'!$A366, Z379 + 1), 1000)</f>
        <v>1000</v>
      </c>
      <c r="AB379" s="50">
        <f>IFERROR(FIND("-", 'Upload Data'!$A366, AA379 + 1), 1000)</f>
        <v>1000</v>
      </c>
      <c r="AC379" s="50" t="str">
        <f>IFERROR(LEFT('Upload Data'!$A366, Z379 - 1), "")</f>
        <v/>
      </c>
      <c r="AD379" s="50" t="str">
        <f>IFERROR(MID('Upload Data'!$A366, Z379 + 1, AA379 - Z379 - 1), "")</f>
        <v/>
      </c>
      <c r="AE379" s="50" t="str">
        <f>IFERROR(MID('Upload Data'!$A366, AA379 + 1, AB379 - AA379 - 1), "")</f>
        <v/>
      </c>
      <c r="AF379" s="50" t="str">
        <f>IFERROR(MID('Upload Data'!$A366, AB379 + 1, 1000), "")</f>
        <v/>
      </c>
      <c r="AG379" s="50" t="str">
        <f t="shared" si="42"/>
        <v/>
      </c>
      <c r="AH379" s="50" t="b">
        <f t="shared" si="43"/>
        <v>0</v>
      </c>
    </row>
    <row r="380" spans="1:34">
      <c r="A380" s="49">
        <f t="shared" si="40"/>
        <v>367</v>
      </c>
      <c r="B380" s="48" t="b">
        <f>NOT(IFERROR('Upload Data'!A367 = "ERROR", TRUE))</f>
        <v>1</v>
      </c>
      <c r="C380" s="48">
        <f t="shared" si="41"/>
        <v>367</v>
      </c>
      <c r="D380" s="50" t="b">
        <f>IF(B380, ('Upload Data'!A367 &amp; 'Upload Data'!B367 &amp; 'Upload Data'!C367 &amp; 'Upload Data'!D367 &amp; 'Upload Data'!E367 &amp; 'Upload Data'!F367 &amp; 'Upload Data'!G367 &amp; 'Upload Data'!H367 &amp; 'Upload Data'!I367 &amp; 'Upload Data'!J367 &amp; 'Upload Data'!K367 &amp; 'Upload Data'!L367 &amp; 'Upload Data'!M367 &amp; 'Upload Data'!N367) &lt;&gt; "", FALSE)</f>
        <v>0</v>
      </c>
      <c r="E380" s="50" t="str">
        <f t="shared" si="44"/>
        <v/>
      </c>
      <c r="F380" s="50" t="str">
        <f t="shared" si="45"/>
        <v/>
      </c>
      <c r="G380" s="50" t="b">
        <f t="shared" si="39"/>
        <v>1</v>
      </c>
      <c r="H380" s="50" t="b">
        <f>IFERROR(OR(AND(NOT(D380), 'Upload Data'!$A367 = ""), AND(AG380 &gt; -1, OR(AND(AH380, LEN(AD380) = 7), IFERROR(MATCH(AD380, listCertificateTypes, 0), FALSE)))), FALSE)</f>
        <v>1</v>
      </c>
      <c r="I380" s="50" t="b">
        <f>IFERROR(OR(NOT($D380), 'Upload Data'!B367 &lt;&gt; ""), FALSE)</f>
        <v>1</v>
      </c>
      <c r="J380" s="50" t="b">
        <f>IFERROR(OR(AND(NOT($D380), 'Upload Data'!C367 = ""), ISNUMBER('Upload Data'!C367), IFERROR(DATEVALUE('Upload Data'!C367) &gt; 0, FALSE)), FALSE)</f>
        <v>1</v>
      </c>
      <c r="K380" s="50" t="b">
        <f>IFERROR(OR(NOT($D380), 'Upload Data'!D367 &lt;&gt; ""), FALSE)</f>
        <v>1</v>
      </c>
      <c r="L380" s="51" t="s">
        <v>116</v>
      </c>
      <c r="M380" s="50" t="b">
        <f>IFERROR(OR(AND(NOT($D380), 'Upload Data'!F367 = ""), IFERROR(_xlfn.NUMBERVALUE('Upload Data'!F367) &gt; 0, FALSE)), FALSE)</f>
        <v>1</v>
      </c>
      <c r="N380" s="50" t="b">
        <f>IFERROR(OR('Upload Data'!G367 = "", IFERROR(_xlfn.NUMBERVALUE('Upload Data'!G367) &gt; 0, FALSE)), FALSE)</f>
        <v>1</v>
      </c>
      <c r="O380" s="50" t="b">
        <f>IFERROR(OR('Upload Data'!G367 = "", IFERROR(MATCH('Upload Data'!H367, listVolumeUnits, 0), FALSE)), FALSE)</f>
        <v>1</v>
      </c>
      <c r="P380" s="50" t="b">
        <f>IFERROR(OR('Upload Data'!I367 = "", IFERROR(_xlfn.NUMBERVALUE('Upload Data'!I367) &gt; 0, FALSE)), FALSE)</f>
        <v>1</v>
      </c>
      <c r="Q380" s="50" t="b">
        <f>IFERROR(OR('Upload Data'!I367 = "", IFERROR(MATCH('Upload Data'!J367, listWeightUnits, 0), FALSE)), FALSE)</f>
        <v>1</v>
      </c>
      <c r="R380" s="50" t="b">
        <f>IFERROR(OR(AND(NOT(D380), 'Upload Data'!K367 = ""), IFERROR(MATCH('Upload Data'!K367, listFscClaimTypes, 0), FALSE)), FALSE)</f>
        <v>1</v>
      </c>
      <c r="S380" s="50" t="b">
        <f>IFERROR(OR(AND('Upload Data'!K367 = refClaimFsc100, OR('Upload Data'!L367 = "", 'Upload Data'!L367 = 100)), AND('Upload Data'!K367 = refClaimFscCW, OR('Upload Data'!L367 = "", 'Upload Data'!L367 = 0)), AND('Upload Data'!K367 = refClaimFscMix, 'Upload Data'!L367 &lt;&gt; "", _xlfn.NUMBERVALUE('Upload Data'!L367) &gt;= 0, _xlfn.NUMBERVALUE('Upload Data'!L367) &lt;= 100), AND('Upload Data'!K367 = refClaimFscMixCredit, OR('Upload Data'!L367 = "", 'Upload Data'!L367 = 100)), AND('Upload Data'!K367 = refClaimFscRecycled, 'Upload Data'!K367 =""), 'Upload Data'!K367 = ""), FALSE)</f>
        <v>1</v>
      </c>
      <c r="T380" s="50" t="b">
        <f>IFERROR(OR('Upload Data'!M367 = "", ISNUMBER('Upload Data'!M367), IFERROR(DATEVALUE('Upload Data'!M367) &gt; 0, FALSE)), FALSE)</f>
        <v>1</v>
      </c>
      <c r="U380" s="50" t="b">
        <f>IFERROR(OR('Upload Data'!N367 = "", ISNUMBER('Upload Data'!N367), IFERROR(DATEVALUE('Upload Data'!N367) &gt; 0, FALSE)), FALSE)</f>
        <v>1</v>
      </c>
      <c r="V380" s="51" t="s">
        <v>116</v>
      </c>
      <c r="W380" s="50"/>
      <c r="X380" s="50"/>
      <c r="Y380" s="50"/>
      <c r="Z380" s="50">
        <f>IFERROR(FIND("-", 'Upload Data'!$A367, 1), 1000)</f>
        <v>1000</v>
      </c>
      <c r="AA380" s="50">
        <f>IFERROR(FIND("-", 'Upload Data'!$A367, Z380 + 1), 1000)</f>
        <v>1000</v>
      </c>
      <c r="AB380" s="50">
        <f>IFERROR(FIND("-", 'Upload Data'!$A367, AA380 + 1), 1000)</f>
        <v>1000</v>
      </c>
      <c r="AC380" s="50" t="str">
        <f>IFERROR(LEFT('Upload Data'!$A367, Z380 - 1), "")</f>
        <v/>
      </c>
      <c r="AD380" s="50" t="str">
        <f>IFERROR(MID('Upload Data'!$A367, Z380 + 1, AA380 - Z380 - 1), "")</f>
        <v/>
      </c>
      <c r="AE380" s="50" t="str">
        <f>IFERROR(MID('Upload Data'!$A367, AA380 + 1, AB380 - AA380 - 1), "")</f>
        <v/>
      </c>
      <c r="AF380" s="50" t="str">
        <f>IFERROR(MID('Upload Data'!$A367, AB380 + 1, 1000), "")</f>
        <v/>
      </c>
      <c r="AG380" s="50" t="str">
        <f t="shared" si="42"/>
        <v/>
      </c>
      <c r="AH380" s="50" t="b">
        <f t="shared" si="43"/>
        <v>0</v>
      </c>
    </row>
    <row r="381" spans="1:34">
      <c r="A381" s="49">
        <f t="shared" si="40"/>
        <v>368</v>
      </c>
      <c r="B381" s="48" t="b">
        <f>NOT(IFERROR('Upload Data'!A368 = "ERROR", TRUE))</f>
        <v>1</v>
      </c>
      <c r="C381" s="48">
        <f t="shared" si="41"/>
        <v>368</v>
      </c>
      <c r="D381" s="50" t="b">
        <f>IF(B381, ('Upload Data'!A368 &amp; 'Upload Data'!B368 &amp; 'Upload Data'!C368 &amp; 'Upload Data'!D368 &amp; 'Upload Data'!E368 &amp; 'Upload Data'!F368 &amp; 'Upload Data'!G368 &amp; 'Upload Data'!H368 &amp; 'Upload Data'!I368 &amp; 'Upload Data'!J368 &amp; 'Upload Data'!K368 &amp; 'Upload Data'!L368 &amp; 'Upload Data'!M368 &amp; 'Upload Data'!N368) &lt;&gt; "", FALSE)</f>
        <v>0</v>
      </c>
      <c r="E381" s="50" t="str">
        <f t="shared" si="44"/>
        <v/>
      </c>
      <c r="F381" s="50" t="str">
        <f t="shared" si="45"/>
        <v/>
      </c>
      <c r="G381" s="50" t="b">
        <f t="shared" si="39"/>
        <v>1</v>
      </c>
      <c r="H381" s="50" t="b">
        <f>IFERROR(OR(AND(NOT(D381), 'Upload Data'!$A368 = ""), AND(AG381 &gt; -1, OR(AND(AH381, LEN(AD381) = 7), IFERROR(MATCH(AD381, listCertificateTypes, 0), FALSE)))), FALSE)</f>
        <v>1</v>
      </c>
      <c r="I381" s="50" t="b">
        <f>IFERROR(OR(NOT($D381), 'Upload Data'!B368 &lt;&gt; ""), FALSE)</f>
        <v>1</v>
      </c>
      <c r="J381" s="50" t="b">
        <f>IFERROR(OR(AND(NOT($D381), 'Upload Data'!C368 = ""), ISNUMBER('Upload Data'!C368), IFERROR(DATEVALUE('Upload Data'!C368) &gt; 0, FALSE)), FALSE)</f>
        <v>1</v>
      </c>
      <c r="K381" s="50" t="b">
        <f>IFERROR(OR(NOT($D381), 'Upload Data'!D368 &lt;&gt; ""), FALSE)</f>
        <v>1</v>
      </c>
      <c r="L381" s="51" t="s">
        <v>116</v>
      </c>
      <c r="M381" s="50" t="b">
        <f>IFERROR(OR(AND(NOT($D381), 'Upload Data'!F368 = ""), IFERROR(_xlfn.NUMBERVALUE('Upload Data'!F368) &gt; 0, FALSE)), FALSE)</f>
        <v>1</v>
      </c>
      <c r="N381" s="50" t="b">
        <f>IFERROR(OR('Upload Data'!G368 = "", IFERROR(_xlfn.NUMBERVALUE('Upload Data'!G368) &gt; 0, FALSE)), FALSE)</f>
        <v>1</v>
      </c>
      <c r="O381" s="50" t="b">
        <f>IFERROR(OR('Upload Data'!G368 = "", IFERROR(MATCH('Upload Data'!H368, listVolumeUnits, 0), FALSE)), FALSE)</f>
        <v>1</v>
      </c>
      <c r="P381" s="50" t="b">
        <f>IFERROR(OR('Upload Data'!I368 = "", IFERROR(_xlfn.NUMBERVALUE('Upload Data'!I368) &gt; 0, FALSE)), FALSE)</f>
        <v>1</v>
      </c>
      <c r="Q381" s="50" t="b">
        <f>IFERROR(OR('Upload Data'!I368 = "", IFERROR(MATCH('Upload Data'!J368, listWeightUnits, 0), FALSE)), FALSE)</f>
        <v>1</v>
      </c>
      <c r="R381" s="50" t="b">
        <f>IFERROR(OR(AND(NOT(D381), 'Upload Data'!K368 = ""), IFERROR(MATCH('Upload Data'!K368, listFscClaimTypes, 0), FALSE)), FALSE)</f>
        <v>1</v>
      </c>
      <c r="S381" s="50" t="b">
        <f>IFERROR(OR(AND('Upload Data'!K368 = refClaimFsc100, OR('Upload Data'!L368 = "", 'Upload Data'!L368 = 100)), AND('Upload Data'!K368 = refClaimFscCW, OR('Upload Data'!L368 = "", 'Upload Data'!L368 = 0)), AND('Upload Data'!K368 = refClaimFscMix, 'Upload Data'!L368 &lt;&gt; "", _xlfn.NUMBERVALUE('Upload Data'!L368) &gt;= 0, _xlfn.NUMBERVALUE('Upload Data'!L368) &lt;= 100), AND('Upload Data'!K368 = refClaimFscMixCredit, OR('Upload Data'!L368 = "", 'Upload Data'!L368 = 100)), AND('Upload Data'!K368 = refClaimFscRecycled, 'Upload Data'!K368 =""), 'Upload Data'!K368 = ""), FALSE)</f>
        <v>1</v>
      </c>
      <c r="T381" s="50" t="b">
        <f>IFERROR(OR('Upload Data'!M368 = "", ISNUMBER('Upload Data'!M368), IFERROR(DATEVALUE('Upload Data'!M368) &gt; 0, FALSE)), FALSE)</f>
        <v>1</v>
      </c>
      <c r="U381" s="50" t="b">
        <f>IFERROR(OR('Upload Data'!N368 = "", ISNUMBER('Upload Data'!N368), IFERROR(DATEVALUE('Upload Data'!N368) &gt; 0, FALSE)), FALSE)</f>
        <v>1</v>
      </c>
      <c r="V381" s="51" t="s">
        <v>116</v>
      </c>
      <c r="W381" s="50"/>
      <c r="X381" s="50"/>
      <c r="Y381" s="50"/>
      <c r="Z381" s="50">
        <f>IFERROR(FIND("-", 'Upload Data'!$A368, 1), 1000)</f>
        <v>1000</v>
      </c>
      <c r="AA381" s="50">
        <f>IFERROR(FIND("-", 'Upload Data'!$A368, Z381 + 1), 1000)</f>
        <v>1000</v>
      </c>
      <c r="AB381" s="50">
        <f>IFERROR(FIND("-", 'Upload Data'!$A368, AA381 + 1), 1000)</f>
        <v>1000</v>
      </c>
      <c r="AC381" s="50" t="str">
        <f>IFERROR(LEFT('Upload Data'!$A368, Z381 - 1), "")</f>
        <v/>
      </c>
      <c r="AD381" s="50" t="str">
        <f>IFERROR(MID('Upload Data'!$A368, Z381 + 1, AA381 - Z381 - 1), "")</f>
        <v/>
      </c>
      <c r="AE381" s="50" t="str">
        <f>IFERROR(MID('Upload Data'!$A368, AA381 + 1, AB381 - AA381 - 1), "")</f>
        <v/>
      </c>
      <c r="AF381" s="50" t="str">
        <f>IFERROR(MID('Upload Data'!$A368, AB381 + 1, 1000), "")</f>
        <v/>
      </c>
      <c r="AG381" s="50" t="str">
        <f t="shared" si="42"/>
        <v/>
      </c>
      <c r="AH381" s="50" t="b">
        <f t="shared" si="43"/>
        <v>0</v>
      </c>
    </row>
    <row r="382" spans="1:34">
      <c r="A382" s="49">
        <f t="shared" si="40"/>
        <v>369</v>
      </c>
      <c r="B382" s="48" t="b">
        <f>NOT(IFERROR('Upload Data'!A369 = "ERROR", TRUE))</f>
        <v>1</v>
      </c>
      <c r="C382" s="48">
        <f t="shared" si="41"/>
        <v>369</v>
      </c>
      <c r="D382" s="50" t="b">
        <f>IF(B382, ('Upload Data'!A369 &amp; 'Upload Data'!B369 &amp; 'Upload Data'!C369 &amp; 'Upload Data'!D369 &amp; 'Upload Data'!E369 &amp; 'Upload Data'!F369 &amp; 'Upload Data'!G369 &amp; 'Upload Data'!H369 &amp; 'Upload Data'!I369 &amp; 'Upload Data'!J369 &amp; 'Upload Data'!K369 &amp; 'Upload Data'!L369 &amp; 'Upload Data'!M369 &amp; 'Upload Data'!N369) &lt;&gt; "", FALSE)</f>
        <v>0</v>
      </c>
      <c r="E382" s="50" t="str">
        <f t="shared" si="44"/>
        <v/>
      </c>
      <c r="F382" s="50" t="str">
        <f t="shared" si="45"/>
        <v/>
      </c>
      <c r="G382" s="50" t="b">
        <f t="shared" si="39"/>
        <v>1</v>
      </c>
      <c r="H382" s="50" t="b">
        <f>IFERROR(OR(AND(NOT(D382), 'Upload Data'!$A369 = ""), AND(AG382 &gt; -1, OR(AND(AH382, LEN(AD382) = 7), IFERROR(MATCH(AD382, listCertificateTypes, 0), FALSE)))), FALSE)</f>
        <v>1</v>
      </c>
      <c r="I382" s="50" t="b">
        <f>IFERROR(OR(NOT($D382), 'Upload Data'!B369 &lt;&gt; ""), FALSE)</f>
        <v>1</v>
      </c>
      <c r="J382" s="50" t="b">
        <f>IFERROR(OR(AND(NOT($D382), 'Upload Data'!C369 = ""), ISNUMBER('Upload Data'!C369), IFERROR(DATEVALUE('Upload Data'!C369) &gt; 0, FALSE)), FALSE)</f>
        <v>1</v>
      </c>
      <c r="K382" s="50" t="b">
        <f>IFERROR(OR(NOT($D382), 'Upload Data'!D369 &lt;&gt; ""), FALSE)</f>
        <v>1</v>
      </c>
      <c r="L382" s="51" t="s">
        <v>116</v>
      </c>
      <c r="M382" s="50" t="b">
        <f>IFERROR(OR(AND(NOT($D382), 'Upload Data'!F369 = ""), IFERROR(_xlfn.NUMBERVALUE('Upload Data'!F369) &gt; 0, FALSE)), FALSE)</f>
        <v>1</v>
      </c>
      <c r="N382" s="50" t="b">
        <f>IFERROR(OR('Upload Data'!G369 = "", IFERROR(_xlfn.NUMBERVALUE('Upload Data'!G369) &gt; 0, FALSE)), FALSE)</f>
        <v>1</v>
      </c>
      <c r="O382" s="50" t="b">
        <f>IFERROR(OR('Upload Data'!G369 = "", IFERROR(MATCH('Upload Data'!H369, listVolumeUnits, 0), FALSE)), FALSE)</f>
        <v>1</v>
      </c>
      <c r="P382" s="50" t="b">
        <f>IFERROR(OR('Upload Data'!I369 = "", IFERROR(_xlfn.NUMBERVALUE('Upload Data'!I369) &gt; 0, FALSE)), FALSE)</f>
        <v>1</v>
      </c>
      <c r="Q382" s="50" t="b">
        <f>IFERROR(OR('Upload Data'!I369 = "", IFERROR(MATCH('Upload Data'!J369, listWeightUnits, 0), FALSE)), FALSE)</f>
        <v>1</v>
      </c>
      <c r="R382" s="50" t="b">
        <f>IFERROR(OR(AND(NOT(D382), 'Upload Data'!K369 = ""), IFERROR(MATCH('Upload Data'!K369, listFscClaimTypes, 0), FALSE)), FALSE)</f>
        <v>1</v>
      </c>
      <c r="S382" s="50" t="b">
        <f>IFERROR(OR(AND('Upload Data'!K369 = refClaimFsc100, OR('Upload Data'!L369 = "", 'Upload Data'!L369 = 100)), AND('Upload Data'!K369 = refClaimFscCW, OR('Upload Data'!L369 = "", 'Upload Data'!L369 = 0)), AND('Upload Data'!K369 = refClaimFscMix, 'Upload Data'!L369 &lt;&gt; "", _xlfn.NUMBERVALUE('Upload Data'!L369) &gt;= 0, _xlfn.NUMBERVALUE('Upload Data'!L369) &lt;= 100), AND('Upload Data'!K369 = refClaimFscMixCredit, OR('Upload Data'!L369 = "", 'Upload Data'!L369 = 100)), AND('Upload Data'!K369 = refClaimFscRecycled, 'Upload Data'!K369 =""), 'Upload Data'!K369 = ""), FALSE)</f>
        <v>1</v>
      </c>
      <c r="T382" s="50" t="b">
        <f>IFERROR(OR('Upload Data'!M369 = "", ISNUMBER('Upload Data'!M369), IFERROR(DATEVALUE('Upload Data'!M369) &gt; 0, FALSE)), FALSE)</f>
        <v>1</v>
      </c>
      <c r="U382" s="50" t="b">
        <f>IFERROR(OR('Upload Data'!N369 = "", ISNUMBER('Upload Data'!N369), IFERROR(DATEVALUE('Upload Data'!N369) &gt; 0, FALSE)), FALSE)</f>
        <v>1</v>
      </c>
      <c r="V382" s="51" t="s">
        <v>116</v>
      </c>
      <c r="W382" s="50"/>
      <c r="X382" s="50"/>
      <c r="Y382" s="50"/>
      <c r="Z382" s="50">
        <f>IFERROR(FIND("-", 'Upload Data'!$A369, 1), 1000)</f>
        <v>1000</v>
      </c>
      <c r="AA382" s="50">
        <f>IFERROR(FIND("-", 'Upload Data'!$A369, Z382 + 1), 1000)</f>
        <v>1000</v>
      </c>
      <c r="AB382" s="50">
        <f>IFERROR(FIND("-", 'Upload Data'!$A369, AA382 + 1), 1000)</f>
        <v>1000</v>
      </c>
      <c r="AC382" s="50" t="str">
        <f>IFERROR(LEFT('Upload Data'!$A369, Z382 - 1), "")</f>
        <v/>
      </c>
      <c r="AD382" s="50" t="str">
        <f>IFERROR(MID('Upload Data'!$A369, Z382 + 1, AA382 - Z382 - 1), "")</f>
        <v/>
      </c>
      <c r="AE382" s="50" t="str">
        <f>IFERROR(MID('Upload Data'!$A369, AA382 + 1, AB382 - AA382 - 1), "")</f>
        <v/>
      </c>
      <c r="AF382" s="50" t="str">
        <f>IFERROR(MID('Upload Data'!$A369, AB382 + 1, 1000), "")</f>
        <v/>
      </c>
      <c r="AG382" s="50" t="str">
        <f t="shared" si="42"/>
        <v/>
      </c>
      <c r="AH382" s="50" t="b">
        <f t="shared" si="43"/>
        <v>0</v>
      </c>
    </row>
    <row r="383" spans="1:34">
      <c r="A383" s="49">
        <f t="shared" si="40"/>
        <v>370</v>
      </c>
      <c r="B383" s="48" t="b">
        <f>NOT(IFERROR('Upload Data'!A370 = "ERROR", TRUE))</f>
        <v>1</v>
      </c>
      <c r="C383" s="48">
        <f t="shared" si="41"/>
        <v>370</v>
      </c>
      <c r="D383" s="50" t="b">
        <f>IF(B383, ('Upload Data'!A370 &amp; 'Upload Data'!B370 &amp; 'Upload Data'!C370 &amp; 'Upload Data'!D370 &amp; 'Upload Data'!E370 &amp; 'Upload Data'!F370 &amp; 'Upload Data'!G370 &amp; 'Upload Data'!H370 &amp; 'Upload Data'!I370 &amp; 'Upload Data'!J370 &amp; 'Upload Data'!K370 &amp; 'Upload Data'!L370 &amp; 'Upload Data'!M370 &amp; 'Upload Data'!N370) &lt;&gt; "", FALSE)</f>
        <v>0</v>
      </c>
      <c r="E383" s="50" t="str">
        <f t="shared" si="44"/>
        <v/>
      </c>
      <c r="F383" s="50" t="str">
        <f t="shared" si="45"/>
        <v/>
      </c>
      <c r="G383" s="50" t="b">
        <f t="shared" si="39"/>
        <v>1</v>
      </c>
      <c r="H383" s="50" t="b">
        <f>IFERROR(OR(AND(NOT(D383), 'Upload Data'!$A370 = ""), AND(AG383 &gt; -1, OR(AND(AH383, LEN(AD383) = 7), IFERROR(MATCH(AD383, listCertificateTypes, 0), FALSE)))), FALSE)</f>
        <v>1</v>
      </c>
      <c r="I383" s="50" t="b">
        <f>IFERROR(OR(NOT($D383), 'Upload Data'!B370 &lt;&gt; ""), FALSE)</f>
        <v>1</v>
      </c>
      <c r="J383" s="50" t="b">
        <f>IFERROR(OR(AND(NOT($D383), 'Upload Data'!C370 = ""), ISNUMBER('Upload Data'!C370), IFERROR(DATEVALUE('Upload Data'!C370) &gt; 0, FALSE)), FALSE)</f>
        <v>1</v>
      </c>
      <c r="K383" s="50" t="b">
        <f>IFERROR(OR(NOT($D383), 'Upload Data'!D370 &lt;&gt; ""), FALSE)</f>
        <v>1</v>
      </c>
      <c r="L383" s="51" t="s">
        <v>116</v>
      </c>
      <c r="M383" s="50" t="b">
        <f>IFERROR(OR(AND(NOT($D383), 'Upload Data'!F370 = ""), IFERROR(_xlfn.NUMBERVALUE('Upload Data'!F370) &gt; 0, FALSE)), FALSE)</f>
        <v>1</v>
      </c>
      <c r="N383" s="50" t="b">
        <f>IFERROR(OR('Upload Data'!G370 = "", IFERROR(_xlfn.NUMBERVALUE('Upload Data'!G370) &gt; 0, FALSE)), FALSE)</f>
        <v>1</v>
      </c>
      <c r="O383" s="50" t="b">
        <f>IFERROR(OR('Upload Data'!G370 = "", IFERROR(MATCH('Upload Data'!H370, listVolumeUnits, 0), FALSE)), FALSE)</f>
        <v>1</v>
      </c>
      <c r="P383" s="50" t="b">
        <f>IFERROR(OR('Upload Data'!I370 = "", IFERROR(_xlfn.NUMBERVALUE('Upload Data'!I370) &gt; 0, FALSE)), FALSE)</f>
        <v>1</v>
      </c>
      <c r="Q383" s="50" t="b">
        <f>IFERROR(OR('Upload Data'!I370 = "", IFERROR(MATCH('Upload Data'!J370, listWeightUnits, 0), FALSE)), FALSE)</f>
        <v>1</v>
      </c>
      <c r="R383" s="50" t="b">
        <f>IFERROR(OR(AND(NOT(D383), 'Upload Data'!K370 = ""), IFERROR(MATCH('Upload Data'!K370, listFscClaimTypes, 0), FALSE)), FALSE)</f>
        <v>1</v>
      </c>
      <c r="S383" s="50" t="b">
        <f>IFERROR(OR(AND('Upload Data'!K370 = refClaimFsc100, OR('Upload Data'!L370 = "", 'Upload Data'!L370 = 100)), AND('Upload Data'!K370 = refClaimFscCW, OR('Upload Data'!L370 = "", 'Upload Data'!L370 = 0)), AND('Upload Data'!K370 = refClaimFscMix, 'Upload Data'!L370 &lt;&gt; "", _xlfn.NUMBERVALUE('Upload Data'!L370) &gt;= 0, _xlfn.NUMBERVALUE('Upload Data'!L370) &lt;= 100), AND('Upload Data'!K370 = refClaimFscMixCredit, OR('Upload Data'!L370 = "", 'Upload Data'!L370 = 100)), AND('Upload Data'!K370 = refClaimFscRecycled, 'Upload Data'!K370 =""), 'Upload Data'!K370 = ""), FALSE)</f>
        <v>1</v>
      </c>
      <c r="T383" s="50" t="b">
        <f>IFERROR(OR('Upload Data'!M370 = "", ISNUMBER('Upload Data'!M370), IFERROR(DATEVALUE('Upload Data'!M370) &gt; 0, FALSE)), FALSE)</f>
        <v>1</v>
      </c>
      <c r="U383" s="50" t="b">
        <f>IFERROR(OR('Upload Data'!N370 = "", ISNUMBER('Upload Data'!N370), IFERROR(DATEVALUE('Upload Data'!N370) &gt; 0, FALSE)), FALSE)</f>
        <v>1</v>
      </c>
      <c r="V383" s="51" t="s">
        <v>116</v>
      </c>
      <c r="W383" s="50"/>
      <c r="X383" s="50"/>
      <c r="Y383" s="50"/>
      <c r="Z383" s="50">
        <f>IFERROR(FIND("-", 'Upload Data'!$A370, 1), 1000)</f>
        <v>1000</v>
      </c>
      <c r="AA383" s="50">
        <f>IFERROR(FIND("-", 'Upload Data'!$A370, Z383 + 1), 1000)</f>
        <v>1000</v>
      </c>
      <c r="AB383" s="50">
        <f>IFERROR(FIND("-", 'Upload Data'!$A370, AA383 + 1), 1000)</f>
        <v>1000</v>
      </c>
      <c r="AC383" s="50" t="str">
        <f>IFERROR(LEFT('Upload Data'!$A370, Z383 - 1), "")</f>
        <v/>
      </c>
      <c r="AD383" s="50" t="str">
        <f>IFERROR(MID('Upload Data'!$A370, Z383 + 1, AA383 - Z383 - 1), "")</f>
        <v/>
      </c>
      <c r="AE383" s="50" t="str">
        <f>IFERROR(MID('Upload Data'!$A370, AA383 + 1, AB383 - AA383 - 1), "")</f>
        <v/>
      </c>
      <c r="AF383" s="50" t="str">
        <f>IFERROR(MID('Upload Data'!$A370, AB383 + 1, 1000), "")</f>
        <v/>
      </c>
      <c r="AG383" s="50" t="str">
        <f t="shared" si="42"/>
        <v/>
      </c>
      <c r="AH383" s="50" t="b">
        <f t="shared" si="43"/>
        <v>0</v>
      </c>
    </row>
    <row r="384" spans="1:34">
      <c r="A384" s="49">
        <f t="shared" si="40"/>
        <v>371</v>
      </c>
      <c r="B384" s="48" t="b">
        <f>NOT(IFERROR('Upload Data'!A371 = "ERROR", TRUE))</f>
        <v>1</v>
      </c>
      <c r="C384" s="48">
        <f t="shared" si="41"/>
        <v>371</v>
      </c>
      <c r="D384" s="50" t="b">
        <f>IF(B384, ('Upload Data'!A371 &amp; 'Upload Data'!B371 &amp; 'Upload Data'!C371 &amp; 'Upload Data'!D371 &amp; 'Upload Data'!E371 &amp; 'Upload Data'!F371 &amp; 'Upload Data'!G371 &amp; 'Upload Data'!H371 &amp; 'Upload Data'!I371 &amp; 'Upload Data'!J371 &amp; 'Upload Data'!K371 &amp; 'Upload Data'!L371 &amp; 'Upload Data'!M371 &amp; 'Upload Data'!N371) &lt;&gt; "", FALSE)</f>
        <v>0</v>
      </c>
      <c r="E384" s="50" t="str">
        <f t="shared" si="44"/>
        <v/>
      </c>
      <c r="F384" s="50" t="str">
        <f t="shared" si="45"/>
        <v/>
      </c>
      <c r="G384" s="50" t="b">
        <f t="shared" si="39"/>
        <v>1</v>
      </c>
      <c r="H384" s="50" t="b">
        <f>IFERROR(OR(AND(NOT(D384), 'Upload Data'!$A371 = ""), AND(AG384 &gt; -1, OR(AND(AH384, LEN(AD384) = 7), IFERROR(MATCH(AD384, listCertificateTypes, 0), FALSE)))), FALSE)</f>
        <v>1</v>
      </c>
      <c r="I384" s="50" t="b">
        <f>IFERROR(OR(NOT($D384), 'Upload Data'!B371 &lt;&gt; ""), FALSE)</f>
        <v>1</v>
      </c>
      <c r="J384" s="50" t="b">
        <f>IFERROR(OR(AND(NOT($D384), 'Upload Data'!C371 = ""), ISNUMBER('Upload Data'!C371), IFERROR(DATEVALUE('Upload Data'!C371) &gt; 0, FALSE)), FALSE)</f>
        <v>1</v>
      </c>
      <c r="K384" s="50" t="b">
        <f>IFERROR(OR(NOT($D384), 'Upload Data'!D371 &lt;&gt; ""), FALSE)</f>
        <v>1</v>
      </c>
      <c r="L384" s="51" t="s">
        <v>116</v>
      </c>
      <c r="M384" s="50" t="b">
        <f>IFERROR(OR(AND(NOT($D384), 'Upload Data'!F371 = ""), IFERROR(_xlfn.NUMBERVALUE('Upload Data'!F371) &gt; 0, FALSE)), FALSE)</f>
        <v>1</v>
      </c>
      <c r="N384" s="50" t="b">
        <f>IFERROR(OR('Upload Data'!G371 = "", IFERROR(_xlfn.NUMBERVALUE('Upload Data'!G371) &gt; 0, FALSE)), FALSE)</f>
        <v>1</v>
      </c>
      <c r="O384" s="50" t="b">
        <f>IFERROR(OR('Upload Data'!G371 = "", IFERROR(MATCH('Upload Data'!H371, listVolumeUnits, 0), FALSE)), FALSE)</f>
        <v>1</v>
      </c>
      <c r="P384" s="50" t="b">
        <f>IFERROR(OR('Upload Data'!I371 = "", IFERROR(_xlfn.NUMBERVALUE('Upload Data'!I371) &gt; 0, FALSE)), FALSE)</f>
        <v>1</v>
      </c>
      <c r="Q384" s="50" t="b">
        <f>IFERROR(OR('Upload Data'!I371 = "", IFERROR(MATCH('Upload Data'!J371, listWeightUnits, 0), FALSE)), FALSE)</f>
        <v>1</v>
      </c>
      <c r="R384" s="50" t="b">
        <f>IFERROR(OR(AND(NOT(D384), 'Upload Data'!K371 = ""), IFERROR(MATCH('Upload Data'!K371, listFscClaimTypes, 0), FALSE)), FALSE)</f>
        <v>1</v>
      </c>
      <c r="S384" s="50" t="b">
        <f>IFERROR(OR(AND('Upload Data'!K371 = refClaimFsc100, OR('Upload Data'!L371 = "", 'Upload Data'!L371 = 100)), AND('Upload Data'!K371 = refClaimFscCW, OR('Upload Data'!L371 = "", 'Upload Data'!L371 = 0)), AND('Upload Data'!K371 = refClaimFscMix, 'Upload Data'!L371 &lt;&gt; "", _xlfn.NUMBERVALUE('Upload Data'!L371) &gt;= 0, _xlfn.NUMBERVALUE('Upload Data'!L371) &lt;= 100), AND('Upload Data'!K371 = refClaimFscMixCredit, OR('Upload Data'!L371 = "", 'Upload Data'!L371 = 100)), AND('Upload Data'!K371 = refClaimFscRecycled, 'Upload Data'!K371 =""), 'Upload Data'!K371 = ""), FALSE)</f>
        <v>1</v>
      </c>
      <c r="T384" s="50" t="b">
        <f>IFERROR(OR('Upload Data'!M371 = "", ISNUMBER('Upload Data'!M371), IFERROR(DATEVALUE('Upload Data'!M371) &gt; 0, FALSE)), FALSE)</f>
        <v>1</v>
      </c>
      <c r="U384" s="50" t="b">
        <f>IFERROR(OR('Upload Data'!N371 = "", ISNUMBER('Upload Data'!N371), IFERROR(DATEVALUE('Upload Data'!N371) &gt; 0, FALSE)), FALSE)</f>
        <v>1</v>
      </c>
      <c r="V384" s="51" t="s">
        <v>116</v>
      </c>
      <c r="W384" s="50"/>
      <c r="X384" s="50"/>
      <c r="Y384" s="50"/>
      <c r="Z384" s="50">
        <f>IFERROR(FIND("-", 'Upload Data'!$A371, 1), 1000)</f>
        <v>1000</v>
      </c>
      <c r="AA384" s="50">
        <f>IFERROR(FIND("-", 'Upload Data'!$A371, Z384 + 1), 1000)</f>
        <v>1000</v>
      </c>
      <c r="AB384" s="50">
        <f>IFERROR(FIND("-", 'Upload Data'!$A371, AA384 + 1), 1000)</f>
        <v>1000</v>
      </c>
      <c r="AC384" s="50" t="str">
        <f>IFERROR(LEFT('Upload Data'!$A371, Z384 - 1), "")</f>
        <v/>
      </c>
      <c r="AD384" s="50" t="str">
        <f>IFERROR(MID('Upload Data'!$A371, Z384 + 1, AA384 - Z384 - 1), "")</f>
        <v/>
      </c>
      <c r="AE384" s="50" t="str">
        <f>IFERROR(MID('Upload Data'!$A371, AA384 + 1, AB384 - AA384 - 1), "")</f>
        <v/>
      </c>
      <c r="AF384" s="50" t="str">
        <f>IFERROR(MID('Upload Data'!$A371, AB384 + 1, 1000), "")</f>
        <v/>
      </c>
      <c r="AG384" s="50" t="str">
        <f t="shared" si="42"/>
        <v/>
      </c>
      <c r="AH384" s="50" t="b">
        <f t="shared" si="43"/>
        <v>0</v>
      </c>
    </row>
    <row r="385" spans="1:34">
      <c r="A385" s="49">
        <f t="shared" si="40"/>
        <v>372</v>
      </c>
      <c r="B385" s="48" t="b">
        <f>NOT(IFERROR('Upload Data'!A372 = "ERROR", TRUE))</f>
        <v>1</v>
      </c>
      <c r="C385" s="48">
        <f t="shared" si="41"/>
        <v>372</v>
      </c>
      <c r="D385" s="50" t="b">
        <f>IF(B385, ('Upload Data'!A372 &amp; 'Upload Data'!B372 &amp; 'Upload Data'!C372 &amp; 'Upload Data'!D372 &amp; 'Upload Data'!E372 &amp; 'Upload Data'!F372 &amp; 'Upload Data'!G372 &amp; 'Upload Data'!H372 &amp; 'Upload Data'!I372 &amp; 'Upload Data'!J372 &amp; 'Upload Data'!K372 &amp; 'Upload Data'!L372 &amp; 'Upload Data'!M372 &amp; 'Upload Data'!N372) &lt;&gt; "", FALSE)</f>
        <v>0</v>
      </c>
      <c r="E385" s="50" t="str">
        <f t="shared" si="44"/>
        <v/>
      </c>
      <c r="F385" s="50" t="str">
        <f t="shared" si="45"/>
        <v/>
      </c>
      <c r="G385" s="50" t="b">
        <f t="shared" si="39"/>
        <v>1</v>
      </c>
      <c r="H385" s="50" t="b">
        <f>IFERROR(OR(AND(NOT(D385), 'Upload Data'!$A372 = ""), AND(AG385 &gt; -1, OR(AND(AH385, LEN(AD385) = 7), IFERROR(MATCH(AD385, listCertificateTypes, 0), FALSE)))), FALSE)</f>
        <v>1</v>
      </c>
      <c r="I385" s="50" t="b">
        <f>IFERROR(OR(NOT($D385), 'Upload Data'!B372 &lt;&gt; ""), FALSE)</f>
        <v>1</v>
      </c>
      <c r="J385" s="50" t="b">
        <f>IFERROR(OR(AND(NOT($D385), 'Upload Data'!C372 = ""), ISNUMBER('Upload Data'!C372), IFERROR(DATEVALUE('Upload Data'!C372) &gt; 0, FALSE)), FALSE)</f>
        <v>1</v>
      </c>
      <c r="K385" s="50" t="b">
        <f>IFERROR(OR(NOT($D385), 'Upload Data'!D372 &lt;&gt; ""), FALSE)</f>
        <v>1</v>
      </c>
      <c r="L385" s="51" t="s">
        <v>116</v>
      </c>
      <c r="M385" s="50" t="b">
        <f>IFERROR(OR(AND(NOT($D385), 'Upload Data'!F372 = ""), IFERROR(_xlfn.NUMBERVALUE('Upload Data'!F372) &gt; 0, FALSE)), FALSE)</f>
        <v>1</v>
      </c>
      <c r="N385" s="50" t="b">
        <f>IFERROR(OR('Upload Data'!G372 = "", IFERROR(_xlfn.NUMBERVALUE('Upload Data'!G372) &gt; 0, FALSE)), FALSE)</f>
        <v>1</v>
      </c>
      <c r="O385" s="50" t="b">
        <f>IFERROR(OR('Upload Data'!G372 = "", IFERROR(MATCH('Upload Data'!H372, listVolumeUnits, 0), FALSE)), FALSE)</f>
        <v>1</v>
      </c>
      <c r="P385" s="50" t="b">
        <f>IFERROR(OR('Upload Data'!I372 = "", IFERROR(_xlfn.NUMBERVALUE('Upload Data'!I372) &gt; 0, FALSE)), FALSE)</f>
        <v>1</v>
      </c>
      <c r="Q385" s="50" t="b">
        <f>IFERROR(OR('Upload Data'!I372 = "", IFERROR(MATCH('Upload Data'!J372, listWeightUnits, 0), FALSE)), FALSE)</f>
        <v>1</v>
      </c>
      <c r="R385" s="50" t="b">
        <f>IFERROR(OR(AND(NOT(D385), 'Upload Data'!K372 = ""), IFERROR(MATCH('Upload Data'!K372, listFscClaimTypes, 0), FALSE)), FALSE)</f>
        <v>1</v>
      </c>
      <c r="S385" s="50" t="b">
        <f>IFERROR(OR(AND('Upload Data'!K372 = refClaimFsc100, OR('Upload Data'!L372 = "", 'Upload Data'!L372 = 100)), AND('Upload Data'!K372 = refClaimFscCW, OR('Upload Data'!L372 = "", 'Upload Data'!L372 = 0)), AND('Upload Data'!K372 = refClaimFscMix, 'Upload Data'!L372 &lt;&gt; "", _xlfn.NUMBERVALUE('Upload Data'!L372) &gt;= 0, _xlfn.NUMBERVALUE('Upload Data'!L372) &lt;= 100), AND('Upload Data'!K372 = refClaimFscMixCredit, OR('Upload Data'!L372 = "", 'Upload Data'!L372 = 100)), AND('Upload Data'!K372 = refClaimFscRecycled, 'Upload Data'!K372 =""), 'Upload Data'!K372 = ""), FALSE)</f>
        <v>1</v>
      </c>
      <c r="T385" s="50" t="b">
        <f>IFERROR(OR('Upload Data'!M372 = "", ISNUMBER('Upload Data'!M372), IFERROR(DATEVALUE('Upload Data'!M372) &gt; 0, FALSE)), FALSE)</f>
        <v>1</v>
      </c>
      <c r="U385" s="50" t="b">
        <f>IFERROR(OR('Upload Data'!N372 = "", ISNUMBER('Upload Data'!N372), IFERROR(DATEVALUE('Upload Data'!N372) &gt; 0, FALSE)), FALSE)</f>
        <v>1</v>
      </c>
      <c r="V385" s="51" t="s">
        <v>116</v>
      </c>
      <c r="W385" s="50"/>
      <c r="X385" s="50"/>
      <c r="Y385" s="50"/>
      <c r="Z385" s="50">
        <f>IFERROR(FIND("-", 'Upload Data'!$A372, 1), 1000)</f>
        <v>1000</v>
      </c>
      <c r="AA385" s="50">
        <f>IFERROR(FIND("-", 'Upload Data'!$A372, Z385 + 1), 1000)</f>
        <v>1000</v>
      </c>
      <c r="AB385" s="50">
        <f>IFERROR(FIND("-", 'Upload Data'!$A372, AA385 + 1), 1000)</f>
        <v>1000</v>
      </c>
      <c r="AC385" s="50" t="str">
        <f>IFERROR(LEFT('Upload Data'!$A372, Z385 - 1), "")</f>
        <v/>
      </c>
      <c r="AD385" s="50" t="str">
        <f>IFERROR(MID('Upload Data'!$A372, Z385 + 1, AA385 - Z385 - 1), "")</f>
        <v/>
      </c>
      <c r="AE385" s="50" t="str">
        <f>IFERROR(MID('Upload Data'!$A372, AA385 + 1, AB385 - AA385 - 1), "")</f>
        <v/>
      </c>
      <c r="AF385" s="50" t="str">
        <f>IFERROR(MID('Upload Data'!$A372, AB385 + 1, 1000), "")</f>
        <v/>
      </c>
      <c r="AG385" s="50" t="str">
        <f t="shared" si="42"/>
        <v/>
      </c>
      <c r="AH385" s="50" t="b">
        <f t="shared" si="43"/>
        <v>0</v>
      </c>
    </row>
    <row r="386" spans="1:34">
      <c r="A386" s="49">
        <f t="shared" si="40"/>
        <v>373</v>
      </c>
      <c r="B386" s="48" t="b">
        <f>NOT(IFERROR('Upload Data'!A373 = "ERROR", TRUE))</f>
        <v>1</v>
      </c>
      <c r="C386" s="48">
        <f t="shared" si="41"/>
        <v>373</v>
      </c>
      <c r="D386" s="50" t="b">
        <f>IF(B386, ('Upload Data'!A373 &amp; 'Upload Data'!B373 &amp; 'Upload Data'!C373 &amp; 'Upload Data'!D373 &amp; 'Upload Data'!E373 &amp; 'Upload Data'!F373 &amp; 'Upload Data'!G373 &amp; 'Upload Data'!H373 &amp; 'Upload Data'!I373 &amp; 'Upload Data'!J373 &amp; 'Upload Data'!K373 &amp; 'Upload Data'!L373 &amp; 'Upload Data'!M373 &amp; 'Upload Data'!N373) &lt;&gt; "", FALSE)</f>
        <v>0</v>
      </c>
      <c r="E386" s="50" t="str">
        <f t="shared" si="44"/>
        <v/>
      </c>
      <c r="F386" s="50" t="str">
        <f t="shared" si="45"/>
        <v/>
      </c>
      <c r="G386" s="50" t="b">
        <f t="shared" si="39"/>
        <v>1</v>
      </c>
      <c r="H386" s="50" t="b">
        <f>IFERROR(OR(AND(NOT(D386), 'Upload Data'!$A373 = ""), AND(AG386 &gt; -1, OR(AND(AH386, LEN(AD386) = 7), IFERROR(MATCH(AD386, listCertificateTypes, 0), FALSE)))), FALSE)</f>
        <v>1</v>
      </c>
      <c r="I386" s="50" t="b">
        <f>IFERROR(OR(NOT($D386), 'Upload Data'!B373 &lt;&gt; ""), FALSE)</f>
        <v>1</v>
      </c>
      <c r="J386" s="50" t="b">
        <f>IFERROR(OR(AND(NOT($D386), 'Upload Data'!C373 = ""), ISNUMBER('Upload Data'!C373), IFERROR(DATEVALUE('Upload Data'!C373) &gt; 0, FALSE)), FALSE)</f>
        <v>1</v>
      </c>
      <c r="K386" s="50" t="b">
        <f>IFERROR(OR(NOT($D386), 'Upload Data'!D373 &lt;&gt; ""), FALSE)</f>
        <v>1</v>
      </c>
      <c r="L386" s="51" t="s">
        <v>116</v>
      </c>
      <c r="M386" s="50" t="b">
        <f>IFERROR(OR(AND(NOT($D386), 'Upload Data'!F373 = ""), IFERROR(_xlfn.NUMBERVALUE('Upload Data'!F373) &gt; 0, FALSE)), FALSE)</f>
        <v>1</v>
      </c>
      <c r="N386" s="50" t="b">
        <f>IFERROR(OR('Upload Data'!G373 = "", IFERROR(_xlfn.NUMBERVALUE('Upload Data'!G373) &gt; 0, FALSE)), FALSE)</f>
        <v>1</v>
      </c>
      <c r="O386" s="50" t="b">
        <f>IFERROR(OR('Upload Data'!G373 = "", IFERROR(MATCH('Upload Data'!H373, listVolumeUnits, 0), FALSE)), FALSE)</f>
        <v>1</v>
      </c>
      <c r="P386" s="50" t="b">
        <f>IFERROR(OR('Upload Data'!I373 = "", IFERROR(_xlfn.NUMBERVALUE('Upload Data'!I373) &gt; 0, FALSE)), FALSE)</f>
        <v>1</v>
      </c>
      <c r="Q386" s="50" t="b">
        <f>IFERROR(OR('Upload Data'!I373 = "", IFERROR(MATCH('Upload Data'!J373, listWeightUnits, 0), FALSE)), FALSE)</f>
        <v>1</v>
      </c>
      <c r="R386" s="50" t="b">
        <f>IFERROR(OR(AND(NOT(D386), 'Upload Data'!K373 = ""), IFERROR(MATCH('Upload Data'!K373, listFscClaimTypes, 0), FALSE)), FALSE)</f>
        <v>1</v>
      </c>
      <c r="S386" s="50" t="b">
        <f>IFERROR(OR(AND('Upload Data'!K373 = refClaimFsc100, OR('Upload Data'!L373 = "", 'Upload Data'!L373 = 100)), AND('Upload Data'!K373 = refClaimFscCW, OR('Upload Data'!L373 = "", 'Upload Data'!L373 = 0)), AND('Upload Data'!K373 = refClaimFscMix, 'Upload Data'!L373 &lt;&gt; "", _xlfn.NUMBERVALUE('Upload Data'!L373) &gt;= 0, _xlfn.NUMBERVALUE('Upload Data'!L373) &lt;= 100), AND('Upload Data'!K373 = refClaimFscMixCredit, OR('Upload Data'!L373 = "", 'Upload Data'!L373 = 100)), AND('Upload Data'!K373 = refClaimFscRecycled, 'Upload Data'!K373 =""), 'Upload Data'!K373 = ""), FALSE)</f>
        <v>1</v>
      </c>
      <c r="T386" s="50" t="b">
        <f>IFERROR(OR('Upload Data'!M373 = "", ISNUMBER('Upload Data'!M373), IFERROR(DATEVALUE('Upload Data'!M373) &gt; 0, FALSE)), FALSE)</f>
        <v>1</v>
      </c>
      <c r="U386" s="50" t="b">
        <f>IFERROR(OR('Upload Data'!N373 = "", ISNUMBER('Upload Data'!N373), IFERROR(DATEVALUE('Upload Data'!N373) &gt; 0, FALSE)), FALSE)</f>
        <v>1</v>
      </c>
      <c r="V386" s="51" t="s">
        <v>116</v>
      </c>
      <c r="W386" s="50"/>
      <c r="X386" s="50"/>
      <c r="Y386" s="50"/>
      <c r="Z386" s="50">
        <f>IFERROR(FIND("-", 'Upload Data'!$A373, 1), 1000)</f>
        <v>1000</v>
      </c>
      <c r="AA386" s="50">
        <f>IFERROR(FIND("-", 'Upload Data'!$A373, Z386 + 1), 1000)</f>
        <v>1000</v>
      </c>
      <c r="AB386" s="50">
        <f>IFERROR(FIND("-", 'Upload Data'!$A373, AA386 + 1), 1000)</f>
        <v>1000</v>
      </c>
      <c r="AC386" s="50" t="str">
        <f>IFERROR(LEFT('Upload Data'!$A373, Z386 - 1), "")</f>
        <v/>
      </c>
      <c r="AD386" s="50" t="str">
        <f>IFERROR(MID('Upload Data'!$A373, Z386 + 1, AA386 - Z386 - 1), "")</f>
        <v/>
      </c>
      <c r="AE386" s="50" t="str">
        <f>IFERROR(MID('Upload Data'!$A373, AA386 + 1, AB386 - AA386 - 1), "")</f>
        <v/>
      </c>
      <c r="AF386" s="50" t="str">
        <f>IFERROR(MID('Upload Data'!$A373, AB386 + 1, 1000), "")</f>
        <v/>
      </c>
      <c r="AG386" s="50" t="str">
        <f t="shared" si="42"/>
        <v/>
      </c>
      <c r="AH386" s="50" t="b">
        <f t="shared" si="43"/>
        <v>0</v>
      </c>
    </row>
    <row r="387" spans="1:34">
      <c r="A387" s="49">
        <f t="shared" si="40"/>
        <v>374</v>
      </c>
      <c r="B387" s="48" t="b">
        <f>NOT(IFERROR('Upload Data'!A374 = "ERROR", TRUE))</f>
        <v>1</v>
      </c>
      <c r="C387" s="48">
        <f t="shared" si="41"/>
        <v>374</v>
      </c>
      <c r="D387" s="50" t="b">
        <f>IF(B387, ('Upload Data'!A374 &amp; 'Upload Data'!B374 &amp; 'Upload Data'!C374 &amp; 'Upload Data'!D374 &amp; 'Upload Data'!E374 &amp; 'Upload Data'!F374 &amp; 'Upload Data'!G374 &amp; 'Upload Data'!H374 &amp; 'Upload Data'!I374 &amp; 'Upload Data'!J374 &amp; 'Upload Data'!K374 &amp; 'Upload Data'!L374 &amp; 'Upload Data'!M374 &amp; 'Upload Data'!N374) &lt;&gt; "", FALSE)</f>
        <v>0</v>
      </c>
      <c r="E387" s="50" t="str">
        <f t="shared" si="44"/>
        <v/>
      </c>
      <c r="F387" s="50" t="str">
        <f t="shared" si="45"/>
        <v/>
      </c>
      <c r="G387" s="50" t="b">
        <f t="shared" si="39"/>
        <v>1</v>
      </c>
      <c r="H387" s="50" t="b">
        <f>IFERROR(OR(AND(NOT(D387), 'Upload Data'!$A374 = ""), AND(AG387 &gt; -1, OR(AND(AH387, LEN(AD387) = 7), IFERROR(MATCH(AD387, listCertificateTypes, 0), FALSE)))), FALSE)</f>
        <v>1</v>
      </c>
      <c r="I387" s="50" t="b">
        <f>IFERROR(OR(NOT($D387), 'Upload Data'!B374 &lt;&gt; ""), FALSE)</f>
        <v>1</v>
      </c>
      <c r="J387" s="50" t="b">
        <f>IFERROR(OR(AND(NOT($D387), 'Upload Data'!C374 = ""), ISNUMBER('Upload Data'!C374), IFERROR(DATEVALUE('Upload Data'!C374) &gt; 0, FALSE)), FALSE)</f>
        <v>1</v>
      </c>
      <c r="K387" s="50" t="b">
        <f>IFERROR(OR(NOT($D387), 'Upload Data'!D374 &lt;&gt; ""), FALSE)</f>
        <v>1</v>
      </c>
      <c r="L387" s="51" t="s">
        <v>116</v>
      </c>
      <c r="M387" s="50" t="b">
        <f>IFERROR(OR(AND(NOT($D387), 'Upload Data'!F374 = ""), IFERROR(_xlfn.NUMBERVALUE('Upload Data'!F374) &gt; 0, FALSE)), FALSE)</f>
        <v>1</v>
      </c>
      <c r="N387" s="50" t="b">
        <f>IFERROR(OR('Upload Data'!G374 = "", IFERROR(_xlfn.NUMBERVALUE('Upload Data'!G374) &gt; 0, FALSE)), FALSE)</f>
        <v>1</v>
      </c>
      <c r="O387" s="50" t="b">
        <f>IFERROR(OR('Upload Data'!G374 = "", IFERROR(MATCH('Upload Data'!H374, listVolumeUnits, 0), FALSE)), FALSE)</f>
        <v>1</v>
      </c>
      <c r="P387" s="50" t="b">
        <f>IFERROR(OR('Upload Data'!I374 = "", IFERROR(_xlfn.NUMBERVALUE('Upload Data'!I374) &gt; 0, FALSE)), FALSE)</f>
        <v>1</v>
      </c>
      <c r="Q387" s="50" t="b">
        <f>IFERROR(OR('Upload Data'!I374 = "", IFERROR(MATCH('Upload Data'!J374, listWeightUnits, 0), FALSE)), FALSE)</f>
        <v>1</v>
      </c>
      <c r="R387" s="50" t="b">
        <f>IFERROR(OR(AND(NOT(D387), 'Upload Data'!K374 = ""), IFERROR(MATCH('Upload Data'!K374, listFscClaimTypes, 0), FALSE)), FALSE)</f>
        <v>1</v>
      </c>
      <c r="S387" s="50" t="b">
        <f>IFERROR(OR(AND('Upload Data'!K374 = refClaimFsc100, OR('Upload Data'!L374 = "", 'Upload Data'!L374 = 100)), AND('Upload Data'!K374 = refClaimFscCW, OR('Upload Data'!L374 = "", 'Upload Data'!L374 = 0)), AND('Upload Data'!K374 = refClaimFscMix, 'Upload Data'!L374 &lt;&gt; "", _xlfn.NUMBERVALUE('Upload Data'!L374) &gt;= 0, _xlfn.NUMBERVALUE('Upload Data'!L374) &lt;= 100), AND('Upload Data'!K374 = refClaimFscMixCredit, OR('Upload Data'!L374 = "", 'Upload Data'!L374 = 100)), AND('Upload Data'!K374 = refClaimFscRecycled, 'Upload Data'!K374 =""), 'Upload Data'!K374 = ""), FALSE)</f>
        <v>1</v>
      </c>
      <c r="T387" s="50" t="b">
        <f>IFERROR(OR('Upload Data'!M374 = "", ISNUMBER('Upload Data'!M374), IFERROR(DATEVALUE('Upload Data'!M374) &gt; 0, FALSE)), FALSE)</f>
        <v>1</v>
      </c>
      <c r="U387" s="50" t="b">
        <f>IFERROR(OR('Upload Data'!N374 = "", ISNUMBER('Upload Data'!N374), IFERROR(DATEVALUE('Upload Data'!N374) &gt; 0, FALSE)), FALSE)</f>
        <v>1</v>
      </c>
      <c r="V387" s="51" t="s">
        <v>116</v>
      </c>
      <c r="W387" s="50"/>
      <c r="X387" s="50"/>
      <c r="Y387" s="50"/>
      <c r="Z387" s="50">
        <f>IFERROR(FIND("-", 'Upload Data'!$A374, 1), 1000)</f>
        <v>1000</v>
      </c>
      <c r="AA387" s="50">
        <f>IFERROR(FIND("-", 'Upload Data'!$A374, Z387 + 1), 1000)</f>
        <v>1000</v>
      </c>
      <c r="AB387" s="50">
        <f>IFERROR(FIND("-", 'Upload Data'!$A374, AA387 + 1), 1000)</f>
        <v>1000</v>
      </c>
      <c r="AC387" s="50" t="str">
        <f>IFERROR(LEFT('Upload Data'!$A374, Z387 - 1), "")</f>
        <v/>
      </c>
      <c r="AD387" s="50" t="str">
        <f>IFERROR(MID('Upload Data'!$A374, Z387 + 1, AA387 - Z387 - 1), "")</f>
        <v/>
      </c>
      <c r="AE387" s="50" t="str">
        <f>IFERROR(MID('Upload Data'!$A374, AA387 + 1, AB387 - AA387 - 1), "")</f>
        <v/>
      </c>
      <c r="AF387" s="50" t="str">
        <f>IFERROR(MID('Upload Data'!$A374, AB387 + 1, 1000), "")</f>
        <v/>
      </c>
      <c r="AG387" s="50" t="str">
        <f t="shared" si="42"/>
        <v/>
      </c>
      <c r="AH387" s="50" t="b">
        <f t="shared" si="43"/>
        <v>0</v>
      </c>
    </row>
    <row r="388" spans="1:34">
      <c r="A388" s="49">
        <f t="shared" si="40"/>
        <v>375</v>
      </c>
      <c r="B388" s="48" t="b">
        <f>NOT(IFERROR('Upload Data'!A375 = "ERROR", TRUE))</f>
        <v>1</v>
      </c>
      <c r="C388" s="48">
        <f t="shared" si="41"/>
        <v>375</v>
      </c>
      <c r="D388" s="50" t="b">
        <f>IF(B388, ('Upload Data'!A375 &amp; 'Upload Data'!B375 &amp; 'Upload Data'!C375 &amp; 'Upload Data'!D375 &amp; 'Upload Data'!E375 &amp; 'Upload Data'!F375 &amp; 'Upload Data'!G375 &amp; 'Upload Data'!H375 &amp; 'Upload Data'!I375 &amp; 'Upload Data'!J375 &amp; 'Upload Data'!K375 &amp; 'Upload Data'!L375 &amp; 'Upload Data'!M375 &amp; 'Upload Data'!N375) &lt;&gt; "", FALSE)</f>
        <v>0</v>
      </c>
      <c r="E388" s="50" t="str">
        <f t="shared" si="44"/>
        <v/>
      </c>
      <c r="F388" s="50" t="str">
        <f t="shared" si="45"/>
        <v/>
      </c>
      <c r="G388" s="50" t="b">
        <f t="shared" si="39"/>
        <v>1</v>
      </c>
      <c r="H388" s="50" t="b">
        <f>IFERROR(OR(AND(NOT(D388), 'Upload Data'!$A375 = ""), AND(AG388 &gt; -1, OR(AND(AH388, LEN(AD388) = 7), IFERROR(MATCH(AD388, listCertificateTypes, 0), FALSE)))), FALSE)</f>
        <v>1</v>
      </c>
      <c r="I388" s="50" t="b">
        <f>IFERROR(OR(NOT($D388), 'Upload Data'!B375 &lt;&gt; ""), FALSE)</f>
        <v>1</v>
      </c>
      <c r="J388" s="50" t="b">
        <f>IFERROR(OR(AND(NOT($D388), 'Upload Data'!C375 = ""), ISNUMBER('Upload Data'!C375), IFERROR(DATEVALUE('Upload Data'!C375) &gt; 0, FALSE)), FALSE)</f>
        <v>1</v>
      </c>
      <c r="K388" s="50" t="b">
        <f>IFERROR(OR(NOT($D388), 'Upload Data'!D375 &lt;&gt; ""), FALSE)</f>
        <v>1</v>
      </c>
      <c r="L388" s="51" t="s">
        <v>116</v>
      </c>
      <c r="M388" s="50" t="b">
        <f>IFERROR(OR(AND(NOT($D388), 'Upload Data'!F375 = ""), IFERROR(_xlfn.NUMBERVALUE('Upload Data'!F375) &gt; 0, FALSE)), FALSE)</f>
        <v>1</v>
      </c>
      <c r="N388" s="50" t="b">
        <f>IFERROR(OR('Upload Data'!G375 = "", IFERROR(_xlfn.NUMBERVALUE('Upload Data'!G375) &gt; 0, FALSE)), FALSE)</f>
        <v>1</v>
      </c>
      <c r="O388" s="50" t="b">
        <f>IFERROR(OR('Upload Data'!G375 = "", IFERROR(MATCH('Upload Data'!H375, listVolumeUnits, 0), FALSE)), FALSE)</f>
        <v>1</v>
      </c>
      <c r="P388" s="50" t="b">
        <f>IFERROR(OR('Upload Data'!I375 = "", IFERROR(_xlfn.NUMBERVALUE('Upload Data'!I375) &gt; 0, FALSE)), FALSE)</f>
        <v>1</v>
      </c>
      <c r="Q388" s="50" t="b">
        <f>IFERROR(OR('Upload Data'!I375 = "", IFERROR(MATCH('Upload Data'!J375, listWeightUnits, 0), FALSE)), FALSE)</f>
        <v>1</v>
      </c>
      <c r="R388" s="50" t="b">
        <f>IFERROR(OR(AND(NOT(D388), 'Upload Data'!K375 = ""), IFERROR(MATCH('Upload Data'!K375, listFscClaimTypes, 0), FALSE)), FALSE)</f>
        <v>1</v>
      </c>
      <c r="S388" s="50" t="b">
        <f>IFERROR(OR(AND('Upload Data'!K375 = refClaimFsc100, OR('Upload Data'!L375 = "", 'Upload Data'!L375 = 100)), AND('Upload Data'!K375 = refClaimFscCW, OR('Upload Data'!L375 = "", 'Upload Data'!L375 = 0)), AND('Upload Data'!K375 = refClaimFscMix, 'Upload Data'!L375 &lt;&gt; "", _xlfn.NUMBERVALUE('Upload Data'!L375) &gt;= 0, _xlfn.NUMBERVALUE('Upload Data'!L375) &lt;= 100), AND('Upload Data'!K375 = refClaimFscMixCredit, OR('Upload Data'!L375 = "", 'Upload Data'!L375 = 100)), AND('Upload Data'!K375 = refClaimFscRecycled, 'Upload Data'!K375 =""), 'Upload Data'!K375 = ""), FALSE)</f>
        <v>1</v>
      </c>
      <c r="T388" s="50" t="b">
        <f>IFERROR(OR('Upload Data'!M375 = "", ISNUMBER('Upload Data'!M375), IFERROR(DATEVALUE('Upload Data'!M375) &gt; 0, FALSE)), FALSE)</f>
        <v>1</v>
      </c>
      <c r="U388" s="50" t="b">
        <f>IFERROR(OR('Upload Data'!N375 = "", ISNUMBER('Upload Data'!N375), IFERROR(DATEVALUE('Upload Data'!N375) &gt; 0, FALSE)), FALSE)</f>
        <v>1</v>
      </c>
      <c r="V388" s="51" t="s">
        <v>116</v>
      </c>
      <c r="W388" s="50"/>
      <c r="X388" s="50"/>
      <c r="Y388" s="50"/>
      <c r="Z388" s="50">
        <f>IFERROR(FIND("-", 'Upload Data'!$A375, 1), 1000)</f>
        <v>1000</v>
      </c>
      <c r="AA388" s="50">
        <f>IFERROR(FIND("-", 'Upload Data'!$A375, Z388 + 1), 1000)</f>
        <v>1000</v>
      </c>
      <c r="AB388" s="50">
        <f>IFERROR(FIND("-", 'Upload Data'!$A375, AA388 + 1), 1000)</f>
        <v>1000</v>
      </c>
      <c r="AC388" s="50" t="str">
        <f>IFERROR(LEFT('Upload Data'!$A375, Z388 - 1), "")</f>
        <v/>
      </c>
      <c r="AD388" s="50" t="str">
        <f>IFERROR(MID('Upload Data'!$A375, Z388 + 1, AA388 - Z388 - 1), "")</f>
        <v/>
      </c>
      <c r="AE388" s="50" t="str">
        <f>IFERROR(MID('Upload Data'!$A375, AA388 + 1, AB388 - AA388 - 1), "")</f>
        <v/>
      </c>
      <c r="AF388" s="50" t="str">
        <f>IFERROR(MID('Upload Data'!$A375, AB388 + 1, 1000), "")</f>
        <v/>
      </c>
      <c r="AG388" s="50" t="str">
        <f t="shared" si="42"/>
        <v/>
      </c>
      <c r="AH388" s="50" t="b">
        <f t="shared" si="43"/>
        <v>0</v>
      </c>
    </row>
    <row r="389" spans="1:34">
      <c r="A389" s="49">
        <f t="shared" si="40"/>
        <v>376</v>
      </c>
      <c r="B389" s="48" t="b">
        <f>NOT(IFERROR('Upload Data'!A376 = "ERROR", TRUE))</f>
        <v>1</v>
      </c>
      <c r="C389" s="48">
        <f t="shared" si="41"/>
        <v>376</v>
      </c>
      <c r="D389" s="50" t="b">
        <f>IF(B389, ('Upload Data'!A376 &amp; 'Upload Data'!B376 &amp; 'Upload Data'!C376 &amp; 'Upload Data'!D376 &amp; 'Upload Data'!E376 &amp; 'Upload Data'!F376 &amp; 'Upload Data'!G376 &amp; 'Upload Data'!H376 &amp; 'Upload Data'!I376 &amp; 'Upload Data'!J376 &amp; 'Upload Data'!K376 &amp; 'Upload Data'!L376 &amp; 'Upload Data'!M376 &amp; 'Upload Data'!N376) &lt;&gt; "", FALSE)</f>
        <v>0</v>
      </c>
      <c r="E389" s="50" t="str">
        <f t="shared" si="44"/>
        <v/>
      </c>
      <c r="F389" s="50" t="str">
        <f t="shared" si="45"/>
        <v/>
      </c>
      <c r="G389" s="50" t="b">
        <f t="shared" si="39"/>
        <v>1</v>
      </c>
      <c r="H389" s="50" t="b">
        <f>IFERROR(OR(AND(NOT(D389), 'Upload Data'!$A376 = ""), AND(AG389 &gt; -1, OR(AND(AH389, LEN(AD389) = 7), IFERROR(MATCH(AD389, listCertificateTypes, 0), FALSE)))), FALSE)</f>
        <v>1</v>
      </c>
      <c r="I389" s="50" t="b">
        <f>IFERROR(OR(NOT($D389), 'Upload Data'!B376 &lt;&gt; ""), FALSE)</f>
        <v>1</v>
      </c>
      <c r="J389" s="50" t="b">
        <f>IFERROR(OR(AND(NOT($D389), 'Upload Data'!C376 = ""), ISNUMBER('Upload Data'!C376), IFERROR(DATEVALUE('Upload Data'!C376) &gt; 0, FALSE)), FALSE)</f>
        <v>1</v>
      </c>
      <c r="K389" s="50" t="b">
        <f>IFERROR(OR(NOT($D389), 'Upload Data'!D376 &lt;&gt; ""), FALSE)</f>
        <v>1</v>
      </c>
      <c r="L389" s="51" t="s">
        <v>116</v>
      </c>
      <c r="M389" s="50" t="b">
        <f>IFERROR(OR(AND(NOT($D389), 'Upload Data'!F376 = ""), IFERROR(_xlfn.NUMBERVALUE('Upload Data'!F376) &gt; 0, FALSE)), FALSE)</f>
        <v>1</v>
      </c>
      <c r="N389" s="50" t="b">
        <f>IFERROR(OR('Upload Data'!G376 = "", IFERROR(_xlfn.NUMBERVALUE('Upload Data'!G376) &gt; 0, FALSE)), FALSE)</f>
        <v>1</v>
      </c>
      <c r="O389" s="50" t="b">
        <f>IFERROR(OR('Upload Data'!G376 = "", IFERROR(MATCH('Upload Data'!H376, listVolumeUnits, 0), FALSE)), FALSE)</f>
        <v>1</v>
      </c>
      <c r="P389" s="50" t="b">
        <f>IFERROR(OR('Upload Data'!I376 = "", IFERROR(_xlfn.NUMBERVALUE('Upload Data'!I376) &gt; 0, FALSE)), FALSE)</f>
        <v>1</v>
      </c>
      <c r="Q389" s="50" t="b">
        <f>IFERROR(OR('Upload Data'!I376 = "", IFERROR(MATCH('Upload Data'!J376, listWeightUnits, 0), FALSE)), FALSE)</f>
        <v>1</v>
      </c>
      <c r="R389" s="50" t="b">
        <f>IFERROR(OR(AND(NOT(D389), 'Upload Data'!K376 = ""), IFERROR(MATCH('Upload Data'!K376, listFscClaimTypes, 0), FALSE)), FALSE)</f>
        <v>1</v>
      </c>
      <c r="S389" s="50" t="b">
        <f>IFERROR(OR(AND('Upload Data'!K376 = refClaimFsc100, OR('Upload Data'!L376 = "", 'Upload Data'!L376 = 100)), AND('Upload Data'!K376 = refClaimFscCW, OR('Upload Data'!L376 = "", 'Upload Data'!L376 = 0)), AND('Upload Data'!K376 = refClaimFscMix, 'Upload Data'!L376 &lt;&gt; "", _xlfn.NUMBERVALUE('Upload Data'!L376) &gt;= 0, _xlfn.NUMBERVALUE('Upload Data'!L376) &lt;= 100), AND('Upload Data'!K376 = refClaimFscMixCredit, OR('Upload Data'!L376 = "", 'Upload Data'!L376 = 100)), AND('Upload Data'!K376 = refClaimFscRecycled, 'Upload Data'!K376 =""), 'Upload Data'!K376 = ""), FALSE)</f>
        <v>1</v>
      </c>
      <c r="T389" s="50" t="b">
        <f>IFERROR(OR('Upload Data'!M376 = "", ISNUMBER('Upload Data'!M376), IFERROR(DATEVALUE('Upload Data'!M376) &gt; 0, FALSE)), FALSE)</f>
        <v>1</v>
      </c>
      <c r="U389" s="50" t="b">
        <f>IFERROR(OR('Upload Data'!N376 = "", ISNUMBER('Upload Data'!N376), IFERROR(DATEVALUE('Upload Data'!N376) &gt; 0, FALSE)), FALSE)</f>
        <v>1</v>
      </c>
      <c r="V389" s="51" t="s">
        <v>116</v>
      </c>
      <c r="W389" s="50"/>
      <c r="X389" s="50"/>
      <c r="Y389" s="50"/>
      <c r="Z389" s="50">
        <f>IFERROR(FIND("-", 'Upload Data'!$A376, 1), 1000)</f>
        <v>1000</v>
      </c>
      <c r="AA389" s="50">
        <f>IFERROR(FIND("-", 'Upload Data'!$A376, Z389 + 1), 1000)</f>
        <v>1000</v>
      </c>
      <c r="AB389" s="50">
        <f>IFERROR(FIND("-", 'Upload Data'!$A376, AA389 + 1), 1000)</f>
        <v>1000</v>
      </c>
      <c r="AC389" s="50" t="str">
        <f>IFERROR(LEFT('Upload Data'!$A376, Z389 - 1), "")</f>
        <v/>
      </c>
      <c r="AD389" s="50" t="str">
        <f>IFERROR(MID('Upload Data'!$A376, Z389 + 1, AA389 - Z389 - 1), "")</f>
        <v/>
      </c>
      <c r="AE389" s="50" t="str">
        <f>IFERROR(MID('Upload Data'!$A376, AA389 + 1, AB389 - AA389 - 1), "")</f>
        <v/>
      </c>
      <c r="AF389" s="50" t="str">
        <f>IFERROR(MID('Upload Data'!$A376, AB389 + 1, 1000), "")</f>
        <v/>
      </c>
      <c r="AG389" s="50" t="str">
        <f t="shared" si="42"/>
        <v/>
      </c>
      <c r="AH389" s="50" t="b">
        <f t="shared" si="43"/>
        <v>0</v>
      </c>
    </row>
    <row r="390" spans="1:34">
      <c r="A390" s="49">
        <f t="shared" si="40"/>
        <v>377</v>
      </c>
      <c r="B390" s="48" t="b">
        <f>NOT(IFERROR('Upload Data'!A377 = "ERROR", TRUE))</f>
        <v>1</v>
      </c>
      <c r="C390" s="48">
        <f t="shared" si="41"/>
        <v>377</v>
      </c>
      <c r="D390" s="50" t="b">
        <f>IF(B390, ('Upload Data'!A377 &amp; 'Upload Data'!B377 &amp; 'Upload Data'!C377 &amp; 'Upload Data'!D377 &amp; 'Upload Data'!E377 &amp; 'Upload Data'!F377 &amp; 'Upload Data'!G377 &amp; 'Upload Data'!H377 &amp; 'Upload Data'!I377 &amp; 'Upload Data'!J377 &amp; 'Upload Data'!K377 &amp; 'Upload Data'!L377 &amp; 'Upload Data'!M377 &amp; 'Upload Data'!N377) &lt;&gt; "", FALSE)</f>
        <v>0</v>
      </c>
      <c r="E390" s="50" t="str">
        <f t="shared" si="44"/>
        <v/>
      </c>
      <c r="F390" s="50" t="str">
        <f t="shared" si="45"/>
        <v/>
      </c>
      <c r="G390" s="50" t="b">
        <f t="shared" si="39"/>
        <v>1</v>
      </c>
      <c r="H390" s="50" t="b">
        <f>IFERROR(OR(AND(NOT(D390), 'Upload Data'!$A377 = ""), AND(AG390 &gt; -1, OR(AND(AH390, LEN(AD390) = 7), IFERROR(MATCH(AD390, listCertificateTypes, 0), FALSE)))), FALSE)</f>
        <v>1</v>
      </c>
      <c r="I390" s="50" t="b">
        <f>IFERROR(OR(NOT($D390), 'Upload Data'!B377 &lt;&gt; ""), FALSE)</f>
        <v>1</v>
      </c>
      <c r="J390" s="50" t="b">
        <f>IFERROR(OR(AND(NOT($D390), 'Upload Data'!C377 = ""), ISNUMBER('Upload Data'!C377), IFERROR(DATEVALUE('Upload Data'!C377) &gt; 0, FALSE)), FALSE)</f>
        <v>1</v>
      </c>
      <c r="K390" s="50" t="b">
        <f>IFERROR(OR(NOT($D390), 'Upload Data'!D377 &lt;&gt; ""), FALSE)</f>
        <v>1</v>
      </c>
      <c r="L390" s="51" t="s">
        <v>116</v>
      </c>
      <c r="M390" s="50" t="b">
        <f>IFERROR(OR(AND(NOT($D390), 'Upload Data'!F377 = ""), IFERROR(_xlfn.NUMBERVALUE('Upload Data'!F377) &gt; 0, FALSE)), FALSE)</f>
        <v>1</v>
      </c>
      <c r="N390" s="50" t="b">
        <f>IFERROR(OR('Upload Data'!G377 = "", IFERROR(_xlfn.NUMBERVALUE('Upload Data'!G377) &gt; 0, FALSE)), FALSE)</f>
        <v>1</v>
      </c>
      <c r="O390" s="50" t="b">
        <f>IFERROR(OR('Upload Data'!G377 = "", IFERROR(MATCH('Upload Data'!H377, listVolumeUnits, 0), FALSE)), FALSE)</f>
        <v>1</v>
      </c>
      <c r="P390" s="50" t="b">
        <f>IFERROR(OR('Upload Data'!I377 = "", IFERROR(_xlfn.NUMBERVALUE('Upload Data'!I377) &gt; 0, FALSE)), FALSE)</f>
        <v>1</v>
      </c>
      <c r="Q390" s="50" t="b">
        <f>IFERROR(OR('Upload Data'!I377 = "", IFERROR(MATCH('Upload Data'!J377, listWeightUnits, 0), FALSE)), FALSE)</f>
        <v>1</v>
      </c>
      <c r="R390" s="50" t="b">
        <f>IFERROR(OR(AND(NOT(D390), 'Upload Data'!K377 = ""), IFERROR(MATCH('Upload Data'!K377, listFscClaimTypes, 0), FALSE)), FALSE)</f>
        <v>1</v>
      </c>
      <c r="S390" s="50" t="b">
        <f>IFERROR(OR(AND('Upload Data'!K377 = refClaimFsc100, OR('Upload Data'!L377 = "", 'Upload Data'!L377 = 100)), AND('Upload Data'!K377 = refClaimFscCW, OR('Upload Data'!L377 = "", 'Upload Data'!L377 = 0)), AND('Upload Data'!K377 = refClaimFscMix, 'Upload Data'!L377 &lt;&gt; "", _xlfn.NUMBERVALUE('Upload Data'!L377) &gt;= 0, _xlfn.NUMBERVALUE('Upload Data'!L377) &lt;= 100), AND('Upload Data'!K377 = refClaimFscMixCredit, OR('Upload Data'!L377 = "", 'Upload Data'!L377 = 100)), AND('Upload Data'!K377 = refClaimFscRecycled, 'Upload Data'!K377 =""), 'Upload Data'!K377 = ""), FALSE)</f>
        <v>1</v>
      </c>
      <c r="T390" s="50" t="b">
        <f>IFERROR(OR('Upload Data'!M377 = "", ISNUMBER('Upload Data'!M377), IFERROR(DATEVALUE('Upload Data'!M377) &gt; 0, FALSE)), FALSE)</f>
        <v>1</v>
      </c>
      <c r="U390" s="50" t="b">
        <f>IFERROR(OR('Upload Data'!N377 = "", ISNUMBER('Upload Data'!N377), IFERROR(DATEVALUE('Upload Data'!N377) &gt; 0, FALSE)), FALSE)</f>
        <v>1</v>
      </c>
      <c r="V390" s="51" t="s">
        <v>116</v>
      </c>
      <c r="W390" s="50"/>
      <c r="X390" s="50"/>
      <c r="Y390" s="50"/>
      <c r="Z390" s="50">
        <f>IFERROR(FIND("-", 'Upload Data'!$A377, 1), 1000)</f>
        <v>1000</v>
      </c>
      <c r="AA390" s="50">
        <f>IFERROR(FIND("-", 'Upload Data'!$A377, Z390 + 1), 1000)</f>
        <v>1000</v>
      </c>
      <c r="AB390" s="50">
        <f>IFERROR(FIND("-", 'Upload Data'!$A377, AA390 + 1), 1000)</f>
        <v>1000</v>
      </c>
      <c r="AC390" s="50" t="str">
        <f>IFERROR(LEFT('Upload Data'!$A377, Z390 - 1), "")</f>
        <v/>
      </c>
      <c r="AD390" s="50" t="str">
        <f>IFERROR(MID('Upload Data'!$A377, Z390 + 1, AA390 - Z390 - 1), "")</f>
        <v/>
      </c>
      <c r="AE390" s="50" t="str">
        <f>IFERROR(MID('Upload Data'!$A377, AA390 + 1, AB390 - AA390 - 1), "")</f>
        <v/>
      </c>
      <c r="AF390" s="50" t="str">
        <f>IFERROR(MID('Upload Data'!$A377, AB390 + 1, 1000), "")</f>
        <v/>
      </c>
      <c r="AG390" s="50" t="str">
        <f t="shared" si="42"/>
        <v/>
      </c>
      <c r="AH390" s="50" t="b">
        <f t="shared" si="43"/>
        <v>0</v>
      </c>
    </row>
    <row r="391" spans="1:34">
      <c r="A391" s="49">
        <f t="shared" si="40"/>
        <v>378</v>
      </c>
      <c r="B391" s="48" t="b">
        <f>NOT(IFERROR('Upload Data'!A378 = "ERROR", TRUE))</f>
        <v>1</v>
      </c>
      <c r="C391" s="48">
        <f t="shared" si="41"/>
        <v>378</v>
      </c>
      <c r="D391" s="50" t="b">
        <f>IF(B391, ('Upload Data'!A378 &amp; 'Upload Data'!B378 &amp; 'Upload Data'!C378 &amp; 'Upload Data'!D378 &amp; 'Upload Data'!E378 &amp; 'Upload Data'!F378 &amp; 'Upload Data'!G378 &amp; 'Upload Data'!H378 &amp; 'Upload Data'!I378 &amp; 'Upload Data'!J378 &amp; 'Upload Data'!K378 &amp; 'Upload Data'!L378 &amp; 'Upload Data'!M378 &amp; 'Upload Data'!N378) &lt;&gt; "", FALSE)</f>
        <v>0</v>
      </c>
      <c r="E391" s="50" t="str">
        <f t="shared" si="44"/>
        <v/>
      </c>
      <c r="F391" s="50" t="str">
        <f t="shared" si="45"/>
        <v/>
      </c>
      <c r="G391" s="50" t="b">
        <f t="shared" si="39"/>
        <v>1</v>
      </c>
      <c r="H391" s="50" t="b">
        <f>IFERROR(OR(AND(NOT(D391), 'Upload Data'!$A378 = ""), AND(AG391 &gt; -1, OR(AND(AH391, LEN(AD391) = 7), IFERROR(MATCH(AD391, listCertificateTypes, 0), FALSE)))), FALSE)</f>
        <v>1</v>
      </c>
      <c r="I391" s="50" t="b">
        <f>IFERROR(OR(NOT($D391), 'Upload Data'!B378 &lt;&gt; ""), FALSE)</f>
        <v>1</v>
      </c>
      <c r="J391" s="50" t="b">
        <f>IFERROR(OR(AND(NOT($D391), 'Upload Data'!C378 = ""), ISNUMBER('Upload Data'!C378), IFERROR(DATEVALUE('Upload Data'!C378) &gt; 0, FALSE)), FALSE)</f>
        <v>1</v>
      </c>
      <c r="K391" s="50" t="b">
        <f>IFERROR(OR(NOT($D391), 'Upload Data'!D378 &lt;&gt; ""), FALSE)</f>
        <v>1</v>
      </c>
      <c r="L391" s="51" t="s">
        <v>116</v>
      </c>
      <c r="M391" s="50" t="b">
        <f>IFERROR(OR(AND(NOT($D391), 'Upload Data'!F378 = ""), IFERROR(_xlfn.NUMBERVALUE('Upload Data'!F378) &gt; 0, FALSE)), FALSE)</f>
        <v>1</v>
      </c>
      <c r="N391" s="50" t="b">
        <f>IFERROR(OR('Upload Data'!G378 = "", IFERROR(_xlfn.NUMBERVALUE('Upload Data'!G378) &gt; 0, FALSE)), FALSE)</f>
        <v>1</v>
      </c>
      <c r="O391" s="50" t="b">
        <f>IFERROR(OR('Upload Data'!G378 = "", IFERROR(MATCH('Upload Data'!H378, listVolumeUnits, 0), FALSE)), FALSE)</f>
        <v>1</v>
      </c>
      <c r="P391" s="50" t="b">
        <f>IFERROR(OR('Upload Data'!I378 = "", IFERROR(_xlfn.NUMBERVALUE('Upload Data'!I378) &gt; 0, FALSE)), FALSE)</f>
        <v>1</v>
      </c>
      <c r="Q391" s="50" t="b">
        <f>IFERROR(OR('Upload Data'!I378 = "", IFERROR(MATCH('Upload Data'!J378, listWeightUnits, 0), FALSE)), FALSE)</f>
        <v>1</v>
      </c>
      <c r="R391" s="50" t="b">
        <f>IFERROR(OR(AND(NOT(D391), 'Upload Data'!K378 = ""), IFERROR(MATCH('Upload Data'!K378, listFscClaimTypes, 0), FALSE)), FALSE)</f>
        <v>1</v>
      </c>
      <c r="S391" s="50" t="b">
        <f>IFERROR(OR(AND('Upload Data'!K378 = refClaimFsc100, OR('Upload Data'!L378 = "", 'Upload Data'!L378 = 100)), AND('Upload Data'!K378 = refClaimFscCW, OR('Upload Data'!L378 = "", 'Upload Data'!L378 = 0)), AND('Upload Data'!K378 = refClaimFscMix, 'Upload Data'!L378 &lt;&gt; "", _xlfn.NUMBERVALUE('Upload Data'!L378) &gt;= 0, _xlfn.NUMBERVALUE('Upload Data'!L378) &lt;= 100), AND('Upload Data'!K378 = refClaimFscMixCredit, OR('Upload Data'!L378 = "", 'Upload Data'!L378 = 100)), AND('Upload Data'!K378 = refClaimFscRecycled, 'Upload Data'!K378 =""), 'Upload Data'!K378 = ""), FALSE)</f>
        <v>1</v>
      </c>
      <c r="T391" s="50" t="b">
        <f>IFERROR(OR('Upload Data'!M378 = "", ISNUMBER('Upload Data'!M378), IFERROR(DATEVALUE('Upload Data'!M378) &gt; 0, FALSE)), FALSE)</f>
        <v>1</v>
      </c>
      <c r="U391" s="50" t="b">
        <f>IFERROR(OR('Upload Data'!N378 = "", ISNUMBER('Upload Data'!N378), IFERROR(DATEVALUE('Upload Data'!N378) &gt; 0, FALSE)), FALSE)</f>
        <v>1</v>
      </c>
      <c r="V391" s="51" t="s">
        <v>116</v>
      </c>
      <c r="W391" s="50"/>
      <c r="X391" s="50"/>
      <c r="Y391" s="50"/>
      <c r="Z391" s="50">
        <f>IFERROR(FIND("-", 'Upload Data'!$A378, 1), 1000)</f>
        <v>1000</v>
      </c>
      <c r="AA391" s="50">
        <f>IFERROR(FIND("-", 'Upload Data'!$A378, Z391 + 1), 1000)</f>
        <v>1000</v>
      </c>
      <c r="AB391" s="50">
        <f>IFERROR(FIND("-", 'Upload Data'!$A378, AA391 + 1), 1000)</f>
        <v>1000</v>
      </c>
      <c r="AC391" s="50" t="str">
        <f>IFERROR(LEFT('Upload Data'!$A378, Z391 - 1), "")</f>
        <v/>
      </c>
      <c r="AD391" s="50" t="str">
        <f>IFERROR(MID('Upload Data'!$A378, Z391 + 1, AA391 - Z391 - 1), "")</f>
        <v/>
      </c>
      <c r="AE391" s="50" t="str">
        <f>IFERROR(MID('Upload Data'!$A378, AA391 + 1, AB391 - AA391 - 1), "")</f>
        <v/>
      </c>
      <c r="AF391" s="50" t="str">
        <f>IFERROR(MID('Upload Data'!$A378, AB391 + 1, 1000), "")</f>
        <v/>
      </c>
      <c r="AG391" s="50" t="str">
        <f t="shared" si="42"/>
        <v/>
      </c>
      <c r="AH391" s="50" t="b">
        <f t="shared" si="43"/>
        <v>0</v>
      </c>
    </row>
    <row r="392" spans="1:34">
      <c r="A392" s="49">
        <f t="shared" si="40"/>
        <v>379</v>
      </c>
      <c r="B392" s="48" t="b">
        <f>NOT(IFERROR('Upload Data'!A379 = "ERROR", TRUE))</f>
        <v>1</v>
      </c>
      <c r="C392" s="48">
        <f t="shared" si="41"/>
        <v>379</v>
      </c>
      <c r="D392" s="50" t="b">
        <f>IF(B392, ('Upload Data'!A379 &amp; 'Upload Data'!B379 &amp; 'Upload Data'!C379 &amp; 'Upload Data'!D379 &amp; 'Upload Data'!E379 &amp; 'Upload Data'!F379 &amp; 'Upload Data'!G379 &amp; 'Upload Data'!H379 &amp; 'Upload Data'!I379 &amp; 'Upload Data'!J379 &amp; 'Upload Data'!K379 &amp; 'Upload Data'!L379 &amp; 'Upload Data'!M379 &amp; 'Upload Data'!N379) &lt;&gt; "", FALSE)</f>
        <v>0</v>
      </c>
      <c r="E392" s="50" t="str">
        <f t="shared" si="44"/>
        <v/>
      </c>
      <c r="F392" s="50" t="str">
        <f t="shared" si="45"/>
        <v/>
      </c>
      <c r="G392" s="50" t="b">
        <f t="shared" si="39"/>
        <v>1</v>
      </c>
      <c r="H392" s="50" t="b">
        <f>IFERROR(OR(AND(NOT(D392), 'Upload Data'!$A379 = ""), AND(AG392 &gt; -1, OR(AND(AH392, LEN(AD392) = 7), IFERROR(MATCH(AD392, listCertificateTypes, 0), FALSE)))), FALSE)</f>
        <v>1</v>
      </c>
      <c r="I392" s="50" t="b">
        <f>IFERROR(OR(NOT($D392), 'Upload Data'!B379 &lt;&gt; ""), FALSE)</f>
        <v>1</v>
      </c>
      <c r="J392" s="50" t="b">
        <f>IFERROR(OR(AND(NOT($D392), 'Upload Data'!C379 = ""), ISNUMBER('Upload Data'!C379), IFERROR(DATEVALUE('Upload Data'!C379) &gt; 0, FALSE)), FALSE)</f>
        <v>1</v>
      </c>
      <c r="K392" s="50" t="b">
        <f>IFERROR(OR(NOT($D392), 'Upload Data'!D379 &lt;&gt; ""), FALSE)</f>
        <v>1</v>
      </c>
      <c r="L392" s="51" t="s">
        <v>116</v>
      </c>
      <c r="M392" s="50" t="b">
        <f>IFERROR(OR(AND(NOT($D392), 'Upload Data'!F379 = ""), IFERROR(_xlfn.NUMBERVALUE('Upload Data'!F379) &gt; 0, FALSE)), FALSE)</f>
        <v>1</v>
      </c>
      <c r="N392" s="50" t="b">
        <f>IFERROR(OR('Upload Data'!G379 = "", IFERROR(_xlfn.NUMBERVALUE('Upload Data'!G379) &gt; 0, FALSE)), FALSE)</f>
        <v>1</v>
      </c>
      <c r="O392" s="50" t="b">
        <f>IFERROR(OR('Upload Data'!G379 = "", IFERROR(MATCH('Upload Data'!H379, listVolumeUnits, 0), FALSE)), FALSE)</f>
        <v>1</v>
      </c>
      <c r="P392" s="50" t="b">
        <f>IFERROR(OR('Upload Data'!I379 = "", IFERROR(_xlfn.NUMBERVALUE('Upload Data'!I379) &gt; 0, FALSE)), FALSE)</f>
        <v>1</v>
      </c>
      <c r="Q392" s="50" t="b">
        <f>IFERROR(OR('Upload Data'!I379 = "", IFERROR(MATCH('Upload Data'!J379, listWeightUnits, 0), FALSE)), FALSE)</f>
        <v>1</v>
      </c>
      <c r="R392" s="50" t="b">
        <f>IFERROR(OR(AND(NOT(D392), 'Upload Data'!K379 = ""), IFERROR(MATCH('Upload Data'!K379, listFscClaimTypes, 0), FALSE)), FALSE)</f>
        <v>1</v>
      </c>
      <c r="S392" s="50" t="b">
        <f>IFERROR(OR(AND('Upload Data'!K379 = refClaimFsc100, OR('Upload Data'!L379 = "", 'Upload Data'!L379 = 100)), AND('Upload Data'!K379 = refClaimFscCW, OR('Upload Data'!L379 = "", 'Upload Data'!L379 = 0)), AND('Upload Data'!K379 = refClaimFscMix, 'Upload Data'!L379 &lt;&gt; "", _xlfn.NUMBERVALUE('Upload Data'!L379) &gt;= 0, _xlfn.NUMBERVALUE('Upload Data'!L379) &lt;= 100), AND('Upload Data'!K379 = refClaimFscMixCredit, OR('Upload Data'!L379 = "", 'Upload Data'!L379 = 100)), AND('Upload Data'!K379 = refClaimFscRecycled, 'Upload Data'!K379 =""), 'Upload Data'!K379 = ""), FALSE)</f>
        <v>1</v>
      </c>
      <c r="T392" s="50" t="b">
        <f>IFERROR(OR('Upload Data'!M379 = "", ISNUMBER('Upload Data'!M379), IFERROR(DATEVALUE('Upload Data'!M379) &gt; 0, FALSE)), FALSE)</f>
        <v>1</v>
      </c>
      <c r="U392" s="50" t="b">
        <f>IFERROR(OR('Upload Data'!N379 = "", ISNUMBER('Upload Data'!N379), IFERROR(DATEVALUE('Upload Data'!N379) &gt; 0, FALSE)), FALSE)</f>
        <v>1</v>
      </c>
      <c r="V392" s="51" t="s">
        <v>116</v>
      </c>
      <c r="W392" s="50"/>
      <c r="X392" s="50"/>
      <c r="Y392" s="50"/>
      <c r="Z392" s="50">
        <f>IFERROR(FIND("-", 'Upload Data'!$A379, 1), 1000)</f>
        <v>1000</v>
      </c>
      <c r="AA392" s="50">
        <f>IFERROR(FIND("-", 'Upload Data'!$A379, Z392 + 1), 1000)</f>
        <v>1000</v>
      </c>
      <c r="AB392" s="50">
        <f>IFERROR(FIND("-", 'Upload Data'!$A379, AA392 + 1), 1000)</f>
        <v>1000</v>
      </c>
      <c r="AC392" s="50" t="str">
        <f>IFERROR(LEFT('Upload Data'!$A379, Z392 - 1), "")</f>
        <v/>
      </c>
      <c r="AD392" s="50" t="str">
        <f>IFERROR(MID('Upload Data'!$A379, Z392 + 1, AA392 - Z392 - 1), "")</f>
        <v/>
      </c>
      <c r="AE392" s="50" t="str">
        <f>IFERROR(MID('Upload Data'!$A379, AA392 + 1, AB392 - AA392 - 1), "")</f>
        <v/>
      </c>
      <c r="AF392" s="50" t="str">
        <f>IFERROR(MID('Upload Data'!$A379, AB392 + 1, 1000), "")</f>
        <v/>
      </c>
      <c r="AG392" s="50" t="str">
        <f t="shared" si="42"/>
        <v/>
      </c>
      <c r="AH392" s="50" t="b">
        <f t="shared" si="43"/>
        <v>0</v>
      </c>
    </row>
    <row r="393" spans="1:34">
      <c r="A393" s="49">
        <f t="shared" si="40"/>
        <v>380</v>
      </c>
      <c r="B393" s="48" t="b">
        <f>NOT(IFERROR('Upload Data'!A380 = "ERROR", TRUE))</f>
        <v>1</v>
      </c>
      <c r="C393" s="48">
        <f t="shared" si="41"/>
        <v>380</v>
      </c>
      <c r="D393" s="50" t="b">
        <f>IF(B393, ('Upload Data'!A380 &amp; 'Upload Data'!B380 &amp; 'Upload Data'!C380 &amp; 'Upload Data'!D380 &amp; 'Upload Data'!E380 &amp; 'Upload Data'!F380 &amp; 'Upload Data'!G380 &amp; 'Upload Data'!H380 &amp; 'Upload Data'!I380 &amp; 'Upload Data'!J380 &amp; 'Upload Data'!K380 &amp; 'Upload Data'!L380 &amp; 'Upload Data'!M380 &amp; 'Upload Data'!N380) &lt;&gt; "", FALSE)</f>
        <v>0</v>
      </c>
      <c r="E393" s="50" t="str">
        <f t="shared" si="44"/>
        <v/>
      </c>
      <c r="F393" s="50" t="str">
        <f t="shared" si="45"/>
        <v/>
      </c>
      <c r="G393" s="50" t="b">
        <f t="shared" si="39"/>
        <v>1</v>
      </c>
      <c r="H393" s="50" t="b">
        <f>IFERROR(OR(AND(NOT(D393), 'Upload Data'!$A380 = ""), AND(AG393 &gt; -1, OR(AND(AH393, LEN(AD393) = 7), IFERROR(MATCH(AD393, listCertificateTypes, 0), FALSE)))), FALSE)</f>
        <v>1</v>
      </c>
      <c r="I393" s="50" t="b">
        <f>IFERROR(OR(NOT($D393), 'Upload Data'!B380 &lt;&gt; ""), FALSE)</f>
        <v>1</v>
      </c>
      <c r="J393" s="50" t="b">
        <f>IFERROR(OR(AND(NOT($D393), 'Upload Data'!C380 = ""), ISNUMBER('Upload Data'!C380), IFERROR(DATEVALUE('Upload Data'!C380) &gt; 0, FALSE)), FALSE)</f>
        <v>1</v>
      </c>
      <c r="K393" s="50" t="b">
        <f>IFERROR(OR(NOT($D393), 'Upload Data'!D380 &lt;&gt; ""), FALSE)</f>
        <v>1</v>
      </c>
      <c r="L393" s="51" t="s">
        <v>116</v>
      </c>
      <c r="M393" s="50" t="b">
        <f>IFERROR(OR(AND(NOT($D393), 'Upload Data'!F380 = ""), IFERROR(_xlfn.NUMBERVALUE('Upload Data'!F380) &gt; 0, FALSE)), FALSE)</f>
        <v>1</v>
      </c>
      <c r="N393" s="50" t="b">
        <f>IFERROR(OR('Upload Data'!G380 = "", IFERROR(_xlfn.NUMBERVALUE('Upload Data'!G380) &gt; 0, FALSE)), FALSE)</f>
        <v>1</v>
      </c>
      <c r="O393" s="50" t="b">
        <f>IFERROR(OR('Upload Data'!G380 = "", IFERROR(MATCH('Upload Data'!H380, listVolumeUnits, 0), FALSE)), FALSE)</f>
        <v>1</v>
      </c>
      <c r="P393" s="50" t="b">
        <f>IFERROR(OR('Upload Data'!I380 = "", IFERROR(_xlfn.NUMBERVALUE('Upload Data'!I380) &gt; 0, FALSE)), FALSE)</f>
        <v>1</v>
      </c>
      <c r="Q393" s="50" t="b">
        <f>IFERROR(OR('Upload Data'!I380 = "", IFERROR(MATCH('Upload Data'!J380, listWeightUnits, 0), FALSE)), FALSE)</f>
        <v>1</v>
      </c>
      <c r="R393" s="50" t="b">
        <f>IFERROR(OR(AND(NOT(D393), 'Upload Data'!K380 = ""), IFERROR(MATCH('Upload Data'!K380, listFscClaimTypes, 0), FALSE)), FALSE)</f>
        <v>1</v>
      </c>
      <c r="S393" s="50" t="b">
        <f>IFERROR(OR(AND('Upload Data'!K380 = refClaimFsc100, OR('Upload Data'!L380 = "", 'Upload Data'!L380 = 100)), AND('Upload Data'!K380 = refClaimFscCW, OR('Upload Data'!L380 = "", 'Upload Data'!L380 = 0)), AND('Upload Data'!K380 = refClaimFscMix, 'Upload Data'!L380 &lt;&gt; "", _xlfn.NUMBERVALUE('Upload Data'!L380) &gt;= 0, _xlfn.NUMBERVALUE('Upload Data'!L380) &lt;= 100), AND('Upload Data'!K380 = refClaimFscMixCredit, OR('Upload Data'!L380 = "", 'Upload Data'!L380 = 100)), AND('Upload Data'!K380 = refClaimFscRecycled, 'Upload Data'!K380 =""), 'Upload Data'!K380 = ""), FALSE)</f>
        <v>1</v>
      </c>
      <c r="T393" s="50" t="b">
        <f>IFERROR(OR('Upload Data'!M380 = "", ISNUMBER('Upload Data'!M380), IFERROR(DATEVALUE('Upload Data'!M380) &gt; 0, FALSE)), FALSE)</f>
        <v>1</v>
      </c>
      <c r="U393" s="50" t="b">
        <f>IFERROR(OR('Upload Data'!N380 = "", ISNUMBER('Upload Data'!N380), IFERROR(DATEVALUE('Upload Data'!N380) &gt; 0, FALSE)), FALSE)</f>
        <v>1</v>
      </c>
      <c r="V393" s="51" t="s">
        <v>116</v>
      </c>
      <c r="W393" s="50"/>
      <c r="X393" s="50"/>
      <c r="Y393" s="50"/>
      <c r="Z393" s="50">
        <f>IFERROR(FIND("-", 'Upload Data'!$A380, 1), 1000)</f>
        <v>1000</v>
      </c>
      <c r="AA393" s="50">
        <f>IFERROR(FIND("-", 'Upload Data'!$A380, Z393 + 1), 1000)</f>
        <v>1000</v>
      </c>
      <c r="AB393" s="50">
        <f>IFERROR(FIND("-", 'Upload Data'!$A380, AA393 + 1), 1000)</f>
        <v>1000</v>
      </c>
      <c r="AC393" s="50" t="str">
        <f>IFERROR(LEFT('Upload Data'!$A380, Z393 - 1), "")</f>
        <v/>
      </c>
      <c r="AD393" s="50" t="str">
        <f>IFERROR(MID('Upload Data'!$A380, Z393 + 1, AA393 - Z393 - 1), "")</f>
        <v/>
      </c>
      <c r="AE393" s="50" t="str">
        <f>IFERROR(MID('Upload Data'!$A380, AA393 + 1, AB393 - AA393 - 1), "")</f>
        <v/>
      </c>
      <c r="AF393" s="50" t="str">
        <f>IFERROR(MID('Upload Data'!$A380, AB393 + 1, 1000), "")</f>
        <v/>
      </c>
      <c r="AG393" s="50" t="str">
        <f t="shared" si="42"/>
        <v/>
      </c>
      <c r="AH393" s="50" t="b">
        <f t="shared" si="43"/>
        <v>0</v>
      </c>
    </row>
    <row r="394" spans="1:34">
      <c r="A394" s="49">
        <f t="shared" si="40"/>
        <v>381</v>
      </c>
      <c r="B394" s="48" t="b">
        <f>NOT(IFERROR('Upload Data'!A381 = "ERROR", TRUE))</f>
        <v>1</v>
      </c>
      <c r="C394" s="48">
        <f t="shared" si="41"/>
        <v>381</v>
      </c>
      <c r="D394" s="50" t="b">
        <f>IF(B394, ('Upload Data'!A381 &amp; 'Upload Data'!B381 &amp; 'Upload Data'!C381 &amp; 'Upload Data'!D381 &amp; 'Upload Data'!E381 &amp; 'Upload Data'!F381 &amp; 'Upload Data'!G381 &amp; 'Upload Data'!H381 &amp; 'Upload Data'!I381 &amp; 'Upload Data'!J381 &amp; 'Upload Data'!K381 &amp; 'Upload Data'!L381 &amp; 'Upload Data'!M381 &amp; 'Upload Data'!N381) &lt;&gt; "", FALSE)</f>
        <v>0</v>
      </c>
      <c r="E394" s="50" t="str">
        <f t="shared" si="44"/>
        <v/>
      </c>
      <c r="F394" s="50" t="str">
        <f t="shared" si="45"/>
        <v/>
      </c>
      <c r="G394" s="50" t="b">
        <f t="shared" si="39"/>
        <v>1</v>
      </c>
      <c r="H394" s="50" t="b">
        <f>IFERROR(OR(AND(NOT(D394), 'Upload Data'!$A381 = ""), AND(AG394 &gt; -1, OR(AND(AH394, LEN(AD394) = 7), IFERROR(MATCH(AD394, listCertificateTypes, 0), FALSE)))), FALSE)</f>
        <v>1</v>
      </c>
      <c r="I394" s="50" t="b">
        <f>IFERROR(OR(NOT($D394), 'Upload Data'!B381 &lt;&gt; ""), FALSE)</f>
        <v>1</v>
      </c>
      <c r="J394" s="50" t="b">
        <f>IFERROR(OR(AND(NOT($D394), 'Upload Data'!C381 = ""), ISNUMBER('Upload Data'!C381), IFERROR(DATEVALUE('Upload Data'!C381) &gt; 0, FALSE)), FALSE)</f>
        <v>1</v>
      </c>
      <c r="K394" s="50" t="b">
        <f>IFERROR(OR(NOT($D394), 'Upload Data'!D381 &lt;&gt; ""), FALSE)</f>
        <v>1</v>
      </c>
      <c r="L394" s="51" t="s">
        <v>116</v>
      </c>
      <c r="M394" s="50" t="b">
        <f>IFERROR(OR(AND(NOT($D394), 'Upload Data'!F381 = ""), IFERROR(_xlfn.NUMBERVALUE('Upload Data'!F381) &gt; 0, FALSE)), FALSE)</f>
        <v>1</v>
      </c>
      <c r="N394" s="50" t="b">
        <f>IFERROR(OR('Upload Data'!G381 = "", IFERROR(_xlfn.NUMBERVALUE('Upload Data'!G381) &gt; 0, FALSE)), FALSE)</f>
        <v>1</v>
      </c>
      <c r="O394" s="50" t="b">
        <f>IFERROR(OR('Upload Data'!G381 = "", IFERROR(MATCH('Upload Data'!H381, listVolumeUnits, 0), FALSE)), FALSE)</f>
        <v>1</v>
      </c>
      <c r="P394" s="50" t="b">
        <f>IFERROR(OR('Upload Data'!I381 = "", IFERROR(_xlfn.NUMBERVALUE('Upload Data'!I381) &gt; 0, FALSE)), FALSE)</f>
        <v>1</v>
      </c>
      <c r="Q394" s="50" t="b">
        <f>IFERROR(OR('Upload Data'!I381 = "", IFERROR(MATCH('Upload Data'!J381, listWeightUnits, 0), FALSE)), FALSE)</f>
        <v>1</v>
      </c>
      <c r="R394" s="50" t="b">
        <f>IFERROR(OR(AND(NOT(D394), 'Upload Data'!K381 = ""), IFERROR(MATCH('Upload Data'!K381, listFscClaimTypes, 0), FALSE)), FALSE)</f>
        <v>1</v>
      </c>
      <c r="S394" s="50" t="b">
        <f>IFERROR(OR(AND('Upload Data'!K381 = refClaimFsc100, OR('Upload Data'!L381 = "", 'Upload Data'!L381 = 100)), AND('Upload Data'!K381 = refClaimFscCW, OR('Upload Data'!L381 = "", 'Upload Data'!L381 = 0)), AND('Upload Data'!K381 = refClaimFscMix, 'Upload Data'!L381 &lt;&gt; "", _xlfn.NUMBERVALUE('Upload Data'!L381) &gt;= 0, _xlfn.NUMBERVALUE('Upload Data'!L381) &lt;= 100), AND('Upload Data'!K381 = refClaimFscMixCredit, OR('Upload Data'!L381 = "", 'Upload Data'!L381 = 100)), AND('Upload Data'!K381 = refClaimFscRecycled, 'Upload Data'!K381 =""), 'Upload Data'!K381 = ""), FALSE)</f>
        <v>1</v>
      </c>
      <c r="T394" s="50" t="b">
        <f>IFERROR(OR('Upload Data'!M381 = "", ISNUMBER('Upload Data'!M381), IFERROR(DATEVALUE('Upload Data'!M381) &gt; 0, FALSE)), FALSE)</f>
        <v>1</v>
      </c>
      <c r="U394" s="50" t="b">
        <f>IFERROR(OR('Upload Data'!N381 = "", ISNUMBER('Upload Data'!N381), IFERROR(DATEVALUE('Upload Data'!N381) &gt; 0, FALSE)), FALSE)</f>
        <v>1</v>
      </c>
      <c r="V394" s="51" t="s">
        <v>116</v>
      </c>
      <c r="W394" s="50"/>
      <c r="X394" s="50"/>
      <c r="Y394" s="50"/>
      <c r="Z394" s="50">
        <f>IFERROR(FIND("-", 'Upload Data'!$A381, 1), 1000)</f>
        <v>1000</v>
      </c>
      <c r="AA394" s="50">
        <f>IFERROR(FIND("-", 'Upload Data'!$A381, Z394 + 1), 1000)</f>
        <v>1000</v>
      </c>
      <c r="AB394" s="50">
        <f>IFERROR(FIND("-", 'Upload Data'!$A381, AA394 + 1), 1000)</f>
        <v>1000</v>
      </c>
      <c r="AC394" s="50" t="str">
        <f>IFERROR(LEFT('Upload Data'!$A381, Z394 - 1), "")</f>
        <v/>
      </c>
      <c r="AD394" s="50" t="str">
        <f>IFERROR(MID('Upload Data'!$A381, Z394 + 1, AA394 - Z394 - 1), "")</f>
        <v/>
      </c>
      <c r="AE394" s="50" t="str">
        <f>IFERROR(MID('Upload Data'!$A381, AA394 + 1, AB394 - AA394 - 1), "")</f>
        <v/>
      </c>
      <c r="AF394" s="50" t="str">
        <f>IFERROR(MID('Upload Data'!$A381, AB394 + 1, 1000), "")</f>
        <v/>
      </c>
      <c r="AG394" s="50" t="str">
        <f t="shared" si="42"/>
        <v/>
      </c>
      <c r="AH394" s="50" t="b">
        <f t="shared" si="43"/>
        <v>0</v>
      </c>
    </row>
    <row r="395" spans="1:34">
      <c r="A395" s="49">
        <f t="shared" si="40"/>
        <v>382</v>
      </c>
      <c r="B395" s="48" t="b">
        <f>NOT(IFERROR('Upload Data'!A382 = "ERROR", TRUE))</f>
        <v>1</v>
      </c>
      <c r="C395" s="48">
        <f t="shared" si="41"/>
        <v>382</v>
      </c>
      <c r="D395" s="50" t="b">
        <f>IF(B395, ('Upload Data'!A382 &amp; 'Upload Data'!B382 &amp; 'Upload Data'!C382 &amp; 'Upload Data'!D382 &amp; 'Upload Data'!E382 &amp; 'Upload Data'!F382 &amp; 'Upload Data'!G382 &amp; 'Upload Data'!H382 &amp; 'Upload Data'!I382 &amp; 'Upload Data'!J382 &amp; 'Upload Data'!K382 &amp; 'Upload Data'!L382 &amp; 'Upload Data'!M382 &amp; 'Upload Data'!N382) &lt;&gt; "", FALSE)</f>
        <v>0</v>
      </c>
      <c r="E395" s="50" t="str">
        <f t="shared" si="44"/>
        <v/>
      </c>
      <c r="F395" s="50" t="str">
        <f t="shared" si="45"/>
        <v/>
      </c>
      <c r="G395" s="50" t="b">
        <f t="shared" si="39"/>
        <v>1</v>
      </c>
      <c r="H395" s="50" t="b">
        <f>IFERROR(OR(AND(NOT(D395), 'Upload Data'!$A382 = ""), AND(AG395 &gt; -1, OR(AND(AH395, LEN(AD395) = 7), IFERROR(MATCH(AD395, listCertificateTypes, 0), FALSE)))), FALSE)</f>
        <v>1</v>
      </c>
      <c r="I395" s="50" t="b">
        <f>IFERROR(OR(NOT($D395), 'Upload Data'!B382 &lt;&gt; ""), FALSE)</f>
        <v>1</v>
      </c>
      <c r="J395" s="50" t="b">
        <f>IFERROR(OR(AND(NOT($D395), 'Upload Data'!C382 = ""), ISNUMBER('Upload Data'!C382), IFERROR(DATEVALUE('Upload Data'!C382) &gt; 0, FALSE)), FALSE)</f>
        <v>1</v>
      </c>
      <c r="K395" s="50" t="b">
        <f>IFERROR(OR(NOT($D395), 'Upload Data'!D382 &lt;&gt; ""), FALSE)</f>
        <v>1</v>
      </c>
      <c r="L395" s="51" t="s">
        <v>116</v>
      </c>
      <c r="M395" s="50" t="b">
        <f>IFERROR(OR(AND(NOT($D395), 'Upload Data'!F382 = ""), IFERROR(_xlfn.NUMBERVALUE('Upload Data'!F382) &gt; 0, FALSE)), FALSE)</f>
        <v>1</v>
      </c>
      <c r="N395" s="50" t="b">
        <f>IFERROR(OR('Upload Data'!G382 = "", IFERROR(_xlfn.NUMBERVALUE('Upload Data'!G382) &gt; 0, FALSE)), FALSE)</f>
        <v>1</v>
      </c>
      <c r="O395" s="50" t="b">
        <f>IFERROR(OR('Upload Data'!G382 = "", IFERROR(MATCH('Upload Data'!H382, listVolumeUnits, 0), FALSE)), FALSE)</f>
        <v>1</v>
      </c>
      <c r="P395" s="50" t="b">
        <f>IFERROR(OR('Upload Data'!I382 = "", IFERROR(_xlfn.NUMBERVALUE('Upload Data'!I382) &gt; 0, FALSE)), FALSE)</f>
        <v>1</v>
      </c>
      <c r="Q395" s="50" t="b">
        <f>IFERROR(OR('Upload Data'!I382 = "", IFERROR(MATCH('Upload Data'!J382, listWeightUnits, 0), FALSE)), FALSE)</f>
        <v>1</v>
      </c>
      <c r="R395" s="50" t="b">
        <f>IFERROR(OR(AND(NOT(D395), 'Upload Data'!K382 = ""), IFERROR(MATCH('Upload Data'!K382, listFscClaimTypes, 0), FALSE)), FALSE)</f>
        <v>1</v>
      </c>
      <c r="S395" s="50" t="b">
        <f>IFERROR(OR(AND('Upload Data'!K382 = refClaimFsc100, OR('Upload Data'!L382 = "", 'Upload Data'!L382 = 100)), AND('Upload Data'!K382 = refClaimFscCW, OR('Upload Data'!L382 = "", 'Upload Data'!L382 = 0)), AND('Upload Data'!K382 = refClaimFscMix, 'Upload Data'!L382 &lt;&gt; "", _xlfn.NUMBERVALUE('Upload Data'!L382) &gt;= 0, _xlfn.NUMBERVALUE('Upload Data'!L382) &lt;= 100), AND('Upload Data'!K382 = refClaimFscMixCredit, OR('Upload Data'!L382 = "", 'Upload Data'!L382 = 100)), AND('Upload Data'!K382 = refClaimFscRecycled, 'Upload Data'!K382 =""), 'Upload Data'!K382 = ""), FALSE)</f>
        <v>1</v>
      </c>
      <c r="T395" s="50" t="b">
        <f>IFERROR(OR('Upload Data'!M382 = "", ISNUMBER('Upload Data'!M382), IFERROR(DATEVALUE('Upload Data'!M382) &gt; 0, FALSE)), FALSE)</f>
        <v>1</v>
      </c>
      <c r="U395" s="50" t="b">
        <f>IFERROR(OR('Upload Data'!N382 = "", ISNUMBER('Upload Data'!N382), IFERROR(DATEVALUE('Upload Data'!N382) &gt; 0, FALSE)), FALSE)</f>
        <v>1</v>
      </c>
      <c r="V395" s="51" t="s">
        <v>116</v>
      </c>
      <c r="W395" s="50"/>
      <c r="X395" s="50"/>
      <c r="Y395" s="50"/>
      <c r="Z395" s="50">
        <f>IFERROR(FIND("-", 'Upload Data'!$A382, 1), 1000)</f>
        <v>1000</v>
      </c>
      <c r="AA395" s="50">
        <f>IFERROR(FIND("-", 'Upload Data'!$A382, Z395 + 1), 1000)</f>
        <v>1000</v>
      </c>
      <c r="AB395" s="50">
        <f>IFERROR(FIND("-", 'Upload Data'!$A382, AA395 + 1), 1000)</f>
        <v>1000</v>
      </c>
      <c r="AC395" s="50" t="str">
        <f>IFERROR(LEFT('Upload Data'!$A382, Z395 - 1), "")</f>
        <v/>
      </c>
      <c r="AD395" s="50" t="str">
        <f>IFERROR(MID('Upload Data'!$A382, Z395 + 1, AA395 - Z395 - 1), "")</f>
        <v/>
      </c>
      <c r="AE395" s="50" t="str">
        <f>IFERROR(MID('Upload Data'!$A382, AA395 + 1, AB395 - AA395 - 1), "")</f>
        <v/>
      </c>
      <c r="AF395" s="50" t="str">
        <f>IFERROR(MID('Upload Data'!$A382, AB395 + 1, 1000), "")</f>
        <v/>
      </c>
      <c r="AG395" s="50" t="str">
        <f t="shared" si="42"/>
        <v/>
      </c>
      <c r="AH395" s="50" t="b">
        <f t="shared" si="43"/>
        <v>0</v>
      </c>
    </row>
    <row r="396" spans="1:34">
      <c r="A396" s="49">
        <f t="shared" si="40"/>
        <v>383</v>
      </c>
      <c r="B396" s="48" t="b">
        <f>NOT(IFERROR('Upload Data'!A383 = "ERROR", TRUE))</f>
        <v>1</v>
      </c>
      <c r="C396" s="48">
        <f t="shared" si="41"/>
        <v>383</v>
      </c>
      <c r="D396" s="50" t="b">
        <f>IF(B396, ('Upload Data'!A383 &amp; 'Upload Data'!B383 &amp; 'Upload Data'!C383 &amp; 'Upload Data'!D383 &amp; 'Upload Data'!E383 &amp; 'Upload Data'!F383 &amp; 'Upload Data'!G383 &amp; 'Upload Data'!H383 &amp; 'Upload Data'!I383 &amp; 'Upload Data'!J383 &amp; 'Upload Data'!K383 &amp; 'Upload Data'!L383 &amp; 'Upload Data'!M383 &amp; 'Upload Data'!N383) &lt;&gt; "", FALSE)</f>
        <v>0</v>
      </c>
      <c r="E396" s="50" t="str">
        <f t="shared" si="44"/>
        <v/>
      </c>
      <c r="F396" s="50" t="str">
        <f t="shared" si="45"/>
        <v/>
      </c>
      <c r="G396" s="50" t="b">
        <f t="shared" si="39"/>
        <v>1</v>
      </c>
      <c r="H396" s="50" t="b">
        <f>IFERROR(OR(AND(NOT(D396), 'Upload Data'!$A383 = ""), AND(AG396 &gt; -1, OR(AND(AH396, LEN(AD396) = 7), IFERROR(MATCH(AD396, listCertificateTypes, 0), FALSE)))), FALSE)</f>
        <v>1</v>
      </c>
      <c r="I396" s="50" t="b">
        <f>IFERROR(OR(NOT($D396), 'Upload Data'!B383 &lt;&gt; ""), FALSE)</f>
        <v>1</v>
      </c>
      <c r="J396" s="50" t="b">
        <f>IFERROR(OR(AND(NOT($D396), 'Upload Data'!C383 = ""), ISNUMBER('Upload Data'!C383), IFERROR(DATEVALUE('Upload Data'!C383) &gt; 0, FALSE)), FALSE)</f>
        <v>1</v>
      </c>
      <c r="K396" s="50" t="b">
        <f>IFERROR(OR(NOT($D396), 'Upload Data'!D383 &lt;&gt; ""), FALSE)</f>
        <v>1</v>
      </c>
      <c r="L396" s="51" t="s">
        <v>116</v>
      </c>
      <c r="M396" s="50" t="b">
        <f>IFERROR(OR(AND(NOT($D396), 'Upload Data'!F383 = ""), IFERROR(_xlfn.NUMBERVALUE('Upload Data'!F383) &gt; 0, FALSE)), FALSE)</f>
        <v>1</v>
      </c>
      <c r="N396" s="50" t="b">
        <f>IFERROR(OR('Upload Data'!G383 = "", IFERROR(_xlfn.NUMBERVALUE('Upload Data'!G383) &gt; 0, FALSE)), FALSE)</f>
        <v>1</v>
      </c>
      <c r="O396" s="50" t="b">
        <f>IFERROR(OR('Upload Data'!G383 = "", IFERROR(MATCH('Upload Data'!H383, listVolumeUnits, 0), FALSE)), FALSE)</f>
        <v>1</v>
      </c>
      <c r="P396" s="50" t="b">
        <f>IFERROR(OR('Upload Data'!I383 = "", IFERROR(_xlfn.NUMBERVALUE('Upload Data'!I383) &gt; 0, FALSE)), FALSE)</f>
        <v>1</v>
      </c>
      <c r="Q396" s="50" t="b">
        <f>IFERROR(OR('Upload Data'!I383 = "", IFERROR(MATCH('Upload Data'!J383, listWeightUnits, 0), FALSE)), FALSE)</f>
        <v>1</v>
      </c>
      <c r="R396" s="50" t="b">
        <f>IFERROR(OR(AND(NOT(D396), 'Upload Data'!K383 = ""), IFERROR(MATCH('Upload Data'!K383, listFscClaimTypes, 0), FALSE)), FALSE)</f>
        <v>1</v>
      </c>
      <c r="S396" s="50" t="b">
        <f>IFERROR(OR(AND('Upload Data'!K383 = refClaimFsc100, OR('Upload Data'!L383 = "", 'Upload Data'!L383 = 100)), AND('Upload Data'!K383 = refClaimFscCW, OR('Upload Data'!L383 = "", 'Upload Data'!L383 = 0)), AND('Upload Data'!K383 = refClaimFscMix, 'Upload Data'!L383 &lt;&gt; "", _xlfn.NUMBERVALUE('Upload Data'!L383) &gt;= 0, _xlfn.NUMBERVALUE('Upload Data'!L383) &lt;= 100), AND('Upload Data'!K383 = refClaimFscMixCredit, OR('Upload Data'!L383 = "", 'Upload Data'!L383 = 100)), AND('Upload Data'!K383 = refClaimFscRecycled, 'Upload Data'!K383 =""), 'Upload Data'!K383 = ""), FALSE)</f>
        <v>1</v>
      </c>
      <c r="T396" s="50" t="b">
        <f>IFERROR(OR('Upload Data'!M383 = "", ISNUMBER('Upload Data'!M383), IFERROR(DATEVALUE('Upload Data'!M383) &gt; 0, FALSE)), FALSE)</f>
        <v>1</v>
      </c>
      <c r="U396" s="50" t="b">
        <f>IFERROR(OR('Upload Data'!N383 = "", ISNUMBER('Upload Data'!N383), IFERROR(DATEVALUE('Upload Data'!N383) &gt; 0, FALSE)), FALSE)</f>
        <v>1</v>
      </c>
      <c r="V396" s="51" t="s">
        <v>116</v>
      </c>
      <c r="W396" s="50"/>
      <c r="X396" s="50"/>
      <c r="Y396" s="50"/>
      <c r="Z396" s="50">
        <f>IFERROR(FIND("-", 'Upload Data'!$A383, 1), 1000)</f>
        <v>1000</v>
      </c>
      <c r="AA396" s="50">
        <f>IFERROR(FIND("-", 'Upload Data'!$A383, Z396 + 1), 1000)</f>
        <v>1000</v>
      </c>
      <c r="AB396" s="50">
        <f>IFERROR(FIND("-", 'Upload Data'!$A383, AA396 + 1), 1000)</f>
        <v>1000</v>
      </c>
      <c r="AC396" s="50" t="str">
        <f>IFERROR(LEFT('Upload Data'!$A383, Z396 - 1), "")</f>
        <v/>
      </c>
      <c r="AD396" s="50" t="str">
        <f>IFERROR(MID('Upload Data'!$A383, Z396 + 1, AA396 - Z396 - 1), "")</f>
        <v/>
      </c>
      <c r="AE396" s="50" t="str">
        <f>IFERROR(MID('Upload Data'!$A383, AA396 + 1, AB396 - AA396 - 1), "")</f>
        <v/>
      </c>
      <c r="AF396" s="50" t="str">
        <f>IFERROR(MID('Upload Data'!$A383, AB396 + 1, 1000), "")</f>
        <v/>
      </c>
      <c r="AG396" s="50" t="str">
        <f t="shared" si="42"/>
        <v/>
      </c>
      <c r="AH396" s="50" t="b">
        <f t="shared" si="43"/>
        <v>0</v>
      </c>
    </row>
    <row r="397" spans="1:34">
      <c r="A397" s="49">
        <f t="shared" si="40"/>
        <v>384</v>
      </c>
      <c r="B397" s="48" t="b">
        <f>NOT(IFERROR('Upload Data'!A384 = "ERROR", TRUE))</f>
        <v>1</v>
      </c>
      <c r="C397" s="48">
        <f t="shared" si="41"/>
        <v>384</v>
      </c>
      <c r="D397" s="50" t="b">
        <f>IF(B397, ('Upload Data'!A384 &amp; 'Upload Data'!B384 &amp; 'Upload Data'!C384 &amp; 'Upload Data'!D384 &amp; 'Upload Data'!E384 &amp; 'Upload Data'!F384 &amp; 'Upload Data'!G384 &amp; 'Upload Data'!H384 &amp; 'Upload Data'!I384 &amp; 'Upload Data'!J384 &amp; 'Upload Data'!K384 &amp; 'Upload Data'!L384 &amp; 'Upload Data'!M384 &amp; 'Upload Data'!N384) &lt;&gt; "", FALSE)</f>
        <v>0</v>
      </c>
      <c r="E397" s="50" t="str">
        <f t="shared" si="44"/>
        <v/>
      </c>
      <c r="F397" s="50" t="str">
        <f t="shared" si="45"/>
        <v/>
      </c>
      <c r="G397" s="50" t="b">
        <f t="shared" si="39"/>
        <v>1</v>
      </c>
      <c r="H397" s="50" t="b">
        <f>IFERROR(OR(AND(NOT(D397), 'Upload Data'!$A384 = ""), AND(AG397 &gt; -1, OR(AND(AH397, LEN(AD397) = 7), IFERROR(MATCH(AD397, listCertificateTypes, 0), FALSE)))), FALSE)</f>
        <v>1</v>
      </c>
      <c r="I397" s="50" t="b">
        <f>IFERROR(OR(NOT($D397), 'Upload Data'!B384 &lt;&gt; ""), FALSE)</f>
        <v>1</v>
      </c>
      <c r="J397" s="50" t="b">
        <f>IFERROR(OR(AND(NOT($D397), 'Upload Data'!C384 = ""), ISNUMBER('Upload Data'!C384), IFERROR(DATEVALUE('Upload Data'!C384) &gt; 0, FALSE)), FALSE)</f>
        <v>1</v>
      </c>
      <c r="K397" s="50" t="b">
        <f>IFERROR(OR(NOT($D397), 'Upload Data'!D384 &lt;&gt; ""), FALSE)</f>
        <v>1</v>
      </c>
      <c r="L397" s="51" t="s">
        <v>116</v>
      </c>
      <c r="M397" s="50" t="b">
        <f>IFERROR(OR(AND(NOT($D397), 'Upload Data'!F384 = ""), IFERROR(_xlfn.NUMBERVALUE('Upload Data'!F384) &gt; 0, FALSE)), FALSE)</f>
        <v>1</v>
      </c>
      <c r="N397" s="50" t="b">
        <f>IFERROR(OR('Upload Data'!G384 = "", IFERROR(_xlfn.NUMBERVALUE('Upload Data'!G384) &gt; 0, FALSE)), FALSE)</f>
        <v>1</v>
      </c>
      <c r="O397" s="50" t="b">
        <f>IFERROR(OR('Upload Data'!G384 = "", IFERROR(MATCH('Upload Data'!H384, listVolumeUnits, 0), FALSE)), FALSE)</f>
        <v>1</v>
      </c>
      <c r="P397" s="50" t="b">
        <f>IFERROR(OR('Upload Data'!I384 = "", IFERROR(_xlfn.NUMBERVALUE('Upload Data'!I384) &gt; 0, FALSE)), FALSE)</f>
        <v>1</v>
      </c>
      <c r="Q397" s="50" t="b">
        <f>IFERROR(OR('Upload Data'!I384 = "", IFERROR(MATCH('Upload Data'!J384, listWeightUnits, 0), FALSE)), FALSE)</f>
        <v>1</v>
      </c>
      <c r="R397" s="50" t="b">
        <f>IFERROR(OR(AND(NOT(D397), 'Upload Data'!K384 = ""), IFERROR(MATCH('Upload Data'!K384, listFscClaimTypes, 0), FALSE)), FALSE)</f>
        <v>1</v>
      </c>
      <c r="S397" s="50" t="b">
        <f>IFERROR(OR(AND('Upload Data'!K384 = refClaimFsc100, OR('Upload Data'!L384 = "", 'Upload Data'!L384 = 100)), AND('Upload Data'!K384 = refClaimFscCW, OR('Upload Data'!L384 = "", 'Upload Data'!L384 = 0)), AND('Upload Data'!K384 = refClaimFscMix, 'Upload Data'!L384 &lt;&gt; "", _xlfn.NUMBERVALUE('Upload Data'!L384) &gt;= 0, _xlfn.NUMBERVALUE('Upload Data'!L384) &lt;= 100), AND('Upload Data'!K384 = refClaimFscMixCredit, OR('Upload Data'!L384 = "", 'Upload Data'!L384 = 100)), AND('Upload Data'!K384 = refClaimFscRecycled, 'Upload Data'!K384 =""), 'Upload Data'!K384 = ""), FALSE)</f>
        <v>1</v>
      </c>
      <c r="T397" s="50" t="b">
        <f>IFERROR(OR('Upload Data'!M384 = "", ISNUMBER('Upload Data'!M384), IFERROR(DATEVALUE('Upload Data'!M384) &gt; 0, FALSE)), FALSE)</f>
        <v>1</v>
      </c>
      <c r="U397" s="50" t="b">
        <f>IFERROR(OR('Upload Data'!N384 = "", ISNUMBER('Upload Data'!N384), IFERROR(DATEVALUE('Upload Data'!N384) &gt; 0, FALSE)), FALSE)</f>
        <v>1</v>
      </c>
      <c r="V397" s="51" t="s">
        <v>116</v>
      </c>
      <c r="W397" s="50"/>
      <c r="X397" s="50"/>
      <c r="Y397" s="50"/>
      <c r="Z397" s="50">
        <f>IFERROR(FIND("-", 'Upload Data'!$A384, 1), 1000)</f>
        <v>1000</v>
      </c>
      <c r="AA397" s="50">
        <f>IFERROR(FIND("-", 'Upload Data'!$A384, Z397 + 1), 1000)</f>
        <v>1000</v>
      </c>
      <c r="AB397" s="50">
        <f>IFERROR(FIND("-", 'Upload Data'!$A384, AA397 + 1), 1000)</f>
        <v>1000</v>
      </c>
      <c r="AC397" s="50" t="str">
        <f>IFERROR(LEFT('Upload Data'!$A384, Z397 - 1), "")</f>
        <v/>
      </c>
      <c r="AD397" s="50" t="str">
        <f>IFERROR(MID('Upload Data'!$A384, Z397 + 1, AA397 - Z397 - 1), "")</f>
        <v/>
      </c>
      <c r="AE397" s="50" t="str">
        <f>IFERROR(MID('Upload Data'!$A384, AA397 + 1, AB397 - AA397 - 1), "")</f>
        <v/>
      </c>
      <c r="AF397" s="50" t="str">
        <f>IFERROR(MID('Upload Data'!$A384, AB397 + 1, 1000), "")</f>
        <v/>
      </c>
      <c r="AG397" s="50" t="str">
        <f t="shared" si="42"/>
        <v/>
      </c>
      <c r="AH397" s="50" t="b">
        <f t="shared" si="43"/>
        <v>0</v>
      </c>
    </row>
    <row r="398" spans="1:34">
      <c r="A398" s="49">
        <f t="shared" si="40"/>
        <v>385</v>
      </c>
      <c r="B398" s="48" t="b">
        <f>NOT(IFERROR('Upload Data'!A385 = "ERROR", TRUE))</f>
        <v>1</v>
      </c>
      <c r="C398" s="48">
        <f t="shared" si="41"/>
        <v>385</v>
      </c>
      <c r="D398" s="50" t="b">
        <f>IF(B398, ('Upload Data'!A385 &amp; 'Upload Data'!B385 &amp; 'Upload Data'!C385 &amp; 'Upload Data'!D385 &amp; 'Upload Data'!E385 &amp; 'Upload Data'!F385 &amp; 'Upload Data'!G385 &amp; 'Upload Data'!H385 &amp; 'Upload Data'!I385 &amp; 'Upload Data'!J385 &amp; 'Upload Data'!K385 &amp; 'Upload Data'!L385 &amp; 'Upload Data'!M385 &amp; 'Upload Data'!N385) &lt;&gt; "", FALSE)</f>
        <v>0</v>
      </c>
      <c r="E398" s="50" t="str">
        <f t="shared" si="44"/>
        <v/>
      </c>
      <c r="F398" s="50" t="str">
        <f t="shared" si="45"/>
        <v/>
      </c>
      <c r="G398" s="50" t="b">
        <f t="shared" si="39"/>
        <v>1</v>
      </c>
      <c r="H398" s="50" t="b">
        <f>IFERROR(OR(AND(NOT(D398), 'Upload Data'!$A385 = ""), AND(AG398 &gt; -1, OR(AND(AH398, LEN(AD398) = 7), IFERROR(MATCH(AD398, listCertificateTypes, 0), FALSE)))), FALSE)</f>
        <v>1</v>
      </c>
      <c r="I398" s="50" t="b">
        <f>IFERROR(OR(NOT($D398), 'Upload Data'!B385 &lt;&gt; ""), FALSE)</f>
        <v>1</v>
      </c>
      <c r="J398" s="50" t="b">
        <f>IFERROR(OR(AND(NOT($D398), 'Upload Data'!C385 = ""), ISNUMBER('Upload Data'!C385), IFERROR(DATEVALUE('Upload Data'!C385) &gt; 0, FALSE)), FALSE)</f>
        <v>1</v>
      </c>
      <c r="K398" s="50" t="b">
        <f>IFERROR(OR(NOT($D398), 'Upload Data'!D385 &lt;&gt; ""), FALSE)</f>
        <v>1</v>
      </c>
      <c r="L398" s="51" t="s">
        <v>116</v>
      </c>
      <c r="M398" s="50" t="b">
        <f>IFERROR(OR(AND(NOT($D398), 'Upload Data'!F385 = ""), IFERROR(_xlfn.NUMBERVALUE('Upload Data'!F385) &gt; 0, FALSE)), FALSE)</f>
        <v>1</v>
      </c>
      <c r="N398" s="50" t="b">
        <f>IFERROR(OR('Upload Data'!G385 = "", IFERROR(_xlfn.NUMBERVALUE('Upload Data'!G385) &gt; 0, FALSE)), FALSE)</f>
        <v>1</v>
      </c>
      <c r="O398" s="50" t="b">
        <f>IFERROR(OR('Upload Data'!G385 = "", IFERROR(MATCH('Upload Data'!H385, listVolumeUnits, 0), FALSE)), FALSE)</f>
        <v>1</v>
      </c>
      <c r="P398" s="50" t="b">
        <f>IFERROR(OR('Upload Data'!I385 = "", IFERROR(_xlfn.NUMBERVALUE('Upload Data'!I385) &gt; 0, FALSE)), FALSE)</f>
        <v>1</v>
      </c>
      <c r="Q398" s="50" t="b">
        <f>IFERROR(OR('Upload Data'!I385 = "", IFERROR(MATCH('Upload Data'!J385, listWeightUnits, 0), FALSE)), FALSE)</f>
        <v>1</v>
      </c>
      <c r="R398" s="50" t="b">
        <f>IFERROR(OR(AND(NOT(D398), 'Upload Data'!K385 = ""), IFERROR(MATCH('Upload Data'!K385, listFscClaimTypes, 0), FALSE)), FALSE)</f>
        <v>1</v>
      </c>
      <c r="S398" s="50" t="b">
        <f>IFERROR(OR(AND('Upload Data'!K385 = refClaimFsc100, OR('Upload Data'!L385 = "", 'Upload Data'!L385 = 100)), AND('Upload Data'!K385 = refClaimFscCW, OR('Upload Data'!L385 = "", 'Upload Data'!L385 = 0)), AND('Upload Data'!K385 = refClaimFscMix, 'Upload Data'!L385 &lt;&gt; "", _xlfn.NUMBERVALUE('Upload Data'!L385) &gt;= 0, _xlfn.NUMBERVALUE('Upload Data'!L385) &lt;= 100), AND('Upload Data'!K385 = refClaimFscMixCredit, OR('Upload Data'!L385 = "", 'Upload Data'!L385 = 100)), AND('Upload Data'!K385 = refClaimFscRecycled, 'Upload Data'!K385 =""), 'Upload Data'!K385 = ""), FALSE)</f>
        <v>1</v>
      </c>
      <c r="T398" s="50" t="b">
        <f>IFERROR(OR('Upload Data'!M385 = "", ISNUMBER('Upload Data'!M385), IFERROR(DATEVALUE('Upload Data'!M385) &gt; 0, FALSE)), FALSE)</f>
        <v>1</v>
      </c>
      <c r="U398" s="50" t="b">
        <f>IFERROR(OR('Upload Data'!N385 = "", ISNUMBER('Upload Data'!N385), IFERROR(DATEVALUE('Upload Data'!N385) &gt; 0, FALSE)), FALSE)</f>
        <v>1</v>
      </c>
      <c r="V398" s="51" t="s">
        <v>116</v>
      </c>
      <c r="W398" s="50"/>
      <c r="X398" s="50"/>
      <c r="Y398" s="50"/>
      <c r="Z398" s="50">
        <f>IFERROR(FIND("-", 'Upload Data'!$A385, 1), 1000)</f>
        <v>1000</v>
      </c>
      <c r="AA398" s="50">
        <f>IFERROR(FIND("-", 'Upload Data'!$A385, Z398 + 1), 1000)</f>
        <v>1000</v>
      </c>
      <c r="AB398" s="50">
        <f>IFERROR(FIND("-", 'Upload Data'!$A385, AA398 + 1), 1000)</f>
        <v>1000</v>
      </c>
      <c r="AC398" s="50" t="str">
        <f>IFERROR(LEFT('Upload Data'!$A385, Z398 - 1), "")</f>
        <v/>
      </c>
      <c r="AD398" s="50" t="str">
        <f>IFERROR(MID('Upload Data'!$A385, Z398 + 1, AA398 - Z398 - 1), "")</f>
        <v/>
      </c>
      <c r="AE398" s="50" t="str">
        <f>IFERROR(MID('Upload Data'!$A385, AA398 + 1, AB398 - AA398 - 1), "")</f>
        <v/>
      </c>
      <c r="AF398" s="50" t="str">
        <f>IFERROR(MID('Upload Data'!$A385, AB398 + 1, 1000), "")</f>
        <v/>
      </c>
      <c r="AG398" s="50" t="str">
        <f t="shared" si="42"/>
        <v/>
      </c>
      <c r="AH398" s="50" t="b">
        <f t="shared" si="43"/>
        <v>0</v>
      </c>
    </row>
    <row r="399" spans="1:34">
      <c r="A399" s="49">
        <f t="shared" si="40"/>
        <v>386</v>
      </c>
      <c r="B399" s="48" t="b">
        <f>NOT(IFERROR('Upload Data'!A386 = "ERROR", TRUE))</f>
        <v>1</v>
      </c>
      <c r="C399" s="48">
        <f t="shared" si="41"/>
        <v>386</v>
      </c>
      <c r="D399" s="50" t="b">
        <f>IF(B399, ('Upload Data'!A386 &amp; 'Upload Data'!B386 &amp; 'Upload Data'!C386 &amp; 'Upload Data'!D386 &amp; 'Upload Data'!E386 &amp; 'Upload Data'!F386 &amp; 'Upload Data'!G386 &amp; 'Upload Data'!H386 &amp; 'Upload Data'!I386 &amp; 'Upload Data'!J386 &amp; 'Upload Data'!K386 &amp; 'Upload Data'!L386 &amp; 'Upload Data'!M386 &amp; 'Upload Data'!N386) &lt;&gt; "", FALSE)</f>
        <v>0</v>
      </c>
      <c r="E399" s="50" t="str">
        <f t="shared" si="44"/>
        <v/>
      </c>
      <c r="F399" s="50" t="str">
        <f t="shared" si="45"/>
        <v/>
      </c>
      <c r="G399" s="50" t="b">
        <f t="shared" ref="G399:G462" si="46">AND(H399:V399)</f>
        <v>1</v>
      </c>
      <c r="H399" s="50" t="b">
        <f>IFERROR(OR(AND(NOT(D399), 'Upload Data'!$A386 = ""), AND(AG399 &gt; -1, OR(AND(AH399, LEN(AD399) = 7), IFERROR(MATCH(AD399, listCertificateTypes, 0), FALSE)))), FALSE)</f>
        <v>1</v>
      </c>
      <c r="I399" s="50" t="b">
        <f>IFERROR(OR(NOT($D399), 'Upload Data'!B386 &lt;&gt; ""), FALSE)</f>
        <v>1</v>
      </c>
      <c r="J399" s="50" t="b">
        <f>IFERROR(OR(AND(NOT($D399), 'Upload Data'!C386 = ""), ISNUMBER('Upload Data'!C386), IFERROR(DATEVALUE('Upload Data'!C386) &gt; 0, FALSE)), FALSE)</f>
        <v>1</v>
      </c>
      <c r="K399" s="50" t="b">
        <f>IFERROR(OR(NOT($D399), 'Upload Data'!D386 &lt;&gt; ""), FALSE)</f>
        <v>1</v>
      </c>
      <c r="L399" s="51" t="s">
        <v>116</v>
      </c>
      <c r="M399" s="50" t="b">
        <f>IFERROR(OR(AND(NOT($D399), 'Upload Data'!F386 = ""), IFERROR(_xlfn.NUMBERVALUE('Upload Data'!F386) &gt; 0, FALSE)), FALSE)</f>
        <v>1</v>
      </c>
      <c r="N399" s="50" t="b">
        <f>IFERROR(OR('Upload Data'!G386 = "", IFERROR(_xlfn.NUMBERVALUE('Upload Data'!G386) &gt; 0, FALSE)), FALSE)</f>
        <v>1</v>
      </c>
      <c r="O399" s="50" t="b">
        <f>IFERROR(OR('Upload Data'!G386 = "", IFERROR(MATCH('Upload Data'!H386, listVolumeUnits, 0), FALSE)), FALSE)</f>
        <v>1</v>
      </c>
      <c r="P399" s="50" t="b">
        <f>IFERROR(OR('Upload Data'!I386 = "", IFERROR(_xlfn.NUMBERVALUE('Upload Data'!I386) &gt; 0, FALSE)), FALSE)</f>
        <v>1</v>
      </c>
      <c r="Q399" s="50" t="b">
        <f>IFERROR(OR('Upload Data'!I386 = "", IFERROR(MATCH('Upload Data'!J386, listWeightUnits, 0), FALSE)), FALSE)</f>
        <v>1</v>
      </c>
      <c r="R399" s="50" t="b">
        <f>IFERROR(OR(AND(NOT(D399), 'Upload Data'!K386 = ""), IFERROR(MATCH('Upload Data'!K386, listFscClaimTypes, 0), FALSE)), FALSE)</f>
        <v>1</v>
      </c>
      <c r="S399" s="50" t="b">
        <f>IFERROR(OR(AND('Upload Data'!K386 = refClaimFsc100, OR('Upload Data'!L386 = "", 'Upload Data'!L386 = 100)), AND('Upload Data'!K386 = refClaimFscCW, OR('Upload Data'!L386 = "", 'Upload Data'!L386 = 0)), AND('Upload Data'!K386 = refClaimFscMix, 'Upload Data'!L386 &lt;&gt; "", _xlfn.NUMBERVALUE('Upload Data'!L386) &gt;= 0, _xlfn.NUMBERVALUE('Upload Data'!L386) &lt;= 100), AND('Upload Data'!K386 = refClaimFscMixCredit, OR('Upload Data'!L386 = "", 'Upload Data'!L386 = 100)), AND('Upload Data'!K386 = refClaimFscRecycled, 'Upload Data'!K386 =""), 'Upload Data'!K386 = ""), FALSE)</f>
        <v>1</v>
      </c>
      <c r="T399" s="50" t="b">
        <f>IFERROR(OR('Upload Data'!M386 = "", ISNUMBER('Upload Data'!M386), IFERROR(DATEVALUE('Upload Data'!M386) &gt; 0, FALSE)), FALSE)</f>
        <v>1</v>
      </c>
      <c r="U399" s="50" t="b">
        <f>IFERROR(OR('Upload Data'!N386 = "", ISNUMBER('Upload Data'!N386), IFERROR(DATEVALUE('Upload Data'!N386) &gt; 0, FALSE)), FALSE)</f>
        <v>1</v>
      </c>
      <c r="V399" s="51" t="s">
        <v>116</v>
      </c>
      <c r="W399" s="50"/>
      <c r="X399" s="50"/>
      <c r="Y399" s="50"/>
      <c r="Z399" s="50">
        <f>IFERROR(FIND("-", 'Upload Data'!$A386, 1), 1000)</f>
        <v>1000</v>
      </c>
      <c r="AA399" s="50">
        <f>IFERROR(FIND("-", 'Upload Data'!$A386, Z399 + 1), 1000)</f>
        <v>1000</v>
      </c>
      <c r="AB399" s="50">
        <f>IFERROR(FIND("-", 'Upload Data'!$A386, AA399 + 1), 1000)</f>
        <v>1000</v>
      </c>
      <c r="AC399" s="50" t="str">
        <f>IFERROR(LEFT('Upload Data'!$A386, Z399 - 1), "")</f>
        <v/>
      </c>
      <c r="AD399" s="50" t="str">
        <f>IFERROR(MID('Upload Data'!$A386, Z399 + 1, AA399 - Z399 - 1), "")</f>
        <v/>
      </c>
      <c r="AE399" s="50" t="str">
        <f>IFERROR(MID('Upload Data'!$A386, AA399 + 1, AB399 - AA399 - 1), "")</f>
        <v/>
      </c>
      <c r="AF399" s="50" t="str">
        <f>IFERROR(MID('Upload Data'!$A386, AB399 + 1, 1000), "")</f>
        <v/>
      </c>
      <c r="AG399" s="50" t="str">
        <f t="shared" si="42"/>
        <v/>
      </c>
      <c r="AH399" s="50" t="b">
        <f t="shared" si="43"/>
        <v>0</v>
      </c>
    </row>
    <row r="400" spans="1:34">
      <c r="A400" s="49">
        <f t="shared" ref="A400:A463" si="47">IF(B400, C400, 0)</f>
        <v>387</v>
      </c>
      <c r="B400" s="48" t="b">
        <f>NOT(IFERROR('Upload Data'!A387 = "ERROR", TRUE))</f>
        <v>1</v>
      </c>
      <c r="C400" s="48">
        <f t="shared" ref="C400:C463" si="48">IF(B400, C399 + 1, C399)</f>
        <v>387</v>
      </c>
      <c r="D400" s="50" t="b">
        <f>IF(B400, ('Upload Data'!A387 &amp; 'Upload Data'!B387 &amp; 'Upload Data'!C387 &amp; 'Upload Data'!D387 &amp; 'Upload Data'!E387 &amp; 'Upload Data'!F387 &amp; 'Upload Data'!G387 &amp; 'Upload Data'!H387 &amp; 'Upload Data'!I387 &amp; 'Upload Data'!J387 &amp; 'Upload Data'!K387 &amp; 'Upload Data'!L387 &amp; 'Upload Data'!M387 &amp; 'Upload Data'!N387) &lt;&gt; "", FALSE)</f>
        <v>0</v>
      </c>
      <c r="E400" s="50" t="str">
        <f t="shared" si="44"/>
        <v/>
      </c>
      <c r="F400" s="50" t="str">
        <f t="shared" si="45"/>
        <v/>
      </c>
      <c r="G400" s="50" t="b">
        <f t="shared" si="46"/>
        <v>1</v>
      </c>
      <c r="H400" s="50" t="b">
        <f>IFERROR(OR(AND(NOT(D400), 'Upload Data'!$A387 = ""), AND(AG400 &gt; -1, OR(AND(AH400, LEN(AD400) = 7), IFERROR(MATCH(AD400, listCertificateTypes, 0), FALSE)))), FALSE)</f>
        <v>1</v>
      </c>
      <c r="I400" s="50" t="b">
        <f>IFERROR(OR(NOT($D400), 'Upload Data'!B387 &lt;&gt; ""), FALSE)</f>
        <v>1</v>
      </c>
      <c r="J400" s="50" t="b">
        <f>IFERROR(OR(AND(NOT($D400), 'Upload Data'!C387 = ""), ISNUMBER('Upload Data'!C387), IFERROR(DATEVALUE('Upload Data'!C387) &gt; 0, FALSE)), FALSE)</f>
        <v>1</v>
      </c>
      <c r="K400" s="50" t="b">
        <f>IFERROR(OR(NOT($D400), 'Upload Data'!D387 &lt;&gt; ""), FALSE)</f>
        <v>1</v>
      </c>
      <c r="L400" s="51" t="s">
        <v>116</v>
      </c>
      <c r="M400" s="50" t="b">
        <f>IFERROR(OR(AND(NOT($D400), 'Upload Data'!F387 = ""), IFERROR(_xlfn.NUMBERVALUE('Upload Data'!F387) &gt; 0, FALSE)), FALSE)</f>
        <v>1</v>
      </c>
      <c r="N400" s="50" t="b">
        <f>IFERROR(OR('Upload Data'!G387 = "", IFERROR(_xlfn.NUMBERVALUE('Upload Data'!G387) &gt; 0, FALSE)), FALSE)</f>
        <v>1</v>
      </c>
      <c r="O400" s="50" t="b">
        <f>IFERROR(OR('Upload Data'!G387 = "", IFERROR(MATCH('Upload Data'!H387, listVolumeUnits, 0), FALSE)), FALSE)</f>
        <v>1</v>
      </c>
      <c r="P400" s="50" t="b">
        <f>IFERROR(OR('Upload Data'!I387 = "", IFERROR(_xlfn.NUMBERVALUE('Upload Data'!I387) &gt; 0, FALSE)), FALSE)</f>
        <v>1</v>
      </c>
      <c r="Q400" s="50" t="b">
        <f>IFERROR(OR('Upload Data'!I387 = "", IFERROR(MATCH('Upload Data'!J387, listWeightUnits, 0), FALSE)), FALSE)</f>
        <v>1</v>
      </c>
      <c r="R400" s="50" t="b">
        <f>IFERROR(OR(AND(NOT(D400), 'Upload Data'!K387 = ""), IFERROR(MATCH('Upload Data'!K387, listFscClaimTypes, 0), FALSE)), FALSE)</f>
        <v>1</v>
      </c>
      <c r="S400" s="50" t="b">
        <f>IFERROR(OR(AND('Upload Data'!K387 = refClaimFsc100, OR('Upload Data'!L387 = "", 'Upload Data'!L387 = 100)), AND('Upload Data'!K387 = refClaimFscCW, OR('Upload Data'!L387 = "", 'Upload Data'!L387 = 0)), AND('Upload Data'!K387 = refClaimFscMix, 'Upload Data'!L387 &lt;&gt; "", _xlfn.NUMBERVALUE('Upload Data'!L387) &gt;= 0, _xlfn.NUMBERVALUE('Upload Data'!L387) &lt;= 100), AND('Upload Data'!K387 = refClaimFscMixCredit, OR('Upload Data'!L387 = "", 'Upload Data'!L387 = 100)), AND('Upload Data'!K387 = refClaimFscRecycled, 'Upload Data'!K387 =""), 'Upload Data'!K387 = ""), FALSE)</f>
        <v>1</v>
      </c>
      <c r="T400" s="50" t="b">
        <f>IFERROR(OR('Upload Data'!M387 = "", ISNUMBER('Upload Data'!M387), IFERROR(DATEVALUE('Upload Data'!M387) &gt; 0, FALSE)), FALSE)</f>
        <v>1</v>
      </c>
      <c r="U400" s="50" t="b">
        <f>IFERROR(OR('Upload Data'!N387 = "", ISNUMBER('Upload Data'!N387), IFERROR(DATEVALUE('Upload Data'!N387) &gt; 0, FALSE)), FALSE)</f>
        <v>1</v>
      </c>
      <c r="V400" s="51" t="s">
        <v>116</v>
      </c>
      <c r="W400" s="50"/>
      <c r="X400" s="50"/>
      <c r="Y400" s="50"/>
      <c r="Z400" s="50">
        <f>IFERROR(FIND("-", 'Upload Data'!$A387, 1), 1000)</f>
        <v>1000</v>
      </c>
      <c r="AA400" s="50">
        <f>IFERROR(FIND("-", 'Upload Data'!$A387, Z400 + 1), 1000)</f>
        <v>1000</v>
      </c>
      <c r="AB400" s="50">
        <f>IFERROR(FIND("-", 'Upload Data'!$A387, AA400 + 1), 1000)</f>
        <v>1000</v>
      </c>
      <c r="AC400" s="50" t="str">
        <f>IFERROR(LEFT('Upload Data'!$A387, Z400 - 1), "")</f>
        <v/>
      </c>
      <c r="AD400" s="50" t="str">
        <f>IFERROR(MID('Upload Data'!$A387, Z400 + 1, AA400 - Z400 - 1), "")</f>
        <v/>
      </c>
      <c r="AE400" s="50" t="str">
        <f>IFERROR(MID('Upload Data'!$A387, AA400 + 1, AB400 - AA400 - 1), "")</f>
        <v/>
      </c>
      <c r="AF400" s="50" t="str">
        <f>IFERROR(MID('Upload Data'!$A387, AB400 + 1, 1000), "")</f>
        <v/>
      </c>
      <c r="AG400" s="50" t="str">
        <f t="shared" ref="AG400:AG463" si="49">IFERROR(IF(AH400, MID(AD400, 2, 10), AE400), -1)</f>
        <v/>
      </c>
      <c r="AH400" s="50" t="b">
        <f t="shared" ref="AH400:AH463" si="50">(AC400 = "FSC")</f>
        <v>0</v>
      </c>
    </row>
    <row r="401" spans="1:34">
      <c r="A401" s="49">
        <f t="shared" si="47"/>
        <v>388</v>
      </c>
      <c r="B401" s="48" t="b">
        <f>NOT(IFERROR('Upload Data'!A388 = "ERROR", TRUE))</f>
        <v>1</v>
      </c>
      <c r="C401" s="48">
        <f t="shared" si="48"/>
        <v>388</v>
      </c>
      <c r="D401" s="50" t="b">
        <f>IF(B401, ('Upload Data'!A388 &amp; 'Upload Data'!B388 &amp; 'Upload Data'!C388 &amp; 'Upload Data'!D388 &amp; 'Upload Data'!E388 &amp; 'Upload Data'!F388 &amp; 'Upload Data'!G388 &amp; 'Upload Data'!H388 &amp; 'Upload Data'!I388 &amp; 'Upload Data'!J388 &amp; 'Upload Data'!K388 &amp; 'Upload Data'!L388 &amp; 'Upload Data'!M388 &amp; 'Upload Data'!N388) &lt;&gt; "", FALSE)</f>
        <v>0</v>
      </c>
      <c r="E401" s="50" t="str">
        <f t="shared" si="44"/>
        <v/>
      </c>
      <c r="F401" s="50" t="str">
        <f t="shared" si="45"/>
        <v/>
      </c>
      <c r="G401" s="50" t="b">
        <f t="shared" si="46"/>
        <v>1</v>
      </c>
      <c r="H401" s="50" t="b">
        <f>IFERROR(OR(AND(NOT(D401), 'Upload Data'!$A388 = ""), AND(AG401 &gt; -1, OR(AND(AH401, LEN(AD401) = 7), IFERROR(MATCH(AD401, listCertificateTypes, 0), FALSE)))), FALSE)</f>
        <v>1</v>
      </c>
      <c r="I401" s="50" t="b">
        <f>IFERROR(OR(NOT($D401), 'Upload Data'!B388 &lt;&gt; ""), FALSE)</f>
        <v>1</v>
      </c>
      <c r="J401" s="50" t="b">
        <f>IFERROR(OR(AND(NOT($D401), 'Upload Data'!C388 = ""), ISNUMBER('Upload Data'!C388), IFERROR(DATEVALUE('Upload Data'!C388) &gt; 0, FALSE)), FALSE)</f>
        <v>1</v>
      </c>
      <c r="K401" s="50" t="b">
        <f>IFERROR(OR(NOT($D401), 'Upload Data'!D388 &lt;&gt; ""), FALSE)</f>
        <v>1</v>
      </c>
      <c r="L401" s="51" t="s">
        <v>116</v>
      </c>
      <c r="M401" s="50" t="b">
        <f>IFERROR(OR(AND(NOT($D401), 'Upload Data'!F388 = ""), IFERROR(_xlfn.NUMBERVALUE('Upload Data'!F388) &gt; 0, FALSE)), FALSE)</f>
        <v>1</v>
      </c>
      <c r="N401" s="50" t="b">
        <f>IFERROR(OR('Upload Data'!G388 = "", IFERROR(_xlfn.NUMBERVALUE('Upload Data'!G388) &gt; 0, FALSE)), FALSE)</f>
        <v>1</v>
      </c>
      <c r="O401" s="50" t="b">
        <f>IFERROR(OR('Upload Data'!G388 = "", IFERROR(MATCH('Upload Data'!H388, listVolumeUnits, 0), FALSE)), FALSE)</f>
        <v>1</v>
      </c>
      <c r="P401" s="50" t="b">
        <f>IFERROR(OR('Upload Data'!I388 = "", IFERROR(_xlfn.NUMBERVALUE('Upload Data'!I388) &gt; 0, FALSE)), FALSE)</f>
        <v>1</v>
      </c>
      <c r="Q401" s="50" t="b">
        <f>IFERROR(OR('Upload Data'!I388 = "", IFERROR(MATCH('Upload Data'!J388, listWeightUnits, 0), FALSE)), FALSE)</f>
        <v>1</v>
      </c>
      <c r="R401" s="50" t="b">
        <f>IFERROR(OR(AND(NOT(D401), 'Upload Data'!K388 = ""), IFERROR(MATCH('Upload Data'!K388, listFscClaimTypes, 0), FALSE)), FALSE)</f>
        <v>1</v>
      </c>
      <c r="S401" s="50" t="b">
        <f>IFERROR(OR(AND('Upload Data'!K388 = refClaimFsc100, OR('Upload Data'!L388 = "", 'Upload Data'!L388 = 100)), AND('Upload Data'!K388 = refClaimFscCW, OR('Upload Data'!L388 = "", 'Upload Data'!L388 = 0)), AND('Upload Data'!K388 = refClaimFscMix, 'Upload Data'!L388 &lt;&gt; "", _xlfn.NUMBERVALUE('Upload Data'!L388) &gt;= 0, _xlfn.NUMBERVALUE('Upload Data'!L388) &lt;= 100), AND('Upload Data'!K388 = refClaimFscMixCredit, OR('Upload Data'!L388 = "", 'Upload Data'!L388 = 100)), AND('Upload Data'!K388 = refClaimFscRecycled, 'Upload Data'!K388 =""), 'Upload Data'!K388 = ""), FALSE)</f>
        <v>1</v>
      </c>
      <c r="T401" s="50" t="b">
        <f>IFERROR(OR('Upload Data'!M388 = "", ISNUMBER('Upload Data'!M388), IFERROR(DATEVALUE('Upload Data'!M388) &gt; 0, FALSE)), FALSE)</f>
        <v>1</v>
      </c>
      <c r="U401" s="50" t="b">
        <f>IFERROR(OR('Upload Data'!N388 = "", ISNUMBER('Upload Data'!N388), IFERROR(DATEVALUE('Upload Data'!N388) &gt; 0, FALSE)), FALSE)</f>
        <v>1</v>
      </c>
      <c r="V401" s="51" t="s">
        <v>116</v>
      </c>
      <c r="W401" s="50"/>
      <c r="X401" s="50"/>
      <c r="Y401" s="50"/>
      <c r="Z401" s="50">
        <f>IFERROR(FIND("-", 'Upload Data'!$A388, 1), 1000)</f>
        <v>1000</v>
      </c>
      <c r="AA401" s="50">
        <f>IFERROR(FIND("-", 'Upload Data'!$A388, Z401 + 1), 1000)</f>
        <v>1000</v>
      </c>
      <c r="AB401" s="50">
        <f>IFERROR(FIND("-", 'Upload Data'!$A388, AA401 + 1), 1000)</f>
        <v>1000</v>
      </c>
      <c r="AC401" s="50" t="str">
        <f>IFERROR(LEFT('Upload Data'!$A388, Z401 - 1), "")</f>
        <v/>
      </c>
      <c r="AD401" s="50" t="str">
        <f>IFERROR(MID('Upload Data'!$A388, Z401 + 1, AA401 - Z401 - 1), "")</f>
        <v/>
      </c>
      <c r="AE401" s="50" t="str">
        <f>IFERROR(MID('Upload Data'!$A388, AA401 + 1, AB401 - AA401 - 1), "")</f>
        <v/>
      </c>
      <c r="AF401" s="50" t="str">
        <f>IFERROR(MID('Upload Data'!$A388, AB401 + 1, 1000), "")</f>
        <v/>
      </c>
      <c r="AG401" s="50" t="str">
        <f t="shared" si="49"/>
        <v/>
      </c>
      <c r="AH401" s="50" t="b">
        <f t="shared" si="50"/>
        <v>0</v>
      </c>
    </row>
    <row r="402" spans="1:34">
      <c r="A402" s="49">
        <f t="shared" si="47"/>
        <v>389</v>
      </c>
      <c r="B402" s="48" t="b">
        <f>NOT(IFERROR('Upload Data'!A389 = "ERROR", TRUE))</f>
        <v>1</v>
      </c>
      <c r="C402" s="48">
        <f t="shared" si="48"/>
        <v>389</v>
      </c>
      <c r="D402" s="50" t="b">
        <f>IF(B402, ('Upload Data'!A389 &amp; 'Upload Data'!B389 &amp; 'Upload Data'!C389 &amp; 'Upload Data'!D389 &amp; 'Upload Data'!E389 &amp; 'Upload Data'!F389 &amp; 'Upload Data'!G389 &amp; 'Upload Data'!H389 &amp; 'Upload Data'!I389 &amp; 'Upload Data'!J389 &amp; 'Upload Data'!K389 &amp; 'Upload Data'!L389 &amp; 'Upload Data'!M389 &amp; 'Upload Data'!N389) &lt;&gt; "", FALSE)</f>
        <v>0</v>
      </c>
      <c r="E402" s="50" t="str">
        <f t="shared" si="44"/>
        <v/>
      </c>
      <c r="F402" s="50" t="str">
        <f t="shared" si="45"/>
        <v/>
      </c>
      <c r="G402" s="50" t="b">
        <f t="shared" si="46"/>
        <v>1</v>
      </c>
      <c r="H402" s="50" t="b">
        <f>IFERROR(OR(AND(NOT(D402), 'Upload Data'!$A389 = ""), AND(AG402 &gt; -1, OR(AND(AH402, LEN(AD402) = 7), IFERROR(MATCH(AD402, listCertificateTypes, 0), FALSE)))), FALSE)</f>
        <v>1</v>
      </c>
      <c r="I402" s="50" t="b">
        <f>IFERROR(OR(NOT($D402), 'Upload Data'!B389 &lt;&gt; ""), FALSE)</f>
        <v>1</v>
      </c>
      <c r="J402" s="50" t="b">
        <f>IFERROR(OR(AND(NOT($D402), 'Upload Data'!C389 = ""), ISNUMBER('Upload Data'!C389), IFERROR(DATEVALUE('Upload Data'!C389) &gt; 0, FALSE)), FALSE)</f>
        <v>1</v>
      </c>
      <c r="K402" s="50" t="b">
        <f>IFERROR(OR(NOT($D402), 'Upload Data'!D389 &lt;&gt; ""), FALSE)</f>
        <v>1</v>
      </c>
      <c r="L402" s="51" t="s">
        <v>116</v>
      </c>
      <c r="M402" s="50" t="b">
        <f>IFERROR(OR(AND(NOT($D402), 'Upload Data'!F389 = ""), IFERROR(_xlfn.NUMBERVALUE('Upload Data'!F389) &gt; 0, FALSE)), FALSE)</f>
        <v>1</v>
      </c>
      <c r="N402" s="50" t="b">
        <f>IFERROR(OR('Upload Data'!G389 = "", IFERROR(_xlfn.NUMBERVALUE('Upload Data'!G389) &gt; 0, FALSE)), FALSE)</f>
        <v>1</v>
      </c>
      <c r="O402" s="50" t="b">
        <f>IFERROR(OR('Upload Data'!G389 = "", IFERROR(MATCH('Upload Data'!H389, listVolumeUnits, 0), FALSE)), FALSE)</f>
        <v>1</v>
      </c>
      <c r="P402" s="50" t="b">
        <f>IFERROR(OR('Upload Data'!I389 = "", IFERROR(_xlfn.NUMBERVALUE('Upload Data'!I389) &gt; 0, FALSE)), FALSE)</f>
        <v>1</v>
      </c>
      <c r="Q402" s="50" t="b">
        <f>IFERROR(OR('Upload Data'!I389 = "", IFERROR(MATCH('Upload Data'!J389, listWeightUnits, 0), FALSE)), FALSE)</f>
        <v>1</v>
      </c>
      <c r="R402" s="50" t="b">
        <f>IFERROR(OR(AND(NOT(D402), 'Upload Data'!K389 = ""), IFERROR(MATCH('Upload Data'!K389, listFscClaimTypes, 0), FALSE)), FALSE)</f>
        <v>1</v>
      </c>
      <c r="S402" s="50" t="b">
        <f>IFERROR(OR(AND('Upload Data'!K389 = refClaimFsc100, OR('Upload Data'!L389 = "", 'Upload Data'!L389 = 100)), AND('Upload Data'!K389 = refClaimFscCW, OR('Upload Data'!L389 = "", 'Upload Data'!L389 = 0)), AND('Upload Data'!K389 = refClaimFscMix, 'Upload Data'!L389 &lt;&gt; "", _xlfn.NUMBERVALUE('Upload Data'!L389) &gt;= 0, _xlfn.NUMBERVALUE('Upload Data'!L389) &lt;= 100), AND('Upload Data'!K389 = refClaimFscMixCredit, OR('Upload Data'!L389 = "", 'Upload Data'!L389 = 100)), AND('Upload Data'!K389 = refClaimFscRecycled, 'Upload Data'!K389 =""), 'Upload Data'!K389 = ""), FALSE)</f>
        <v>1</v>
      </c>
      <c r="T402" s="50" t="b">
        <f>IFERROR(OR('Upload Data'!M389 = "", ISNUMBER('Upload Data'!M389), IFERROR(DATEVALUE('Upload Data'!M389) &gt; 0, FALSE)), FALSE)</f>
        <v>1</v>
      </c>
      <c r="U402" s="50" t="b">
        <f>IFERROR(OR('Upload Data'!N389 = "", ISNUMBER('Upload Data'!N389), IFERROR(DATEVALUE('Upload Data'!N389) &gt; 0, FALSE)), FALSE)</f>
        <v>1</v>
      </c>
      <c r="V402" s="51" t="s">
        <v>116</v>
      </c>
      <c r="W402" s="50"/>
      <c r="X402" s="50"/>
      <c r="Y402" s="50"/>
      <c r="Z402" s="50">
        <f>IFERROR(FIND("-", 'Upload Data'!$A389, 1), 1000)</f>
        <v>1000</v>
      </c>
      <c r="AA402" s="50">
        <f>IFERROR(FIND("-", 'Upload Data'!$A389, Z402 + 1), 1000)</f>
        <v>1000</v>
      </c>
      <c r="AB402" s="50">
        <f>IFERROR(FIND("-", 'Upload Data'!$A389, AA402 + 1), 1000)</f>
        <v>1000</v>
      </c>
      <c r="AC402" s="50" t="str">
        <f>IFERROR(LEFT('Upload Data'!$A389, Z402 - 1), "")</f>
        <v/>
      </c>
      <c r="AD402" s="50" t="str">
        <f>IFERROR(MID('Upload Data'!$A389, Z402 + 1, AA402 - Z402 - 1), "")</f>
        <v/>
      </c>
      <c r="AE402" s="50" t="str">
        <f>IFERROR(MID('Upload Data'!$A389, AA402 + 1, AB402 - AA402 - 1), "")</f>
        <v/>
      </c>
      <c r="AF402" s="50" t="str">
        <f>IFERROR(MID('Upload Data'!$A389, AB402 + 1, 1000), "")</f>
        <v/>
      </c>
      <c r="AG402" s="50" t="str">
        <f t="shared" si="49"/>
        <v/>
      </c>
      <c r="AH402" s="50" t="b">
        <f t="shared" si="50"/>
        <v>0</v>
      </c>
    </row>
    <row r="403" spans="1:34">
      <c r="A403" s="49">
        <f t="shared" si="47"/>
        <v>390</v>
      </c>
      <c r="B403" s="48" t="b">
        <f>NOT(IFERROR('Upload Data'!A390 = "ERROR", TRUE))</f>
        <v>1</v>
      </c>
      <c r="C403" s="48">
        <f t="shared" si="48"/>
        <v>390</v>
      </c>
      <c r="D403" s="50" t="b">
        <f>IF(B403, ('Upload Data'!A390 &amp; 'Upload Data'!B390 &amp; 'Upload Data'!C390 &amp; 'Upload Data'!D390 &amp; 'Upload Data'!E390 &amp; 'Upload Data'!F390 &amp; 'Upload Data'!G390 &amp; 'Upload Data'!H390 &amp; 'Upload Data'!I390 &amp; 'Upload Data'!J390 &amp; 'Upload Data'!K390 &amp; 'Upload Data'!L390 &amp; 'Upload Data'!M390 &amp; 'Upload Data'!N390) &lt;&gt; "", FALSE)</f>
        <v>0</v>
      </c>
      <c r="E403" s="50" t="str">
        <f t="shared" si="44"/>
        <v/>
      </c>
      <c r="F403" s="50" t="str">
        <f t="shared" si="45"/>
        <v/>
      </c>
      <c r="G403" s="50" t="b">
        <f t="shared" si="46"/>
        <v>1</v>
      </c>
      <c r="H403" s="50" t="b">
        <f>IFERROR(OR(AND(NOT(D403), 'Upload Data'!$A390 = ""), AND(AG403 &gt; -1, OR(AND(AH403, LEN(AD403) = 7), IFERROR(MATCH(AD403, listCertificateTypes, 0), FALSE)))), FALSE)</f>
        <v>1</v>
      </c>
      <c r="I403" s="50" t="b">
        <f>IFERROR(OR(NOT($D403), 'Upload Data'!B390 &lt;&gt; ""), FALSE)</f>
        <v>1</v>
      </c>
      <c r="J403" s="50" t="b">
        <f>IFERROR(OR(AND(NOT($D403), 'Upload Data'!C390 = ""), ISNUMBER('Upload Data'!C390), IFERROR(DATEVALUE('Upload Data'!C390) &gt; 0, FALSE)), FALSE)</f>
        <v>1</v>
      </c>
      <c r="K403" s="50" t="b">
        <f>IFERROR(OR(NOT($D403), 'Upload Data'!D390 &lt;&gt; ""), FALSE)</f>
        <v>1</v>
      </c>
      <c r="L403" s="51" t="s">
        <v>116</v>
      </c>
      <c r="M403" s="50" t="b">
        <f>IFERROR(OR(AND(NOT($D403), 'Upload Data'!F390 = ""), IFERROR(_xlfn.NUMBERVALUE('Upload Data'!F390) &gt; 0, FALSE)), FALSE)</f>
        <v>1</v>
      </c>
      <c r="N403" s="50" t="b">
        <f>IFERROR(OR('Upload Data'!G390 = "", IFERROR(_xlfn.NUMBERVALUE('Upload Data'!G390) &gt; 0, FALSE)), FALSE)</f>
        <v>1</v>
      </c>
      <c r="O403" s="50" t="b">
        <f>IFERROR(OR('Upload Data'!G390 = "", IFERROR(MATCH('Upload Data'!H390, listVolumeUnits, 0), FALSE)), FALSE)</f>
        <v>1</v>
      </c>
      <c r="P403" s="50" t="b">
        <f>IFERROR(OR('Upload Data'!I390 = "", IFERROR(_xlfn.NUMBERVALUE('Upload Data'!I390) &gt; 0, FALSE)), FALSE)</f>
        <v>1</v>
      </c>
      <c r="Q403" s="50" t="b">
        <f>IFERROR(OR('Upload Data'!I390 = "", IFERROR(MATCH('Upload Data'!J390, listWeightUnits, 0), FALSE)), FALSE)</f>
        <v>1</v>
      </c>
      <c r="R403" s="50" t="b">
        <f>IFERROR(OR(AND(NOT(D403), 'Upload Data'!K390 = ""), IFERROR(MATCH('Upload Data'!K390, listFscClaimTypes, 0), FALSE)), FALSE)</f>
        <v>1</v>
      </c>
      <c r="S403" s="50" t="b">
        <f>IFERROR(OR(AND('Upload Data'!K390 = refClaimFsc100, OR('Upload Data'!L390 = "", 'Upload Data'!L390 = 100)), AND('Upload Data'!K390 = refClaimFscCW, OR('Upload Data'!L390 = "", 'Upload Data'!L390 = 0)), AND('Upload Data'!K390 = refClaimFscMix, 'Upload Data'!L390 &lt;&gt; "", _xlfn.NUMBERVALUE('Upload Data'!L390) &gt;= 0, _xlfn.NUMBERVALUE('Upload Data'!L390) &lt;= 100), AND('Upload Data'!K390 = refClaimFscMixCredit, OR('Upload Data'!L390 = "", 'Upload Data'!L390 = 100)), AND('Upload Data'!K390 = refClaimFscRecycled, 'Upload Data'!K390 =""), 'Upload Data'!K390 = ""), FALSE)</f>
        <v>1</v>
      </c>
      <c r="T403" s="50" t="b">
        <f>IFERROR(OR('Upload Data'!M390 = "", ISNUMBER('Upload Data'!M390), IFERROR(DATEVALUE('Upload Data'!M390) &gt; 0, FALSE)), FALSE)</f>
        <v>1</v>
      </c>
      <c r="U403" s="50" t="b">
        <f>IFERROR(OR('Upload Data'!N390 = "", ISNUMBER('Upload Data'!N390), IFERROR(DATEVALUE('Upload Data'!N390) &gt; 0, FALSE)), FALSE)</f>
        <v>1</v>
      </c>
      <c r="V403" s="51" t="s">
        <v>116</v>
      </c>
      <c r="W403" s="50"/>
      <c r="X403" s="50"/>
      <c r="Y403" s="50"/>
      <c r="Z403" s="50">
        <f>IFERROR(FIND("-", 'Upload Data'!$A390, 1), 1000)</f>
        <v>1000</v>
      </c>
      <c r="AA403" s="50">
        <f>IFERROR(FIND("-", 'Upload Data'!$A390, Z403 + 1), 1000)</f>
        <v>1000</v>
      </c>
      <c r="AB403" s="50">
        <f>IFERROR(FIND("-", 'Upload Data'!$A390, AA403 + 1), 1000)</f>
        <v>1000</v>
      </c>
      <c r="AC403" s="50" t="str">
        <f>IFERROR(LEFT('Upload Data'!$A390, Z403 - 1), "")</f>
        <v/>
      </c>
      <c r="AD403" s="50" t="str">
        <f>IFERROR(MID('Upload Data'!$A390, Z403 + 1, AA403 - Z403 - 1), "")</f>
        <v/>
      </c>
      <c r="AE403" s="50" t="str">
        <f>IFERROR(MID('Upload Data'!$A390, AA403 + 1, AB403 - AA403 - 1), "")</f>
        <v/>
      </c>
      <c r="AF403" s="50" t="str">
        <f>IFERROR(MID('Upload Data'!$A390, AB403 + 1, 1000), "")</f>
        <v/>
      </c>
      <c r="AG403" s="50" t="str">
        <f t="shared" si="49"/>
        <v/>
      </c>
      <c r="AH403" s="50" t="b">
        <f t="shared" si="50"/>
        <v>0</v>
      </c>
    </row>
    <row r="404" spans="1:34">
      <c r="A404" s="49">
        <f t="shared" si="47"/>
        <v>391</v>
      </c>
      <c r="B404" s="48" t="b">
        <f>NOT(IFERROR('Upload Data'!A391 = "ERROR", TRUE))</f>
        <v>1</v>
      </c>
      <c r="C404" s="48">
        <f t="shared" si="48"/>
        <v>391</v>
      </c>
      <c r="D404" s="50" t="b">
        <f>IF(B404, ('Upload Data'!A391 &amp; 'Upload Data'!B391 &amp; 'Upload Data'!C391 &amp; 'Upload Data'!D391 &amp; 'Upload Data'!E391 &amp; 'Upload Data'!F391 &amp; 'Upload Data'!G391 &amp; 'Upload Data'!H391 &amp; 'Upload Data'!I391 &amp; 'Upload Data'!J391 &amp; 'Upload Data'!K391 &amp; 'Upload Data'!L391 &amp; 'Upload Data'!M391 &amp; 'Upload Data'!N391) &lt;&gt; "", FALSE)</f>
        <v>0</v>
      </c>
      <c r="E404" s="50" t="str">
        <f t="shared" si="44"/>
        <v/>
      </c>
      <c r="F404" s="50" t="str">
        <f t="shared" si="45"/>
        <v/>
      </c>
      <c r="G404" s="50" t="b">
        <f t="shared" si="46"/>
        <v>1</v>
      </c>
      <c r="H404" s="50" t="b">
        <f>IFERROR(OR(AND(NOT(D404), 'Upload Data'!$A391 = ""), AND(AG404 &gt; -1, OR(AND(AH404, LEN(AD404) = 7), IFERROR(MATCH(AD404, listCertificateTypes, 0), FALSE)))), FALSE)</f>
        <v>1</v>
      </c>
      <c r="I404" s="50" t="b">
        <f>IFERROR(OR(NOT($D404), 'Upload Data'!B391 &lt;&gt; ""), FALSE)</f>
        <v>1</v>
      </c>
      <c r="J404" s="50" t="b">
        <f>IFERROR(OR(AND(NOT($D404), 'Upload Data'!C391 = ""), ISNUMBER('Upload Data'!C391), IFERROR(DATEVALUE('Upload Data'!C391) &gt; 0, FALSE)), FALSE)</f>
        <v>1</v>
      </c>
      <c r="K404" s="50" t="b">
        <f>IFERROR(OR(NOT($D404), 'Upload Data'!D391 &lt;&gt; ""), FALSE)</f>
        <v>1</v>
      </c>
      <c r="L404" s="51" t="s">
        <v>116</v>
      </c>
      <c r="M404" s="50" t="b">
        <f>IFERROR(OR(AND(NOT($D404), 'Upload Data'!F391 = ""), IFERROR(_xlfn.NUMBERVALUE('Upload Data'!F391) &gt; 0, FALSE)), FALSE)</f>
        <v>1</v>
      </c>
      <c r="N404" s="50" t="b">
        <f>IFERROR(OR('Upload Data'!G391 = "", IFERROR(_xlfn.NUMBERVALUE('Upload Data'!G391) &gt; 0, FALSE)), FALSE)</f>
        <v>1</v>
      </c>
      <c r="O404" s="50" t="b">
        <f>IFERROR(OR('Upload Data'!G391 = "", IFERROR(MATCH('Upload Data'!H391, listVolumeUnits, 0), FALSE)), FALSE)</f>
        <v>1</v>
      </c>
      <c r="P404" s="50" t="b">
        <f>IFERROR(OR('Upload Data'!I391 = "", IFERROR(_xlfn.NUMBERVALUE('Upload Data'!I391) &gt; 0, FALSE)), FALSE)</f>
        <v>1</v>
      </c>
      <c r="Q404" s="50" t="b">
        <f>IFERROR(OR('Upload Data'!I391 = "", IFERROR(MATCH('Upload Data'!J391, listWeightUnits, 0), FALSE)), FALSE)</f>
        <v>1</v>
      </c>
      <c r="R404" s="50" t="b">
        <f>IFERROR(OR(AND(NOT(D404), 'Upload Data'!K391 = ""), IFERROR(MATCH('Upload Data'!K391, listFscClaimTypes, 0), FALSE)), FALSE)</f>
        <v>1</v>
      </c>
      <c r="S404" s="50" t="b">
        <f>IFERROR(OR(AND('Upload Data'!K391 = refClaimFsc100, OR('Upload Data'!L391 = "", 'Upload Data'!L391 = 100)), AND('Upload Data'!K391 = refClaimFscCW, OR('Upload Data'!L391 = "", 'Upload Data'!L391 = 0)), AND('Upload Data'!K391 = refClaimFscMix, 'Upload Data'!L391 &lt;&gt; "", _xlfn.NUMBERVALUE('Upload Data'!L391) &gt;= 0, _xlfn.NUMBERVALUE('Upload Data'!L391) &lt;= 100), AND('Upload Data'!K391 = refClaimFscMixCredit, OR('Upload Data'!L391 = "", 'Upload Data'!L391 = 100)), AND('Upload Data'!K391 = refClaimFscRecycled, 'Upload Data'!K391 =""), 'Upload Data'!K391 = ""), FALSE)</f>
        <v>1</v>
      </c>
      <c r="T404" s="50" t="b">
        <f>IFERROR(OR('Upload Data'!M391 = "", ISNUMBER('Upload Data'!M391), IFERROR(DATEVALUE('Upload Data'!M391) &gt; 0, FALSE)), FALSE)</f>
        <v>1</v>
      </c>
      <c r="U404" s="50" t="b">
        <f>IFERROR(OR('Upload Data'!N391 = "", ISNUMBER('Upload Data'!N391), IFERROR(DATEVALUE('Upload Data'!N391) &gt; 0, FALSE)), FALSE)</f>
        <v>1</v>
      </c>
      <c r="V404" s="51" t="s">
        <v>116</v>
      </c>
      <c r="W404" s="50"/>
      <c r="X404" s="50"/>
      <c r="Y404" s="50"/>
      <c r="Z404" s="50">
        <f>IFERROR(FIND("-", 'Upload Data'!$A391, 1), 1000)</f>
        <v>1000</v>
      </c>
      <c r="AA404" s="50">
        <f>IFERROR(FIND("-", 'Upload Data'!$A391, Z404 + 1), 1000)</f>
        <v>1000</v>
      </c>
      <c r="AB404" s="50">
        <f>IFERROR(FIND("-", 'Upload Data'!$A391, AA404 + 1), 1000)</f>
        <v>1000</v>
      </c>
      <c r="AC404" s="50" t="str">
        <f>IFERROR(LEFT('Upload Data'!$A391, Z404 - 1), "")</f>
        <v/>
      </c>
      <c r="AD404" s="50" t="str">
        <f>IFERROR(MID('Upload Data'!$A391, Z404 + 1, AA404 - Z404 - 1), "")</f>
        <v/>
      </c>
      <c r="AE404" s="50" t="str">
        <f>IFERROR(MID('Upload Data'!$A391, AA404 + 1, AB404 - AA404 - 1), "")</f>
        <v/>
      </c>
      <c r="AF404" s="50" t="str">
        <f>IFERROR(MID('Upload Data'!$A391, AB404 + 1, 1000), "")</f>
        <v/>
      </c>
      <c r="AG404" s="50" t="str">
        <f t="shared" si="49"/>
        <v/>
      </c>
      <c r="AH404" s="50" t="b">
        <f t="shared" si="50"/>
        <v>0</v>
      </c>
    </row>
    <row r="405" spans="1:34">
      <c r="A405" s="49">
        <f t="shared" si="47"/>
        <v>392</v>
      </c>
      <c r="B405" s="48" t="b">
        <f>NOT(IFERROR('Upload Data'!A392 = "ERROR", TRUE))</f>
        <v>1</v>
      </c>
      <c r="C405" s="48">
        <f t="shared" si="48"/>
        <v>392</v>
      </c>
      <c r="D405" s="50" t="b">
        <f>IF(B405, ('Upload Data'!A392 &amp; 'Upload Data'!B392 &amp; 'Upload Data'!C392 &amp; 'Upload Data'!D392 &amp; 'Upload Data'!E392 &amp; 'Upload Data'!F392 &amp; 'Upload Data'!G392 &amp; 'Upload Data'!H392 &amp; 'Upload Data'!I392 &amp; 'Upload Data'!J392 &amp; 'Upload Data'!K392 &amp; 'Upload Data'!L392 &amp; 'Upload Data'!M392 &amp; 'Upload Data'!N392) &lt;&gt; "", FALSE)</f>
        <v>0</v>
      </c>
      <c r="E405" s="50" t="str">
        <f t="shared" si="44"/>
        <v/>
      </c>
      <c r="F405" s="50" t="str">
        <f t="shared" si="45"/>
        <v/>
      </c>
      <c r="G405" s="50" t="b">
        <f t="shared" si="46"/>
        <v>1</v>
      </c>
      <c r="H405" s="50" t="b">
        <f>IFERROR(OR(AND(NOT(D405), 'Upload Data'!$A392 = ""), AND(AG405 &gt; -1, OR(AND(AH405, LEN(AD405) = 7), IFERROR(MATCH(AD405, listCertificateTypes, 0), FALSE)))), FALSE)</f>
        <v>1</v>
      </c>
      <c r="I405" s="50" t="b">
        <f>IFERROR(OR(NOT($D405), 'Upload Data'!B392 &lt;&gt; ""), FALSE)</f>
        <v>1</v>
      </c>
      <c r="J405" s="50" t="b">
        <f>IFERROR(OR(AND(NOT($D405), 'Upload Data'!C392 = ""), ISNUMBER('Upload Data'!C392), IFERROR(DATEVALUE('Upload Data'!C392) &gt; 0, FALSE)), FALSE)</f>
        <v>1</v>
      </c>
      <c r="K405" s="50" t="b">
        <f>IFERROR(OR(NOT($D405), 'Upload Data'!D392 &lt;&gt; ""), FALSE)</f>
        <v>1</v>
      </c>
      <c r="L405" s="51" t="s">
        <v>116</v>
      </c>
      <c r="M405" s="50" t="b">
        <f>IFERROR(OR(AND(NOT($D405), 'Upload Data'!F392 = ""), IFERROR(_xlfn.NUMBERVALUE('Upload Data'!F392) &gt; 0, FALSE)), FALSE)</f>
        <v>1</v>
      </c>
      <c r="N405" s="50" t="b">
        <f>IFERROR(OR('Upload Data'!G392 = "", IFERROR(_xlfn.NUMBERVALUE('Upload Data'!G392) &gt; 0, FALSE)), FALSE)</f>
        <v>1</v>
      </c>
      <c r="O405" s="50" t="b">
        <f>IFERROR(OR('Upload Data'!G392 = "", IFERROR(MATCH('Upload Data'!H392, listVolumeUnits, 0), FALSE)), FALSE)</f>
        <v>1</v>
      </c>
      <c r="P405" s="50" t="b">
        <f>IFERROR(OR('Upload Data'!I392 = "", IFERROR(_xlfn.NUMBERVALUE('Upload Data'!I392) &gt; 0, FALSE)), FALSE)</f>
        <v>1</v>
      </c>
      <c r="Q405" s="50" t="b">
        <f>IFERROR(OR('Upload Data'!I392 = "", IFERROR(MATCH('Upload Data'!J392, listWeightUnits, 0), FALSE)), FALSE)</f>
        <v>1</v>
      </c>
      <c r="R405" s="50" t="b">
        <f>IFERROR(OR(AND(NOT(D405), 'Upload Data'!K392 = ""), IFERROR(MATCH('Upload Data'!K392, listFscClaimTypes, 0), FALSE)), FALSE)</f>
        <v>1</v>
      </c>
      <c r="S405" s="50" t="b">
        <f>IFERROR(OR(AND('Upload Data'!K392 = refClaimFsc100, OR('Upload Data'!L392 = "", 'Upload Data'!L392 = 100)), AND('Upload Data'!K392 = refClaimFscCW, OR('Upload Data'!L392 = "", 'Upload Data'!L392 = 0)), AND('Upload Data'!K392 = refClaimFscMix, 'Upload Data'!L392 &lt;&gt; "", _xlfn.NUMBERVALUE('Upload Data'!L392) &gt;= 0, _xlfn.NUMBERVALUE('Upload Data'!L392) &lt;= 100), AND('Upload Data'!K392 = refClaimFscMixCredit, OR('Upload Data'!L392 = "", 'Upload Data'!L392 = 100)), AND('Upload Data'!K392 = refClaimFscRecycled, 'Upload Data'!K392 =""), 'Upload Data'!K392 = ""), FALSE)</f>
        <v>1</v>
      </c>
      <c r="T405" s="50" t="b">
        <f>IFERROR(OR('Upload Data'!M392 = "", ISNUMBER('Upload Data'!M392), IFERROR(DATEVALUE('Upload Data'!M392) &gt; 0, FALSE)), FALSE)</f>
        <v>1</v>
      </c>
      <c r="U405" s="50" t="b">
        <f>IFERROR(OR('Upload Data'!N392 = "", ISNUMBER('Upload Data'!N392), IFERROR(DATEVALUE('Upload Data'!N392) &gt; 0, FALSE)), FALSE)</f>
        <v>1</v>
      </c>
      <c r="V405" s="51" t="s">
        <v>116</v>
      </c>
      <c r="W405" s="50"/>
      <c r="X405" s="50"/>
      <c r="Y405" s="50"/>
      <c r="Z405" s="50">
        <f>IFERROR(FIND("-", 'Upload Data'!$A392, 1), 1000)</f>
        <v>1000</v>
      </c>
      <c r="AA405" s="50">
        <f>IFERROR(FIND("-", 'Upload Data'!$A392, Z405 + 1), 1000)</f>
        <v>1000</v>
      </c>
      <c r="AB405" s="50">
        <f>IFERROR(FIND("-", 'Upload Data'!$A392, AA405 + 1), 1000)</f>
        <v>1000</v>
      </c>
      <c r="AC405" s="50" t="str">
        <f>IFERROR(LEFT('Upload Data'!$A392, Z405 - 1), "")</f>
        <v/>
      </c>
      <c r="AD405" s="50" t="str">
        <f>IFERROR(MID('Upload Data'!$A392, Z405 + 1, AA405 - Z405 - 1), "")</f>
        <v/>
      </c>
      <c r="AE405" s="50" t="str">
        <f>IFERROR(MID('Upload Data'!$A392, AA405 + 1, AB405 - AA405 - 1), "")</f>
        <v/>
      </c>
      <c r="AF405" s="50" t="str">
        <f>IFERROR(MID('Upload Data'!$A392, AB405 + 1, 1000), "")</f>
        <v/>
      </c>
      <c r="AG405" s="50" t="str">
        <f t="shared" si="49"/>
        <v/>
      </c>
      <c r="AH405" s="50" t="b">
        <f t="shared" si="50"/>
        <v>0</v>
      </c>
    </row>
    <row r="406" spans="1:34">
      <c r="A406" s="49">
        <f t="shared" si="47"/>
        <v>393</v>
      </c>
      <c r="B406" s="48" t="b">
        <f>NOT(IFERROR('Upload Data'!A393 = "ERROR", TRUE))</f>
        <v>1</v>
      </c>
      <c r="C406" s="48">
        <f t="shared" si="48"/>
        <v>393</v>
      </c>
      <c r="D406" s="50" t="b">
        <f>IF(B406, ('Upload Data'!A393 &amp; 'Upload Data'!B393 &amp; 'Upload Data'!C393 &amp; 'Upload Data'!D393 &amp; 'Upload Data'!E393 &amp; 'Upload Data'!F393 &amp; 'Upload Data'!G393 &amp; 'Upload Data'!H393 &amp; 'Upload Data'!I393 &amp; 'Upload Data'!J393 &amp; 'Upload Data'!K393 &amp; 'Upload Data'!L393 &amp; 'Upload Data'!M393 &amp; 'Upload Data'!N393) &lt;&gt; "", FALSE)</f>
        <v>0</v>
      </c>
      <c r="E406" s="50" t="str">
        <f t="shared" si="44"/>
        <v/>
      </c>
      <c r="F406" s="50" t="str">
        <f t="shared" si="45"/>
        <v/>
      </c>
      <c r="G406" s="50" t="b">
        <f t="shared" si="46"/>
        <v>1</v>
      </c>
      <c r="H406" s="50" t="b">
        <f>IFERROR(OR(AND(NOT(D406), 'Upload Data'!$A393 = ""), AND(AG406 &gt; -1, OR(AND(AH406, LEN(AD406) = 7), IFERROR(MATCH(AD406, listCertificateTypes, 0), FALSE)))), FALSE)</f>
        <v>1</v>
      </c>
      <c r="I406" s="50" t="b">
        <f>IFERROR(OR(NOT($D406), 'Upload Data'!B393 &lt;&gt; ""), FALSE)</f>
        <v>1</v>
      </c>
      <c r="J406" s="50" t="b">
        <f>IFERROR(OR(AND(NOT($D406), 'Upload Data'!C393 = ""), ISNUMBER('Upload Data'!C393), IFERROR(DATEVALUE('Upload Data'!C393) &gt; 0, FALSE)), FALSE)</f>
        <v>1</v>
      </c>
      <c r="K406" s="50" t="b">
        <f>IFERROR(OR(NOT($D406), 'Upload Data'!D393 &lt;&gt; ""), FALSE)</f>
        <v>1</v>
      </c>
      <c r="L406" s="51" t="s">
        <v>116</v>
      </c>
      <c r="M406" s="50" t="b">
        <f>IFERROR(OR(AND(NOT($D406), 'Upload Data'!F393 = ""), IFERROR(_xlfn.NUMBERVALUE('Upload Data'!F393) &gt; 0, FALSE)), FALSE)</f>
        <v>1</v>
      </c>
      <c r="N406" s="50" t="b">
        <f>IFERROR(OR('Upload Data'!G393 = "", IFERROR(_xlfn.NUMBERVALUE('Upload Data'!G393) &gt; 0, FALSE)), FALSE)</f>
        <v>1</v>
      </c>
      <c r="O406" s="50" t="b">
        <f>IFERROR(OR('Upload Data'!G393 = "", IFERROR(MATCH('Upload Data'!H393, listVolumeUnits, 0), FALSE)), FALSE)</f>
        <v>1</v>
      </c>
      <c r="P406" s="50" t="b">
        <f>IFERROR(OR('Upload Data'!I393 = "", IFERROR(_xlfn.NUMBERVALUE('Upload Data'!I393) &gt; 0, FALSE)), FALSE)</f>
        <v>1</v>
      </c>
      <c r="Q406" s="50" t="b">
        <f>IFERROR(OR('Upload Data'!I393 = "", IFERROR(MATCH('Upload Data'!J393, listWeightUnits, 0), FALSE)), FALSE)</f>
        <v>1</v>
      </c>
      <c r="R406" s="50" t="b">
        <f>IFERROR(OR(AND(NOT(D406), 'Upload Data'!K393 = ""), IFERROR(MATCH('Upload Data'!K393, listFscClaimTypes, 0), FALSE)), FALSE)</f>
        <v>1</v>
      </c>
      <c r="S406" s="50" t="b">
        <f>IFERROR(OR(AND('Upload Data'!K393 = refClaimFsc100, OR('Upload Data'!L393 = "", 'Upload Data'!L393 = 100)), AND('Upload Data'!K393 = refClaimFscCW, OR('Upload Data'!L393 = "", 'Upload Data'!L393 = 0)), AND('Upload Data'!K393 = refClaimFscMix, 'Upload Data'!L393 &lt;&gt; "", _xlfn.NUMBERVALUE('Upload Data'!L393) &gt;= 0, _xlfn.NUMBERVALUE('Upload Data'!L393) &lt;= 100), AND('Upload Data'!K393 = refClaimFscMixCredit, OR('Upload Data'!L393 = "", 'Upload Data'!L393 = 100)), AND('Upload Data'!K393 = refClaimFscRecycled, 'Upload Data'!K393 =""), 'Upload Data'!K393 = ""), FALSE)</f>
        <v>1</v>
      </c>
      <c r="T406" s="50" t="b">
        <f>IFERROR(OR('Upload Data'!M393 = "", ISNUMBER('Upload Data'!M393), IFERROR(DATEVALUE('Upload Data'!M393) &gt; 0, FALSE)), FALSE)</f>
        <v>1</v>
      </c>
      <c r="U406" s="50" t="b">
        <f>IFERROR(OR('Upload Data'!N393 = "", ISNUMBER('Upload Data'!N393), IFERROR(DATEVALUE('Upload Data'!N393) &gt; 0, FALSE)), FALSE)</f>
        <v>1</v>
      </c>
      <c r="V406" s="51" t="s">
        <v>116</v>
      </c>
      <c r="W406" s="50"/>
      <c r="X406" s="50"/>
      <c r="Y406" s="50"/>
      <c r="Z406" s="50">
        <f>IFERROR(FIND("-", 'Upload Data'!$A393, 1), 1000)</f>
        <v>1000</v>
      </c>
      <c r="AA406" s="50">
        <f>IFERROR(FIND("-", 'Upload Data'!$A393, Z406 + 1), 1000)</f>
        <v>1000</v>
      </c>
      <c r="AB406" s="50">
        <f>IFERROR(FIND("-", 'Upload Data'!$A393, AA406 + 1), 1000)</f>
        <v>1000</v>
      </c>
      <c r="AC406" s="50" t="str">
        <f>IFERROR(LEFT('Upload Data'!$A393, Z406 - 1), "")</f>
        <v/>
      </c>
      <c r="AD406" s="50" t="str">
        <f>IFERROR(MID('Upload Data'!$A393, Z406 + 1, AA406 - Z406 - 1), "")</f>
        <v/>
      </c>
      <c r="AE406" s="50" t="str">
        <f>IFERROR(MID('Upload Data'!$A393, AA406 + 1, AB406 - AA406 - 1), "")</f>
        <v/>
      </c>
      <c r="AF406" s="50" t="str">
        <f>IFERROR(MID('Upload Data'!$A393, AB406 + 1, 1000), "")</f>
        <v/>
      </c>
      <c r="AG406" s="50" t="str">
        <f t="shared" si="49"/>
        <v/>
      </c>
      <c r="AH406" s="50" t="b">
        <f t="shared" si="50"/>
        <v>0</v>
      </c>
    </row>
    <row r="407" spans="1:34">
      <c r="A407" s="49">
        <f t="shared" si="47"/>
        <v>394</v>
      </c>
      <c r="B407" s="48" t="b">
        <f>NOT(IFERROR('Upload Data'!A394 = "ERROR", TRUE))</f>
        <v>1</v>
      </c>
      <c r="C407" s="48">
        <f t="shared" si="48"/>
        <v>394</v>
      </c>
      <c r="D407" s="50" t="b">
        <f>IF(B407, ('Upload Data'!A394 &amp; 'Upload Data'!B394 &amp; 'Upload Data'!C394 &amp; 'Upload Data'!D394 &amp; 'Upload Data'!E394 &amp; 'Upload Data'!F394 &amp; 'Upload Data'!G394 &amp; 'Upload Data'!H394 &amp; 'Upload Data'!I394 &amp; 'Upload Data'!J394 &amp; 'Upload Data'!K394 &amp; 'Upload Data'!L394 &amp; 'Upload Data'!M394 &amp; 'Upload Data'!N394) &lt;&gt; "", FALSE)</f>
        <v>0</v>
      </c>
      <c r="E407" s="50" t="str">
        <f t="shared" si="44"/>
        <v/>
      </c>
      <c r="F407" s="50" t="str">
        <f t="shared" si="45"/>
        <v/>
      </c>
      <c r="G407" s="50" t="b">
        <f t="shared" si="46"/>
        <v>1</v>
      </c>
      <c r="H407" s="50" t="b">
        <f>IFERROR(OR(AND(NOT(D407), 'Upload Data'!$A394 = ""), AND(AG407 &gt; -1, OR(AND(AH407, LEN(AD407) = 7), IFERROR(MATCH(AD407, listCertificateTypes, 0), FALSE)))), FALSE)</f>
        <v>1</v>
      </c>
      <c r="I407" s="50" t="b">
        <f>IFERROR(OR(NOT($D407), 'Upload Data'!B394 &lt;&gt; ""), FALSE)</f>
        <v>1</v>
      </c>
      <c r="J407" s="50" t="b">
        <f>IFERROR(OR(AND(NOT($D407), 'Upload Data'!C394 = ""), ISNUMBER('Upload Data'!C394), IFERROR(DATEVALUE('Upload Data'!C394) &gt; 0, FALSE)), FALSE)</f>
        <v>1</v>
      </c>
      <c r="K407" s="50" t="b">
        <f>IFERROR(OR(NOT($D407), 'Upload Data'!D394 &lt;&gt; ""), FALSE)</f>
        <v>1</v>
      </c>
      <c r="L407" s="51" t="s">
        <v>116</v>
      </c>
      <c r="M407" s="50" t="b">
        <f>IFERROR(OR(AND(NOT($D407), 'Upload Data'!F394 = ""), IFERROR(_xlfn.NUMBERVALUE('Upload Data'!F394) &gt; 0, FALSE)), FALSE)</f>
        <v>1</v>
      </c>
      <c r="N407" s="50" t="b">
        <f>IFERROR(OR('Upload Data'!G394 = "", IFERROR(_xlfn.NUMBERVALUE('Upload Data'!G394) &gt; 0, FALSE)), FALSE)</f>
        <v>1</v>
      </c>
      <c r="O407" s="50" t="b">
        <f>IFERROR(OR('Upload Data'!G394 = "", IFERROR(MATCH('Upload Data'!H394, listVolumeUnits, 0), FALSE)), FALSE)</f>
        <v>1</v>
      </c>
      <c r="P407" s="50" t="b">
        <f>IFERROR(OR('Upload Data'!I394 = "", IFERROR(_xlfn.NUMBERVALUE('Upload Data'!I394) &gt; 0, FALSE)), FALSE)</f>
        <v>1</v>
      </c>
      <c r="Q407" s="50" t="b">
        <f>IFERROR(OR('Upload Data'!I394 = "", IFERROR(MATCH('Upload Data'!J394, listWeightUnits, 0), FALSE)), FALSE)</f>
        <v>1</v>
      </c>
      <c r="R407" s="50" t="b">
        <f>IFERROR(OR(AND(NOT(D407), 'Upload Data'!K394 = ""), IFERROR(MATCH('Upload Data'!K394, listFscClaimTypes, 0), FALSE)), FALSE)</f>
        <v>1</v>
      </c>
      <c r="S407" s="50" t="b">
        <f>IFERROR(OR(AND('Upload Data'!K394 = refClaimFsc100, OR('Upload Data'!L394 = "", 'Upload Data'!L394 = 100)), AND('Upload Data'!K394 = refClaimFscCW, OR('Upload Data'!L394 = "", 'Upload Data'!L394 = 0)), AND('Upload Data'!K394 = refClaimFscMix, 'Upload Data'!L394 &lt;&gt; "", _xlfn.NUMBERVALUE('Upload Data'!L394) &gt;= 0, _xlfn.NUMBERVALUE('Upload Data'!L394) &lt;= 100), AND('Upload Data'!K394 = refClaimFscMixCredit, OR('Upload Data'!L394 = "", 'Upload Data'!L394 = 100)), AND('Upload Data'!K394 = refClaimFscRecycled, 'Upload Data'!K394 =""), 'Upload Data'!K394 = ""), FALSE)</f>
        <v>1</v>
      </c>
      <c r="T407" s="50" t="b">
        <f>IFERROR(OR('Upload Data'!M394 = "", ISNUMBER('Upload Data'!M394), IFERROR(DATEVALUE('Upload Data'!M394) &gt; 0, FALSE)), FALSE)</f>
        <v>1</v>
      </c>
      <c r="U407" s="50" t="b">
        <f>IFERROR(OR('Upload Data'!N394 = "", ISNUMBER('Upload Data'!N394), IFERROR(DATEVALUE('Upload Data'!N394) &gt; 0, FALSE)), FALSE)</f>
        <v>1</v>
      </c>
      <c r="V407" s="51" t="s">
        <v>116</v>
      </c>
      <c r="W407" s="50"/>
      <c r="X407" s="50"/>
      <c r="Y407" s="50"/>
      <c r="Z407" s="50">
        <f>IFERROR(FIND("-", 'Upload Data'!$A394, 1), 1000)</f>
        <v>1000</v>
      </c>
      <c r="AA407" s="50">
        <f>IFERROR(FIND("-", 'Upload Data'!$A394, Z407 + 1), 1000)</f>
        <v>1000</v>
      </c>
      <c r="AB407" s="50">
        <f>IFERROR(FIND("-", 'Upload Data'!$A394, AA407 + 1), 1000)</f>
        <v>1000</v>
      </c>
      <c r="AC407" s="50" t="str">
        <f>IFERROR(LEFT('Upload Data'!$A394, Z407 - 1), "")</f>
        <v/>
      </c>
      <c r="AD407" s="50" t="str">
        <f>IFERROR(MID('Upload Data'!$A394, Z407 + 1, AA407 - Z407 - 1), "")</f>
        <v/>
      </c>
      <c r="AE407" s="50" t="str">
        <f>IFERROR(MID('Upload Data'!$A394, AA407 + 1, AB407 - AA407 - 1), "")</f>
        <v/>
      </c>
      <c r="AF407" s="50" t="str">
        <f>IFERROR(MID('Upload Data'!$A394, AB407 + 1, 1000), "")</f>
        <v/>
      </c>
      <c r="AG407" s="50" t="str">
        <f t="shared" si="49"/>
        <v/>
      </c>
      <c r="AH407" s="50" t="b">
        <f t="shared" si="50"/>
        <v>0</v>
      </c>
    </row>
    <row r="408" spans="1:34">
      <c r="A408" s="49">
        <f t="shared" si="47"/>
        <v>395</v>
      </c>
      <c r="B408" s="48" t="b">
        <f>NOT(IFERROR('Upload Data'!A395 = "ERROR", TRUE))</f>
        <v>1</v>
      </c>
      <c r="C408" s="48">
        <f t="shared" si="48"/>
        <v>395</v>
      </c>
      <c r="D408" s="50" t="b">
        <f>IF(B408, ('Upload Data'!A395 &amp; 'Upload Data'!B395 &amp; 'Upload Data'!C395 &amp; 'Upload Data'!D395 &amp; 'Upload Data'!E395 &amp; 'Upload Data'!F395 &amp; 'Upload Data'!G395 &amp; 'Upload Data'!H395 &amp; 'Upload Data'!I395 &amp; 'Upload Data'!J395 &amp; 'Upload Data'!K395 &amp; 'Upload Data'!L395 &amp; 'Upload Data'!M395 &amp; 'Upload Data'!N395) &lt;&gt; "", FALSE)</f>
        <v>0</v>
      </c>
      <c r="E408" s="50" t="str">
        <f t="shared" si="44"/>
        <v/>
      </c>
      <c r="F408" s="50" t="str">
        <f t="shared" si="45"/>
        <v/>
      </c>
      <c r="G408" s="50" t="b">
        <f t="shared" si="46"/>
        <v>1</v>
      </c>
      <c r="H408" s="50" t="b">
        <f>IFERROR(OR(AND(NOT(D408), 'Upload Data'!$A395 = ""), AND(AG408 &gt; -1, OR(AND(AH408, LEN(AD408) = 7), IFERROR(MATCH(AD408, listCertificateTypes, 0), FALSE)))), FALSE)</f>
        <v>1</v>
      </c>
      <c r="I408" s="50" t="b">
        <f>IFERROR(OR(NOT($D408), 'Upload Data'!B395 &lt;&gt; ""), FALSE)</f>
        <v>1</v>
      </c>
      <c r="J408" s="50" t="b">
        <f>IFERROR(OR(AND(NOT($D408), 'Upload Data'!C395 = ""), ISNUMBER('Upload Data'!C395), IFERROR(DATEVALUE('Upload Data'!C395) &gt; 0, FALSE)), FALSE)</f>
        <v>1</v>
      </c>
      <c r="K408" s="50" t="b">
        <f>IFERROR(OR(NOT($D408), 'Upload Data'!D395 &lt;&gt; ""), FALSE)</f>
        <v>1</v>
      </c>
      <c r="L408" s="51" t="s">
        <v>116</v>
      </c>
      <c r="M408" s="50" t="b">
        <f>IFERROR(OR(AND(NOT($D408), 'Upload Data'!F395 = ""), IFERROR(_xlfn.NUMBERVALUE('Upload Data'!F395) &gt; 0, FALSE)), FALSE)</f>
        <v>1</v>
      </c>
      <c r="N408" s="50" t="b">
        <f>IFERROR(OR('Upload Data'!G395 = "", IFERROR(_xlfn.NUMBERVALUE('Upload Data'!G395) &gt; 0, FALSE)), FALSE)</f>
        <v>1</v>
      </c>
      <c r="O408" s="50" t="b">
        <f>IFERROR(OR('Upload Data'!G395 = "", IFERROR(MATCH('Upload Data'!H395, listVolumeUnits, 0), FALSE)), FALSE)</f>
        <v>1</v>
      </c>
      <c r="P408" s="50" t="b">
        <f>IFERROR(OR('Upload Data'!I395 = "", IFERROR(_xlfn.NUMBERVALUE('Upload Data'!I395) &gt; 0, FALSE)), FALSE)</f>
        <v>1</v>
      </c>
      <c r="Q408" s="50" t="b">
        <f>IFERROR(OR('Upload Data'!I395 = "", IFERROR(MATCH('Upload Data'!J395, listWeightUnits, 0), FALSE)), FALSE)</f>
        <v>1</v>
      </c>
      <c r="R408" s="50" t="b">
        <f>IFERROR(OR(AND(NOT(D408), 'Upload Data'!K395 = ""), IFERROR(MATCH('Upload Data'!K395, listFscClaimTypes, 0), FALSE)), FALSE)</f>
        <v>1</v>
      </c>
      <c r="S408" s="50" t="b">
        <f>IFERROR(OR(AND('Upload Data'!K395 = refClaimFsc100, OR('Upload Data'!L395 = "", 'Upload Data'!L395 = 100)), AND('Upload Data'!K395 = refClaimFscCW, OR('Upload Data'!L395 = "", 'Upload Data'!L395 = 0)), AND('Upload Data'!K395 = refClaimFscMix, 'Upload Data'!L395 &lt;&gt; "", _xlfn.NUMBERVALUE('Upload Data'!L395) &gt;= 0, _xlfn.NUMBERVALUE('Upload Data'!L395) &lt;= 100), AND('Upload Data'!K395 = refClaimFscMixCredit, OR('Upload Data'!L395 = "", 'Upload Data'!L395 = 100)), AND('Upload Data'!K395 = refClaimFscRecycled, 'Upload Data'!K395 =""), 'Upload Data'!K395 = ""), FALSE)</f>
        <v>1</v>
      </c>
      <c r="T408" s="50" t="b">
        <f>IFERROR(OR('Upload Data'!M395 = "", ISNUMBER('Upload Data'!M395), IFERROR(DATEVALUE('Upload Data'!M395) &gt; 0, FALSE)), FALSE)</f>
        <v>1</v>
      </c>
      <c r="U408" s="50" t="b">
        <f>IFERROR(OR('Upload Data'!N395 = "", ISNUMBER('Upload Data'!N395), IFERROR(DATEVALUE('Upload Data'!N395) &gt; 0, FALSE)), FALSE)</f>
        <v>1</v>
      </c>
      <c r="V408" s="51" t="s">
        <v>116</v>
      </c>
      <c r="W408" s="50"/>
      <c r="X408" s="50"/>
      <c r="Y408" s="50"/>
      <c r="Z408" s="50">
        <f>IFERROR(FIND("-", 'Upload Data'!$A395, 1), 1000)</f>
        <v>1000</v>
      </c>
      <c r="AA408" s="50">
        <f>IFERROR(FIND("-", 'Upload Data'!$A395, Z408 + 1), 1000)</f>
        <v>1000</v>
      </c>
      <c r="AB408" s="50">
        <f>IFERROR(FIND("-", 'Upload Data'!$A395, AA408 + 1), 1000)</f>
        <v>1000</v>
      </c>
      <c r="AC408" s="50" t="str">
        <f>IFERROR(LEFT('Upload Data'!$A395, Z408 - 1), "")</f>
        <v/>
      </c>
      <c r="AD408" s="50" t="str">
        <f>IFERROR(MID('Upload Data'!$A395, Z408 + 1, AA408 - Z408 - 1), "")</f>
        <v/>
      </c>
      <c r="AE408" s="50" t="str">
        <f>IFERROR(MID('Upload Data'!$A395, AA408 + 1, AB408 - AA408 - 1), "")</f>
        <v/>
      </c>
      <c r="AF408" s="50" t="str">
        <f>IFERROR(MID('Upload Data'!$A395, AB408 + 1, 1000), "")</f>
        <v/>
      </c>
      <c r="AG408" s="50" t="str">
        <f t="shared" si="49"/>
        <v/>
      </c>
      <c r="AH408" s="50" t="b">
        <f t="shared" si="50"/>
        <v>0</v>
      </c>
    </row>
    <row r="409" spans="1:34">
      <c r="A409" s="49">
        <f t="shared" si="47"/>
        <v>396</v>
      </c>
      <c r="B409" s="48" t="b">
        <f>NOT(IFERROR('Upload Data'!A396 = "ERROR", TRUE))</f>
        <v>1</v>
      </c>
      <c r="C409" s="48">
        <f t="shared" si="48"/>
        <v>396</v>
      </c>
      <c r="D409" s="50" t="b">
        <f>IF(B409, ('Upload Data'!A396 &amp; 'Upload Data'!B396 &amp; 'Upload Data'!C396 &amp; 'Upload Data'!D396 &amp; 'Upload Data'!E396 &amp; 'Upload Data'!F396 &amp; 'Upload Data'!G396 &amp; 'Upload Data'!H396 &amp; 'Upload Data'!I396 &amp; 'Upload Data'!J396 &amp; 'Upload Data'!K396 &amp; 'Upload Data'!L396 &amp; 'Upload Data'!M396 &amp; 'Upload Data'!N396) &lt;&gt; "", FALSE)</f>
        <v>0</v>
      </c>
      <c r="E409" s="50" t="str">
        <f t="shared" si="44"/>
        <v/>
      </c>
      <c r="F409" s="50" t="str">
        <f t="shared" si="45"/>
        <v/>
      </c>
      <c r="G409" s="50" t="b">
        <f t="shared" si="46"/>
        <v>1</v>
      </c>
      <c r="H409" s="50" t="b">
        <f>IFERROR(OR(AND(NOT(D409), 'Upload Data'!$A396 = ""), AND(AG409 &gt; -1, OR(AND(AH409, LEN(AD409) = 7), IFERROR(MATCH(AD409, listCertificateTypes, 0), FALSE)))), FALSE)</f>
        <v>1</v>
      </c>
      <c r="I409" s="50" t="b">
        <f>IFERROR(OR(NOT($D409), 'Upload Data'!B396 &lt;&gt; ""), FALSE)</f>
        <v>1</v>
      </c>
      <c r="J409" s="50" t="b">
        <f>IFERROR(OR(AND(NOT($D409), 'Upload Data'!C396 = ""), ISNUMBER('Upload Data'!C396), IFERROR(DATEVALUE('Upload Data'!C396) &gt; 0, FALSE)), FALSE)</f>
        <v>1</v>
      </c>
      <c r="K409" s="50" t="b">
        <f>IFERROR(OR(NOT($D409), 'Upload Data'!D396 &lt;&gt; ""), FALSE)</f>
        <v>1</v>
      </c>
      <c r="L409" s="51" t="s">
        <v>116</v>
      </c>
      <c r="M409" s="50" t="b">
        <f>IFERROR(OR(AND(NOT($D409), 'Upload Data'!F396 = ""), IFERROR(_xlfn.NUMBERVALUE('Upload Data'!F396) &gt; 0, FALSE)), FALSE)</f>
        <v>1</v>
      </c>
      <c r="N409" s="50" t="b">
        <f>IFERROR(OR('Upload Data'!G396 = "", IFERROR(_xlfn.NUMBERVALUE('Upload Data'!G396) &gt; 0, FALSE)), FALSE)</f>
        <v>1</v>
      </c>
      <c r="O409" s="50" t="b">
        <f>IFERROR(OR('Upload Data'!G396 = "", IFERROR(MATCH('Upload Data'!H396, listVolumeUnits, 0), FALSE)), FALSE)</f>
        <v>1</v>
      </c>
      <c r="P409" s="50" t="b">
        <f>IFERROR(OR('Upload Data'!I396 = "", IFERROR(_xlfn.NUMBERVALUE('Upload Data'!I396) &gt; 0, FALSE)), FALSE)</f>
        <v>1</v>
      </c>
      <c r="Q409" s="50" t="b">
        <f>IFERROR(OR('Upload Data'!I396 = "", IFERROR(MATCH('Upload Data'!J396, listWeightUnits, 0), FALSE)), FALSE)</f>
        <v>1</v>
      </c>
      <c r="R409" s="50" t="b">
        <f>IFERROR(OR(AND(NOT(D409), 'Upload Data'!K396 = ""), IFERROR(MATCH('Upload Data'!K396, listFscClaimTypes, 0), FALSE)), FALSE)</f>
        <v>1</v>
      </c>
      <c r="S409" s="50" t="b">
        <f>IFERROR(OR(AND('Upload Data'!K396 = refClaimFsc100, OR('Upload Data'!L396 = "", 'Upload Data'!L396 = 100)), AND('Upload Data'!K396 = refClaimFscCW, OR('Upload Data'!L396 = "", 'Upload Data'!L396 = 0)), AND('Upload Data'!K396 = refClaimFscMix, 'Upload Data'!L396 &lt;&gt; "", _xlfn.NUMBERVALUE('Upload Data'!L396) &gt;= 0, _xlfn.NUMBERVALUE('Upload Data'!L396) &lt;= 100), AND('Upload Data'!K396 = refClaimFscMixCredit, OR('Upload Data'!L396 = "", 'Upload Data'!L396 = 100)), AND('Upload Data'!K396 = refClaimFscRecycled, 'Upload Data'!K396 =""), 'Upload Data'!K396 = ""), FALSE)</f>
        <v>1</v>
      </c>
      <c r="T409" s="50" t="b">
        <f>IFERROR(OR('Upload Data'!M396 = "", ISNUMBER('Upload Data'!M396), IFERROR(DATEVALUE('Upload Data'!M396) &gt; 0, FALSE)), FALSE)</f>
        <v>1</v>
      </c>
      <c r="U409" s="50" t="b">
        <f>IFERROR(OR('Upload Data'!N396 = "", ISNUMBER('Upload Data'!N396), IFERROR(DATEVALUE('Upload Data'!N396) &gt; 0, FALSE)), FALSE)</f>
        <v>1</v>
      </c>
      <c r="V409" s="51" t="s">
        <v>116</v>
      </c>
      <c r="W409" s="50"/>
      <c r="X409" s="50"/>
      <c r="Y409" s="50"/>
      <c r="Z409" s="50">
        <f>IFERROR(FIND("-", 'Upload Data'!$A396, 1), 1000)</f>
        <v>1000</v>
      </c>
      <c r="AA409" s="50">
        <f>IFERROR(FIND("-", 'Upload Data'!$A396, Z409 + 1), 1000)</f>
        <v>1000</v>
      </c>
      <c r="AB409" s="50">
        <f>IFERROR(FIND("-", 'Upload Data'!$A396, AA409 + 1), 1000)</f>
        <v>1000</v>
      </c>
      <c r="AC409" s="50" t="str">
        <f>IFERROR(LEFT('Upload Data'!$A396, Z409 - 1), "")</f>
        <v/>
      </c>
      <c r="AD409" s="50" t="str">
        <f>IFERROR(MID('Upload Data'!$A396, Z409 + 1, AA409 - Z409 - 1), "")</f>
        <v/>
      </c>
      <c r="AE409" s="50" t="str">
        <f>IFERROR(MID('Upload Data'!$A396, AA409 + 1, AB409 - AA409 - 1), "")</f>
        <v/>
      </c>
      <c r="AF409" s="50" t="str">
        <f>IFERROR(MID('Upload Data'!$A396, AB409 + 1, 1000), "")</f>
        <v/>
      </c>
      <c r="AG409" s="50" t="str">
        <f t="shared" si="49"/>
        <v/>
      </c>
      <c r="AH409" s="50" t="b">
        <f t="shared" si="50"/>
        <v>0</v>
      </c>
    </row>
    <row r="410" spans="1:34">
      <c r="A410" s="49">
        <f t="shared" si="47"/>
        <v>397</v>
      </c>
      <c r="B410" s="48" t="b">
        <f>NOT(IFERROR('Upload Data'!A397 = "ERROR", TRUE))</f>
        <v>1</v>
      </c>
      <c r="C410" s="48">
        <f t="shared" si="48"/>
        <v>397</v>
      </c>
      <c r="D410" s="50" t="b">
        <f>IF(B410, ('Upload Data'!A397 &amp; 'Upload Data'!B397 &amp; 'Upload Data'!C397 &amp; 'Upload Data'!D397 &amp; 'Upload Data'!E397 &amp; 'Upload Data'!F397 &amp; 'Upload Data'!G397 &amp; 'Upload Data'!H397 &amp; 'Upload Data'!I397 &amp; 'Upload Data'!J397 &amp; 'Upload Data'!K397 &amp; 'Upload Data'!L397 &amp; 'Upload Data'!M397 &amp; 'Upload Data'!N397) &lt;&gt; "", FALSE)</f>
        <v>0</v>
      </c>
      <c r="E410" s="50" t="str">
        <f t="shared" si="44"/>
        <v/>
      </c>
      <c r="F410" s="50" t="str">
        <f t="shared" si="45"/>
        <v/>
      </c>
      <c r="G410" s="50" t="b">
        <f t="shared" si="46"/>
        <v>1</v>
      </c>
      <c r="H410" s="50" t="b">
        <f>IFERROR(OR(AND(NOT(D410), 'Upload Data'!$A397 = ""), AND(AG410 &gt; -1, OR(AND(AH410, LEN(AD410) = 7), IFERROR(MATCH(AD410, listCertificateTypes, 0), FALSE)))), FALSE)</f>
        <v>1</v>
      </c>
      <c r="I410" s="50" t="b">
        <f>IFERROR(OR(NOT($D410), 'Upload Data'!B397 &lt;&gt; ""), FALSE)</f>
        <v>1</v>
      </c>
      <c r="J410" s="50" t="b">
        <f>IFERROR(OR(AND(NOT($D410), 'Upload Data'!C397 = ""), ISNUMBER('Upload Data'!C397), IFERROR(DATEVALUE('Upload Data'!C397) &gt; 0, FALSE)), FALSE)</f>
        <v>1</v>
      </c>
      <c r="K410" s="50" t="b">
        <f>IFERROR(OR(NOT($D410), 'Upload Data'!D397 &lt;&gt; ""), FALSE)</f>
        <v>1</v>
      </c>
      <c r="L410" s="51" t="s">
        <v>116</v>
      </c>
      <c r="M410" s="50" t="b">
        <f>IFERROR(OR(AND(NOT($D410), 'Upload Data'!F397 = ""), IFERROR(_xlfn.NUMBERVALUE('Upload Data'!F397) &gt; 0, FALSE)), FALSE)</f>
        <v>1</v>
      </c>
      <c r="N410" s="50" t="b">
        <f>IFERROR(OR('Upload Data'!G397 = "", IFERROR(_xlfn.NUMBERVALUE('Upload Data'!G397) &gt; 0, FALSE)), FALSE)</f>
        <v>1</v>
      </c>
      <c r="O410" s="50" t="b">
        <f>IFERROR(OR('Upload Data'!G397 = "", IFERROR(MATCH('Upload Data'!H397, listVolumeUnits, 0), FALSE)), FALSE)</f>
        <v>1</v>
      </c>
      <c r="P410" s="50" t="b">
        <f>IFERROR(OR('Upload Data'!I397 = "", IFERROR(_xlfn.NUMBERVALUE('Upload Data'!I397) &gt; 0, FALSE)), FALSE)</f>
        <v>1</v>
      </c>
      <c r="Q410" s="50" t="b">
        <f>IFERROR(OR('Upload Data'!I397 = "", IFERROR(MATCH('Upload Data'!J397, listWeightUnits, 0), FALSE)), FALSE)</f>
        <v>1</v>
      </c>
      <c r="R410" s="50" t="b">
        <f>IFERROR(OR(AND(NOT(D410), 'Upload Data'!K397 = ""), IFERROR(MATCH('Upload Data'!K397, listFscClaimTypes, 0), FALSE)), FALSE)</f>
        <v>1</v>
      </c>
      <c r="S410" s="50" t="b">
        <f>IFERROR(OR(AND('Upload Data'!K397 = refClaimFsc100, OR('Upload Data'!L397 = "", 'Upload Data'!L397 = 100)), AND('Upload Data'!K397 = refClaimFscCW, OR('Upload Data'!L397 = "", 'Upload Data'!L397 = 0)), AND('Upload Data'!K397 = refClaimFscMix, 'Upload Data'!L397 &lt;&gt; "", _xlfn.NUMBERVALUE('Upload Data'!L397) &gt;= 0, _xlfn.NUMBERVALUE('Upload Data'!L397) &lt;= 100), AND('Upload Data'!K397 = refClaimFscMixCredit, OR('Upload Data'!L397 = "", 'Upload Data'!L397 = 100)), AND('Upload Data'!K397 = refClaimFscRecycled, 'Upload Data'!K397 =""), 'Upload Data'!K397 = ""), FALSE)</f>
        <v>1</v>
      </c>
      <c r="T410" s="50" t="b">
        <f>IFERROR(OR('Upload Data'!M397 = "", ISNUMBER('Upload Data'!M397), IFERROR(DATEVALUE('Upload Data'!M397) &gt; 0, FALSE)), FALSE)</f>
        <v>1</v>
      </c>
      <c r="U410" s="50" t="b">
        <f>IFERROR(OR('Upload Data'!N397 = "", ISNUMBER('Upload Data'!N397), IFERROR(DATEVALUE('Upload Data'!N397) &gt; 0, FALSE)), FALSE)</f>
        <v>1</v>
      </c>
      <c r="V410" s="51" t="s">
        <v>116</v>
      </c>
      <c r="W410" s="50"/>
      <c r="X410" s="50"/>
      <c r="Y410" s="50"/>
      <c r="Z410" s="50">
        <f>IFERROR(FIND("-", 'Upload Data'!$A397, 1), 1000)</f>
        <v>1000</v>
      </c>
      <c r="AA410" s="50">
        <f>IFERROR(FIND("-", 'Upload Data'!$A397, Z410 + 1), 1000)</f>
        <v>1000</v>
      </c>
      <c r="AB410" s="50">
        <f>IFERROR(FIND("-", 'Upload Data'!$A397, AA410 + 1), 1000)</f>
        <v>1000</v>
      </c>
      <c r="AC410" s="50" t="str">
        <f>IFERROR(LEFT('Upload Data'!$A397, Z410 - 1), "")</f>
        <v/>
      </c>
      <c r="AD410" s="50" t="str">
        <f>IFERROR(MID('Upload Data'!$A397, Z410 + 1, AA410 - Z410 - 1), "")</f>
        <v/>
      </c>
      <c r="AE410" s="50" t="str">
        <f>IFERROR(MID('Upload Data'!$A397, AA410 + 1, AB410 - AA410 - 1), "")</f>
        <v/>
      </c>
      <c r="AF410" s="50" t="str">
        <f>IFERROR(MID('Upload Data'!$A397, AB410 + 1, 1000), "")</f>
        <v/>
      </c>
      <c r="AG410" s="50" t="str">
        <f t="shared" si="49"/>
        <v/>
      </c>
      <c r="AH410" s="50" t="b">
        <f t="shared" si="50"/>
        <v>0</v>
      </c>
    </row>
    <row r="411" spans="1:34">
      <c r="A411" s="49">
        <f t="shared" si="47"/>
        <v>398</v>
      </c>
      <c r="B411" s="48" t="b">
        <f>NOT(IFERROR('Upload Data'!A398 = "ERROR", TRUE))</f>
        <v>1</v>
      </c>
      <c r="C411" s="48">
        <f t="shared" si="48"/>
        <v>398</v>
      </c>
      <c r="D411" s="50" t="b">
        <f>IF(B411, ('Upload Data'!A398 &amp; 'Upload Data'!B398 &amp; 'Upload Data'!C398 &amp; 'Upload Data'!D398 &amp; 'Upload Data'!E398 &amp; 'Upload Data'!F398 &amp; 'Upload Data'!G398 &amp; 'Upload Data'!H398 &amp; 'Upload Data'!I398 &amp; 'Upload Data'!J398 &amp; 'Upload Data'!K398 &amp; 'Upload Data'!L398 &amp; 'Upload Data'!M398 &amp; 'Upload Data'!N398) &lt;&gt; "", FALSE)</f>
        <v>0</v>
      </c>
      <c r="E411" s="50" t="str">
        <f t="shared" si="44"/>
        <v/>
      </c>
      <c r="F411" s="50" t="str">
        <f t="shared" si="45"/>
        <v/>
      </c>
      <c r="G411" s="50" t="b">
        <f t="shared" si="46"/>
        <v>1</v>
      </c>
      <c r="H411" s="50" t="b">
        <f>IFERROR(OR(AND(NOT(D411), 'Upload Data'!$A398 = ""), AND(AG411 &gt; -1, OR(AND(AH411, LEN(AD411) = 7), IFERROR(MATCH(AD411, listCertificateTypes, 0), FALSE)))), FALSE)</f>
        <v>1</v>
      </c>
      <c r="I411" s="50" t="b">
        <f>IFERROR(OR(NOT($D411), 'Upload Data'!B398 &lt;&gt; ""), FALSE)</f>
        <v>1</v>
      </c>
      <c r="J411" s="50" t="b">
        <f>IFERROR(OR(AND(NOT($D411), 'Upload Data'!C398 = ""), ISNUMBER('Upload Data'!C398), IFERROR(DATEVALUE('Upload Data'!C398) &gt; 0, FALSE)), FALSE)</f>
        <v>1</v>
      </c>
      <c r="K411" s="50" t="b">
        <f>IFERROR(OR(NOT($D411), 'Upload Data'!D398 &lt;&gt; ""), FALSE)</f>
        <v>1</v>
      </c>
      <c r="L411" s="51" t="s">
        <v>116</v>
      </c>
      <c r="M411" s="50" t="b">
        <f>IFERROR(OR(AND(NOT($D411), 'Upload Data'!F398 = ""), IFERROR(_xlfn.NUMBERVALUE('Upload Data'!F398) &gt; 0, FALSE)), FALSE)</f>
        <v>1</v>
      </c>
      <c r="N411" s="50" t="b">
        <f>IFERROR(OR('Upload Data'!G398 = "", IFERROR(_xlfn.NUMBERVALUE('Upload Data'!G398) &gt; 0, FALSE)), FALSE)</f>
        <v>1</v>
      </c>
      <c r="O411" s="50" t="b">
        <f>IFERROR(OR('Upload Data'!G398 = "", IFERROR(MATCH('Upload Data'!H398, listVolumeUnits, 0), FALSE)), FALSE)</f>
        <v>1</v>
      </c>
      <c r="P411" s="50" t="b">
        <f>IFERROR(OR('Upload Data'!I398 = "", IFERROR(_xlfn.NUMBERVALUE('Upload Data'!I398) &gt; 0, FALSE)), FALSE)</f>
        <v>1</v>
      </c>
      <c r="Q411" s="50" t="b">
        <f>IFERROR(OR('Upload Data'!I398 = "", IFERROR(MATCH('Upload Data'!J398, listWeightUnits, 0), FALSE)), FALSE)</f>
        <v>1</v>
      </c>
      <c r="R411" s="50" t="b">
        <f>IFERROR(OR(AND(NOT(D411), 'Upload Data'!K398 = ""), IFERROR(MATCH('Upload Data'!K398, listFscClaimTypes, 0), FALSE)), FALSE)</f>
        <v>1</v>
      </c>
      <c r="S411" s="50" t="b">
        <f>IFERROR(OR(AND('Upload Data'!K398 = refClaimFsc100, OR('Upload Data'!L398 = "", 'Upload Data'!L398 = 100)), AND('Upload Data'!K398 = refClaimFscCW, OR('Upload Data'!L398 = "", 'Upload Data'!L398 = 0)), AND('Upload Data'!K398 = refClaimFscMix, 'Upload Data'!L398 &lt;&gt; "", _xlfn.NUMBERVALUE('Upload Data'!L398) &gt;= 0, _xlfn.NUMBERVALUE('Upload Data'!L398) &lt;= 100), AND('Upload Data'!K398 = refClaimFscMixCredit, OR('Upload Data'!L398 = "", 'Upload Data'!L398 = 100)), AND('Upload Data'!K398 = refClaimFscRecycled, 'Upload Data'!K398 =""), 'Upload Data'!K398 = ""), FALSE)</f>
        <v>1</v>
      </c>
      <c r="T411" s="50" t="b">
        <f>IFERROR(OR('Upload Data'!M398 = "", ISNUMBER('Upload Data'!M398), IFERROR(DATEVALUE('Upload Data'!M398) &gt; 0, FALSE)), FALSE)</f>
        <v>1</v>
      </c>
      <c r="U411" s="50" t="b">
        <f>IFERROR(OR('Upload Data'!N398 = "", ISNUMBER('Upload Data'!N398), IFERROR(DATEVALUE('Upload Data'!N398) &gt; 0, FALSE)), FALSE)</f>
        <v>1</v>
      </c>
      <c r="V411" s="51" t="s">
        <v>116</v>
      </c>
      <c r="W411" s="50"/>
      <c r="X411" s="50"/>
      <c r="Y411" s="50"/>
      <c r="Z411" s="50">
        <f>IFERROR(FIND("-", 'Upload Data'!$A398, 1), 1000)</f>
        <v>1000</v>
      </c>
      <c r="AA411" s="50">
        <f>IFERROR(FIND("-", 'Upload Data'!$A398, Z411 + 1), 1000)</f>
        <v>1000</v>
      </c>
      <c r="AB411" s="50">
        <f>IFERROR(FIND("-", 'Upload Data'!$A398, AA411 + 1), 1000)</f>
        <v>1000</v>
      </c>
      <c r="AC411" s="50" t="str">
        <f>IFERROR(LEFT('Upload Data'!$A398, Z411 - 1), "")</f>
        <v/>
      </c>
      <c r="AD411" s="50" t="str">
        <f>IFERROR(MID('Upload Data'!$A398, Z411 + 1, AA411 - Z411 - 1), "")</f>
        <v/>
      </c>
      <c r="AE411" s="50" t="str">
        <f>IFERROR(MID('Upload Data'!$A398, AA411 + 1, AB411 - AA411 - 1), "")</f>
        <v/>
      </c>
      <c r="AF411" s="50" t="str">
        <f>IFERROR(MID('Upload Data'!$A398, AB411 + 1, 1000), "")</f>
        <v/>
      </c>
      <c r="AG411" s="50" t="str">
        <f t="shared" si="49"/>
        <v/>
      </c>
      <c r="AH411" s="50" t="b">
        <f t="shared" si="50"/>
        <v>0</v>
      </c>
    </row>
    <row r="412" spans="1:34">
      <c r="A412" s="49">
        <f t="shared" si="47"/>
        <v>399</v>
      </c>
      <c r="B412" s="48" t="b">
        <f>NOT(IFERROR('Upload Data'!A399 = "ERROR", TRUE))</f>
        <v>1</v>
      </c>
      <c r="C412" s="48">
        <f t="shared" si="48"/>
        <v>399</v>
      </c>
      <c r="D412" s="50" t="b">
        <f>IF(B412, ('Upload Data'!A399 &amp; 'Upload Data'!B399 &amp; 'Upload Data'!C399 &amp; 'Upload Data'!D399 &amp; 'Upload Data'!E399 &amp; 'Upload Data'!F399 &amp; 'Upload Data'!G399 &amp; 'Upload Data'!H399 &amp; 'Upload Data'!I399 &amp; 'Upload Data'!J399 &amp; 'Upload Data'!K399 &amp; 'Upload Data'!L399 &amp; 'Upload Data'!M399 &amp; 'Upload Data'!N399) &lt;&gt; "", FALSE)</f>
        <v>0</v>
      </c>
      <c r="E412" s="50" t="str">
        <f t="shared" si="44"/>
        <v/>
      </c>
      <c r="F412" s="50" t="str">
        <f t="shared" si="45"/>
        <v/>
      </c>
      <c r="G412" s="50" t="b">
        <f t="shared" si="46"/>
        <v>1</v>
      </c>
      <c r="H412" s="50" t="b">
        <f>IFERROR(OR(AND(NOT(D412), 'Upload Data'!$A399 = ""), AND(AG412 &gt; -1, OR(AND(AH412, LEN(AD412) = 7), IFERROR(MATCH(AD412, listCertificateTypes, 0), FALSE)))), FALSE)</f>
        <v>1</v>
      </c>
      <c r="I412" s="50" t="b">
        <f>IFERROR(OR(NOT($D412), 'Upload Data'!B399 &lt;&gt; ""), FALSE)</f>
        <v>1</v>
      </c>
      <c r="J412" s="50" t="b">
        <f>IFERROR(OR(AND(NOT($D412), 'Upload Data'!C399 = ""), ISNUMBER('Upload Data'!C399), IFERROR(DATEVALUE('Upload Data'!C399) &gt; 0, FALSE)), FALSE)</f>
        <v>1</v>
      </c>
      <c r="K412" s="50" t="b">
        <f>IFERROR(OR(NOT($D412), 'Upload Data'!D399 &lt;&gt; ""), FALSE)</f>
        <v>1</v>
      </c>
      <c r="L412" s="51" t="s">
        <v>116</v>
      </c>
      <c r="M412" s="50" t="b">
        <f>IFERROR(OR(AND(NOT($D412), 'Upload Data'!F399 = ""), IFERROR(_xlfn.NUMBERVALUE('Upload Data'!F399) &gt; 0, FALSE)), FALSE)</f>
        <v>1</v>
      </c>
      <c r="N412" s="50" t="b">
        <f>IFERROR(OR('Upload Data'!G399 = "", IFERROR(_xlfn.NUMBERVALUE('Upload Data'!G399) &gt; 0, FALSE)), FALSE)</f>
        <v>1</v>
      </c>
      <c r="O412" s="50" t="b">
        <f>IFERROR(OR('Upload Data'!G399 = "", IFERROR(MATCH('Upload Data'!H399, listVolumeUnits, 0), FALSE)), FALSE)</f>
        <v>1</v>
      </c>
      <c r="P412" s="50" t="b">
        <f>IFERROR(OR('Upload Data'!I399 = "", IFERROR(_xlfn.NUMBERVALUE('Upload Data'!I399) &gt; 0, FALSE)), FALSE)</f>
        <v>1</v>
      </c>
      <c r="Q412" s="50" t="b">
        <f>IFERROR(OR('Upload Data'!I399 = "", IFERROR(MATCH('Upload Data'!J399, listWeightUnits, 0), FALSE)), FALSE)</f>
        <v>1</v>
      </c>
      <c r="R412" s="50" t="b">
        <f>IFERROR(OR(AND(NOT(D412), 'Upload Data'!K399 = ""), IFERROR(MATCH('Upload Data'!K399, listFscClaimTypes, 0), FALSE)), FALSE)</f>
        <v>1</v>
      </c>
      <c r="S412" s="50" t="b">
        <f>IFERROR(OR(AND('Upload Data'!K399 = refClaimFsc100, OR('Upload Data'!L399 = "", 'Upload Data'!L399 = 100)), AND('Upload Data'!K399 = refClaimFscCW, OR('Upload Data'!L399 = "", 'Upload Data'!L399 = 0)), AND('Upload Data'!K399 = refClaimFscMix, 'Upload Data'!L399 &lt;&gt; "", _xlfn.NUMBERVALUE('Upload Data'!L399) &gt;= 0, _xlfn.NUMBERVALUE('Upload Data'!L399) &lt;= 100), AND('Upload Data'!K399 = refClaimFscMixCredit, OR('Upload Data'!L399 = "", 'Upload Data'!L399 = 100)), AND('Upload Data'!K399 = refClaimFscRecycled, 'Upload Data'!K399 =""), 'Upload Data'!K399 = ""), FALSE)</f>
        <v>1</v>
      </c>
      <c r="T412" s="50" t="b">
        <f>IFERROR(OR('Upload Data'!M399 = "", ISNUMBER('Upload Data'!M399), IFERROR(DATEVALUE('Upload Data'!M399) &gt; 0, FALSE)), FALSE)</f>
        <v>1</v>
      </c>
      <c r="U412" s="50" t="b">
        <f>IFERROR(OR('Upload Data'!N399 = "", ISNUMBER('Upload Data'!N399), IFERROR(DATEVALUE('Upload Data'!N399) &gt; 0, FALSE)), FALSE)</f>
        <v>1</v>
      </c>
      <c r="V412" s="51" t="s">
        <v>116</v>
      </c>
      <c r="W412" s="50"/>
      <c r="X412" s="50"/>
      <c r="Y412" s="50"/>
      <c r="Z412" s="50">
        <f>IFERROR(FIND("-", 'Upload Data'!$A399, 1), 1000)</f>
        <v>1000</v>
      </c>
      <c r="AA412" s="50">
        <f>IFERROR(FIND("-", 'Upload Data'!$A399, Z412 + 1), 1000)</f>
        <v>1000</v>
      </c>
      <c r="AB412" s="50">
        <f>IFERROR(FIND("-", 'Upload Data'!$A399, AA412 + 1), 1000)</f>
        <v>1000</v>
      </c>
      <c r="AC412" s="50" t="str">
        <f>IFERROR(LEFT('Upload Data'!$A399, Z412 - 1), "")</f>
        <v/>
      </c>
      <c r="AD412" s="50" t="str">
        <f>IFERROR(MID('Upload Data'!$A399, Z412 + 1, AA412 - Z412 - 1), "")</f>
        <v/>
      </c>
      <c r="AE412" s="50" t="str">
        <f>IFERROR(MID('Upload Data'!$A399, AA412 + 1, AB412 - AA412 - 1), "")</f>
        <v/>
      </c>
      <c r="AF412" s="50" t="str">
        <f>IFERROR(MID('Upload Data'!$A399, AB412 + 1, 1000), "")</f>
        <v/>
      </c>
      <c r="AG412" s="50" t="str">
        <f t="shared" si="49"/>
        <v/>
      </c>
      <c r="AH412" s="50" t="b">
        <f t="shared" si="50"/>
        <v>0</v>
      </c>
    </row>
    <row r="413" spans="1:34">
      <c r="A413" s="49">
        <f t="shared" si="47"/>
        <v>400</v>
      </c>
      <c r="B413" s="48" t="b">
        <f>NOT(IFERROR('Upload Data'!A400 = "ERROR", TRUE))</f>
        <v>1</v>
      </c>
      <c r="C413" s="48">
        <f t="shared" si="48"/>
        <v>400</v>
      </c>
      <c r="D413" s="50" t="b">
        <f>IF(B413, ('Upload Data'!A400 &amp; 'Upload Data'!B400 &amp; 'Upload Data'!C400 &amp; 'Upload Data'!D400 &amp; 'Upload Data'!E400 &amp; 'Upload Data'!F400 &amp; 'Upload Data'!G400 &amp; 'Upload Data'!H400 &amp; 'Upload Data'!I400 &amp; 'Upload Data'!J400 &amp; 'Upload Data'!K400 &amp; 'Upload Data'!L400 &amp; 'Upload Data'!M400 &amp; 'Upload Data'!N400) &lt;&gt; "", FALSE)</f>
        <v>0</v>
      </c>
      <c r="E413" s="50" t="str">
        <f t="shared" si="44"/>
        <v/>
      </c>
      <c r="F413" s="50" t="str">
        <f t="shared" si="45"/>
        <v/>
      </c>
      <c r="G413" s="50" t="b">
        <f t="shared" si="46"/>
        <v>1</v>
      </c>
      <c r="H413" s="50" t="b">
        <f>IFERROR(OR(AND(NOT(D413), 'Upload Data'!$A400 = ""), AND(AG413 &gt; -1, OR(AND(AH413, LEN(AD413) = 7), IFERROR(MATCH(AD413, listCertificateTypes, 0), FALSE)))), FALSE)</f>
        <v>1</v>
      </c>
      <c r="I413" s="50" t="b">
        <f>IFERROR(OR(NOT($D413), 'Upload Data'!B400 &lt;&gt; ""), FALSE)</f>
        <v>1</v>
      </c>
      <c r="J413" s="50" t="b">
        <f>IFERROR(OR(AND(NOT($D413), 'Upload Data'!C400 = ""), ISNUMBER('Upload Data'!C400), IFERROR(DATEVALUE('Upload Data'!C400) &gt; 0, FALSE)), FALSE)</f>
        <v>1</v>
      </c>
      <c r="K413" s="50" t="b">
        <f>IFERROR(OR(NOT($D413), 'Upload Data'!D400 &lt;&gt; ""), FALSE)</f>
        <v>1</v>
      </c>
      <c r="L413" s="51" t="s">
        <v>116</v>
      </c>
      <c r="M413" s="50" t="b">
        <f>IFERROR(OR(AND(NOT($D413), 'Upload Data'!F400 = ""), IFERROR(_xlfn.NUMBERVALUE('Upload Data'!F400) &gt; 0, FALSE)), FALSE)</f>
        <v>1</v>
      </c>
      <c r="N413" s="50" t="b">
        <f>IFERROR(OR('Upload Data'!G400 = "", IFERROR(_xlfn.NUMBERVALUE('Upload Data'!G400) &gt; 0, FALSE)), FALSE)</f>
        <v>1</v>
      </c>
      <c r="O413" s="50" t="b">
        <f>IFERROR(OR('Upload Data'!G400 = "", IFERROR(MATCH('Upload Data'!H400, listVolumeUnits, 0), FALSE)), FALSE)</f>
        <v>1</v>
      </c>
      <c r="P413" s="50" t="b">
        <f>IFERROR(OR('Upload Data'!I400 = "", IFERROR(_xlfn.NUMBERVALUE('Upload Data'!I400) &gt; 0, FALSE)), FALSE)</f>
        <v>1</v>
      </c>
      <c r="Q413" s="50" t="b">
        <f>IFERROR(OR('Upload Data'!I400 = "", IFERROR(MATCH('Upload Data'!J400, listWeightUnits, 0), FALSE)), FALSE)</f>
        <v>1</v>
      </c>
      <c r="R413" s="50" t="b">
        <f>IFERROR(OR(AND(NOT(D413), 'Upload Data'!K400 = ""), IFERROR(MATCH('Upload Data'!K400, listFscClaimTypes, 0), FALSE)), FALSE)</f>
        <v>1</v>
      </c>
      <c r="S413" s="50" t="b">
        <f>IFERROR(OR(AND('Upload Data'!K400 = refClaimFsc100, OR('Upload Data'!L400 = "", 'Upload Data'!L400 = 100)), AND('Upload Data'!K400 = refClaimFscCW, OR('Upload Data'!L400 = "", 'Upload Data'!L400 = 0)), AND('Upload Data'!K400 = refClaimFscMix, 'Upload Data'!L400 &lt;&gt; "", _xlfn.NUMBERVALUE('Upload Data'!L400) &gt;= 0, _xlfn.NUMBERVALUE('Upload Data'!L400) &lt;= 100), AND('Upload Data'!K400 = refClaimFscMixCredit, OR('Upload Data'!L400 = "", 'Upload Data'!L400 = 100)), AND('Upload Data'!K400 = refClaimFscRecycled, 'Upload Data'!K400 =""), 'Upload Data'!K400 = ""), FALSE)</f>
        <v>1</v>
      </c>
      <c r="T413" s="50" t="b">
        <f>IFERROR(OR('Upload Data'!M400 = "", ISNUMBER('Upload Data'!M400), IFERROR(DATEVALUE('Upload Data'!M400) &gt; 0, FALSE)), FALSE)</f>
        <v>1</v>
      </c>
      <c r="U413" s="50" t="b">
        <f>IFERROR(OR('Upload Data'!N400 = "", ISNUMBER('Upload Data'!N400), IFERROR(DATEVALUE('Upload Data'!N400) &gt; 0, FALSE)), FALSE)</f>
        <v>1</v>
      </c>
      <c r="V413" s="51" t="s">
        <v>116</v>
      </c>
      <c r="W413" s="50"/>
      <c r="X413" s="50"/>
      <c r="Y413" s="50"/>
      <c r="Z413" s="50">
        <f>IFERROR(FIND("-", 'Upload Data'!$A400, 1), 1000)</f>
        <v>1000</v>
      </c>
      <c r="AA413" s="50">
        <f>IFERROR(FIND("-", 'Upload Data'!$A400, Z413 + 1), 1000)</f>
        <v>1000</v>
      </c>
      <c r="AB413" s="50">
        <f>IFERROR(FIND("-", 'Upload Data'!$A400, AA413 + 1), 1000)</f>
        <v>1000</v>
      </c>
      <c r="AC413" s="50" t="str">
        <f>IFERROR(LEFT('Upload Data'!$A400, Z413 - 1), "")</f>
        <v/>
      </c>
      <c r="AD413" s="50" t="str">
        <f>IFERROR(MID('Upload Data'!$A400, Z413 + 1, AA413 - Z413 - 1), "")</f>
        <v/>
      </c>
      <c r="AE413" s="50" t="str">
        <f>IFERROR(MID('Upload Data'!$A400, AA413 + 1, AB413 - AA413 - 1), "")</f>
        <v/>
      </c>
      <c r="AF413" s="50" t="str">
        <f>IFERROR(MID('Upload Data'!$A400, AB413 + 1, 1000), "")</f>
        <v/>
      </c>
      <c r="AG413" s="50" t="str">
        <f t="shared" si="49"/>
        <v/>
      </c>
      <c r="AH413" s="50" t="b">
        <f t="shared" si="50"/>
        <v>0</v>
      </c>
    </row>
    <row r="414" spans="1:34">
      <c r="A414" s="49">
        <f t="shared" si="47"/>
        <v>401</v>
      </c>
      <c r="B414" s="48" t="b">
        <f>NOT(IFERROR('Upload Data'!A401 = "ERROR", TRUE))</f>
        <v>1</v>
      </c>
      <c r="C414" s="48">
        <f t="shared" si="48"/>
        <v>401</v>
      </c>
      <c r="D414" s="50" t="b">
        <f>IF(B414, ('Upload Data'!A401 &amp; 'Upload Data'!B401 &amp; 'Upload Data'!C401 &amp; 'Upload Data'!D401 &amp; 'Upload Data'!E401 &amp; 'Upload Data'!F401 &amp; 'Upload Data'!G401 &amp; 'Upload Data'!H401 &amp; 'Upload Data'!I401 &amp; 'Upload Data'!J401 &amp; 'Upload Data'!K401 &amp; 'Upload Data'!L401 &amp; 'Upload Data'!M401 &amp; 'Upload Data'!N401) &lt;&gt; "", FALSE)</f>
        <v>0</v>
      </c>
      <c r="E414" s="50" t="str">
        <f t="shared" si="44"/>
        <v/>
      </c>
      <c r="F414" s="50" t="str">
        <f t="shared" si="45"/>
        <v/>
      </c>
      <c r="G414" s="50" t="b">
        <f t="shared" si="46"/>
        <v>1</v>
      </c>
      <c r="H414" s="50" t="b">
        <f>IFERROR(OR(AND(NOT(D414), 'Upload Data'!$A401 = ""), AND(AG414 &gt; -1, OR(AND(AH414, LEN(AD414) = 7), IFERROR(MATCH(AD414, listCertificateTypes, 0), FALSE)))), FALSE)</f>
        <v>1</v>
      </c>
      <c r="I414" s="50" t="b">
        <f>IFERROR(OR(NOT($D414), 'Upload Data'!B401 &lt;&gt; ""), FALSE)</f>
        <v>1</v>
      </c>
      <c r="J414" s="50" t="b">
        <f>IFERROR(OR(AND(NOT($D414), 'Upload Data'!C401 = ""), ISNUMBER('Upload Data'!C401), IFERROR(DATEVALUE('Upload Data'!C401) &gt; 0, FALSE)), FALSE)</f>
        <v>1</v>
      </c>
      <c r="K414" s="50" t="b">
        <f>IFERROR(OR(NOT($D414), 'Upload Data'!D401 &lt;&gt; ""), FALSE)</f>
        <v>1</v>
      </c>
      <c r="L414" s="51" t="s">
        <v>116</v>
      </c>
      <c r="M414" s="50" t="b">
        <f>IFERROR(OR(AND(NOT($D414), 'Upload Data'!F401 = ""), IFERROR(_xlfn.NUMBERVALUE('Upload Data'!F401) &gt; 0, FALSE)), FALSE)</f>
        <v>1</v>
      </c>
      <c r="N414" s="50" t="b">
        <f>IFERROR(OR('Upload Data'!G401 = "", IFERROR(_xlfn.NUMBERVALUE('Upload Data'!G401) &gt; 0, FALSE)), FALSE)</f>
        <v>1</v>
      </c>
      <c r="O414" s="50" t="b">
        <f>IFERROR(OR('Upload Data'!G401 = "", IFERROR(MATCH('Upload Data'!H401, listVolumeUnits, 0), FALSE)), FALSE)</f>
        <v>1</v>
      </c>
      <c r="P414" s="50" t="b">
        <f>IFERROR(OR('Upload Data'!I401 = "", IFERROR(_xlfn.NUMBERVALUE('Upload Data'!I401) &gt; 0, FALSE)), FALSE)</f>
        <v>1</v>
      </c>
      <c r="Q414" s="50" t="b">
        <f>IFERROR(OR('Upload Data'!I401 = "", IFERROR(MATCH('Upload Data'!J401, listWeightUnits, 0), FALSE)), FALSE)</f>
        <v>1</v>
      </c>
      <c r="R414" s="50" t="b">
        <f>IFERROR(OR(AND(NOT(D414), 'Upload Data'!K401 = ""), IFERROR(MATCH('Upload Data'!K401, listFscClaimTypes, 0), FALSE)), FALSE)</f>
        <v>1</v>
      </c>
      <c r="S414" s="50" t="b">
        <f>IFERROR(OR(AND('Upload Data'!K401 = refClaimFsc100, OR('Upload Data'!L401 = "", 'Upload Data'!L401 = 100)), AND('Upload Data'!K401 = refClaimFscCW, OR('Upload Data'!L401 = "", 'Upload Data'!L401 = 0)), AND('Upload Data'!K401 = refClaimFscMix, 'Upload Data'!L401 &lt;&gt; "", _xlfn.NUMBERVALUE('Upload Data'!L401) &gt;= 0, _xlfn.NUMBERVALUE('Upload Data'!L401) &lt;= 100), AND('Upload Data'!K401 = refClaimFscMixCredit, OR('Upload Data'!L401 = "", 'Upload Data'!L401 = 100)), AND('Upload Data'!K401 = refClaimFscRecycled, 'Upload Data'!K401 =""), 'Upload Data'!K401 = ""), FALSE)</f>
        <v>1</v>
      </c>
      <c r="T414" s="50" t="b">
        <f>IFERROR(OR('Upload Data'!M401 = "", ISNUMBER('Upload Data'!M401), IFERROR(DATEVALUE('Upload Data'!M401) &gt; 0, FALSE)), FALSE)</f>
        <v>1</v>
      </c>
      <c r="U414" s="50" t="b">
        <f>IFERROR(OR('Upload Data'!N401 = "", ISNUMBER('Upload Data'!N401), IFERROR(DATEVALUE('Upload Data'!N401) &gt; 0, FALSE)), FALSE)</f>
        <v>1</v>
      </c>
      <c r="V414" s="51" t="s">
        <v>116</v>
      </c>
      <c r="W414" s="50"/>
      <c r="X414" s="50"/>
      <c r="Y414" s="50"/>
      <c r="Z414" s="50">
        <f>IFERROR(FIND("-", 'Upload Data'!$A401, 1), 1000)</f>
        <v>1000</v>
      </c>
      <c r="AA414" s="50">
        <f>IFERROR(FIND("-", 'Upload Data'!$A401, Z414 + 1), 1000)</f>
        <v>1000</v>
      </c>
      <c r="AB414" s="50">
        <f>IFERROR(FIND("-", 'Upload Data'!$A401, AA414 + 1), 1000)</f>
        <v>1000</v>
      </c>
      <c r="AC414" s="50" t="str">
        <f>IFERROR(LEFT('Upload Data'!$A401, Z414 - 1), "")</f>
        <v/>
      </c>
      <c r="AD414" s="50" t="str">
        <f>IFERROR(MID('Upload Data'!$A401, Z414 + 1, AA414 - Z414 - 1), "")</f>
        <v/>
      </c>
      <c r="AE414" s="50" t="str">
        <f>IFERROR(MID('Upload Data'!$A401, AA414 + 1, AB414 - AA414 - 1), "")</f>
        <v/>
      </c>
      <c r="AF414" s="50" t="str">
        <f>IFERROR(MID('Upload Data'!$A401, AB414 + 1, 1000), "")</f>
        <v/>
      </c>
      <c r="AG414" s="50" t="str">
        <f t="shared" si="49"/>
        <v/>
      </c>
      <c r="AH414" s="50" t="b">
        <f t="shared" si="50"/>
        <v>0</v>
      </c>
    </row>
    <row r="415" spans="1:34">
      <c r="A415" s="49">
        <f t="shared" si="47"/>
        <v>402</v>
      </c>
      <c r="B415" s="48" t="b">
        <f>NOT(IFERROR('Upload Data'!A402 = "ERROR", TRUE))</f>
        <v>1</v>
      </c>
      <c r="C415" s="48">
        <f t="shared" si="48"/>
        <v>402</v>
      </c>
      <c r="D415" s="50" t="b">
        <f>IF(B415, ('Upload Data'!A402 &amp; 'Upload Data'!B402 &amp; 'Upload Data'!C402 &amp; 'Upload Data'!D402 &amp; 'Upload Data'!E402 &amp; 'Upload Data'!F402 &amp; 'Upload Data'!G402 &amp; 'Upload Data'!H402 &amp; 'Upload Data'!I402 &amp; 'Upload Data'!J402 &amp; 'Upload Data'!K402 &amp; 'Upload Data'!L402 &amp; 'Upload Data'!M402 &amp; 'Upload Data'!N402) &lt;&gt; "", FALSE)</f>
        <v>0</v>
      </c>
      <c r="E415" s="50" t="str">
        <f t="shared" si="44"/>
        <v/>
      </c>
      <c r="F415" s="50" t="str">
        <f t="shared" si="45"/>
        <v/>
      </c>
      <c r="G415" s="50" t="b">
        <f t="shared" si="46"/>
        <v>1</v>
      </c>
      <c r="H415" s="50" t="b">
        <f>IFERROR(OR(AND(NOT(D415), 'Upload Data'!$A402 = ""), AND(AG415 &gt; -1, OR(AND(AH415, LEN(AD415) = 7), IFERROR(MATCH(AD415, listCertificateTypes, 0), FALSE)))), FALSE)</f>
        <v>1</v>
      </c>
      <c r="I415" s="50" t="b">
        <f>IFERROR(OR(NOT($D415), 'Upload Data'!B402 &lt;&gt; ""), FALSE)</f>
        <v>1</v>
      </c>
      <c r="J415" s="50" t="b">
        <f>IFERROR(OR(AND(NOT($D415), 'Upload Data'!C402 = ""), ISNUMBER('Upload Data'!C402), IFERROR(DATEVALUE('Upload Data'!C402) &gt; 0, FALSE)), FALSE)</f>
        <v>1</v>
      </c>
      <c r="K415" s="50" t="b">
        <f>IFERROR(OR(NOT($D415), 'Upload Data'!D402 &lt;&gt; ""), FALSE)</f>
        <v>1</v>
      </c>
      <c r="L415" s="51" t="s">
        <v>116</v>
      </c>
      <c r="M415" s="50" t="b">
        <f>IFERROR(OR(AND(NOT($D415), 'Upload Data'!F402 = ""), IFERROR(_xlfn.NUMBERVALUE('Upload Data'!F402) &gt; 0, FALSE)), FALSE)</f>
        <v>1</v>
      </c>
      <c r="N415" s="50" t="b">
        <f>IFERROR(OR('Upload Data'!G402 = "", IFERROR(_xlfn.NUMBERVALUE('Upload Data'!G402) &gt; 0, FALSE)), FALSE)</f>
        <v>1</v>
      </c>
      <c r="O415" s="50" t="b">
        <f>IFERROR(OR('Upload Data'!G402 = "", IFERROR(MATCH('Upload Data'!H402, listVolumeUnits, 0), FALSE)), FALSE)</f>
        <v>1</v>
      </c>
      <c r="P415" s="50" t="b">
        <f>IFERROR(OR('Upload Data'!I402 = "", IFERROR(_xlfn.NUMBERVALUE('Upload Data'!I402) &gt; 0, FALSE)), FALSE)</f>
        <v>1</v>
      </c>
      <c r="Q415" s="50" t="b">
        <f>IFERROR(OR('Upload Data'!I402 = "", IFERROR(MATCH('Upload Data'!J402, listWeightUnits, 0), FALSE)), FALSE)</f>
        <v>1</v>
      </c>
      <c r="R415" s="50" t="b">
        <f>IFERROR(OR(AND(NOT(D415), 'Upload Data'!K402 = ""), IFERROR(MATCH('Upload Data'!K402, listFscClaimTypes, 0), FALSE)), FALSE)</f>
        <v>1</v>
      </c>
      <c r="S415" s="50" t="b">
        <f>IFERROR(OR(AND('Upload Data'!K402 = refClaimFsc100, OR('Upload Data'!L402 = "", 'Upload Data'!L402 = 100)), AND('Upload Data'!K402 = refClaimFscCW, OR('Upload Data'!L402 = "", 'Upload Data'!L402 = 0)), AND('Upload Data'!K402 = refClaimFscMix, 'Upload Data'!L402 &lt;&gt; "", _xlfn.NUMBERVALUE('Upload Data'!L402) &gt;= 0, _xlfn.NUMBERVALUE('Upload Data'!L402) &lt;= 100), AND('Upload Data'!K402 = refClaimFscMixCredit, OR('Upload Data'!L402 = "", 'Upload Data'!L402 = 100)), AND('Upload Data'!K402 = refClaimFscRecycled, 'Upload Data'!K402 =""), 'Upload Data'!K402 = ""), FALSE)</f>
        <v>1</v>
      </c>
      <c r="T415" s="50" t="b">
        <f>IFERROR(OR('Upload Data'!M402 = "", ISNUMBER('Upload Data'!M402), IFERROR(DATEVALUE('Upload Data'!M402) &gt; 0, FALSE)), FALSE)</f>
        <v>1</v>
      </c>
      <c r="U415" s="50" t="b">
        <f>IFERROR(OR('Upload Data'!N402 = "", ISNUMBER('Upload Data'!N402), IFERROR(DATEVALUE('Upload Data'!N402) &gt; 0, FALSE)), FALSE)</f>
        <v>1</v>
      </c>
      <c r="V415" s="51" t="s">
        <v>116</v>
      </c>
      <c r="W415" s="50"/>
      <c r="X415" s="50"/>
      <c r="Y415" s="50"/>
      <c r="Z415" s="50">
        <f>IFERROR(FIND("-", 'Upload Data'!$A402, 1), 1000)</f>
        <v>1000</v>
      </c>
      <c r="AA415" s="50">
        <f>IFERROR(FIND("-", 'Upload Data'!$A402, Z415 + 1), 1000)</f>
        <v>1000</v>
      </c>
      <c r="AB415" s="50">
        <f>IFERROR(FIND("-", 'Upload Data'!$A402, AA415 + 1), 1000)</f>
        <v>1000</v>
      </c>
      <c r="AC415" s="50" t="str">
        <f>IFERROR(LEFT('Upload Data'!$A402, Z415 - 1), "")</f>
        <v/>
      </c>
      <c r="AD415" s="50" t="str">
        <f>IFERROR(MID('Upload Data'!$A402, Z415 + 1, AA415 - Z415 - 1), "")</f>
        <v/>
      </c>
      <c r="AE415" s="50" t="str">
        <f>IFERROR(MID('Upload Data'!$A402, AA415 + 1, AB415 - AA415 - 1), "")</f>
        <v/>
      </c>
      <c r="AF415" s="50" t="str">
        <f>IFERROR(MID('Upload Data'!$A402, AB415 + 1, 1000), "")</f>
        <v/>
      </c>
      <c r="AG415" s="50" t="str">
        <f t="shared" si="49"/>
        <v/>
      </c>
      <c r="AH415" s="50" t="b">
        <f t="shared" si="50"/>
        <v>0</v>
      </c>
    </row>
    <row r="416" spans="1:34">
      <c r="A416" s="49">
        <f t="shared" si="47"/>
        <v>403</v>
      </c>
      <c r="B416" s="48" t="b">
        <f>NOT(IFERROR('Upload Data'!A403 = "ERROR", TRUE))</f>
        <v>1</v>
      </c>
      <c r="C416" s="48">
        <f t="shared" si="48"/>
        <v>403</v>
      </c>
      <c r="D416" s="50" t="b">
        <f>IF(B416, ('Upload Data'!A403 &amp; 'Upload Data'!B403 &amp; 'Upload Data'!C403 &amp; 'Upload Data'!D403 &amp; 'Upload Data'!E403 &amp; 'Upload Data'!F403 &amp; 'Upload Data'!G403 &amp; 'Upload Data'!H403 &amp; 'Upload Data'!I403 &amp; 'Upload Data'!J403 &amp; 'Upload Data'!K403 &amp; 'Upload Data'!L403 &amp; 'Upload Data'!M403 &amp; 'Upload Data'!N403) &lt;&gt; "", FALSE)</f>
        <v>0</v>
      </c>
      <c r="E416" s="50" t="str">
        <f t="shared" si="44"/>
        <v/>
      </c>
      <c r="F416" s="50" t="str">
        <f t="shared" si="45"/>
        <v/>
      </c>
      <c r="G416" s="50" t="b">
        <f t="shared" si="46"/>
        <v>1</v>
      </c>
      <c r="H416" s="50" t="b">
        <f>IFERROR(OR(AND(NOT(D416), 'Upload Data'!$A403 = ""), AND(AG416 &gt; -1, OR(AND(AH416, LEN(AD416) = 7), IFERROR(MATCH(AD416, listCertificateTypes, 0), FALSE)))), FALSE)</f>
        <v>1</v>
      </c>
      <c r="I416" s="50" t="b">
        <f>IFERROR(OR(NOT($D416), 'Upload Data'!B403 &lt;&gt; ""), FALSE)</f>
        <v>1</v>
      </c>
      <c r="J416" s="50" t="b">
        <f>IFERROR(OR(AND(NOT($D416), 'Upload Data'!C403 = ""), ISNUMBER('Upload Data'!C403), IFERROR(DATEVALUE('Upload Data'!C403) &gt; 0, FALSE)), FALSE)</f>
        <v>1</v>
      </c>
      <c r="K416" s="50" t="b">
        <f>IFERROR(OR(NOT($D416), 'Upload Data'!D403 &lt;&gt; ""), FALSE)</f>
        <v>1</v>
      </c>
      <c r="L416" s="51" t="s">
        <v>116</v>
      </c>
      <c r="M416" s="50" t="b">
        <f>IFERROR(OR(AND(NOT($D416), 'Upload Data'!F403 = ""), IFERROR(_xlfn.NUMBERVALUE('Upload Data'!F403) &gt; 0, FALSE)), FALSE)</f>
        <v>1</v>
      </c>
      <c r="N416" s="50" t="b">
        <f>IFERROR(OR('Upload Data'!G403 = "", IFERROR(_xlfn.NUMBERVALUE('Upload Data'!G403) &gt; 0, FALSE)), FALSE)</f>
        <v>1</v>
      </c>
      <c r="O416" s="50" t="b">
        <f>IFERROR(OR('Upload Data'!G403 = "", IFERROR(MATCH('Upload Data'!H403, listVolumeUnits, 0), FALSE)), FALSE)</f>
        <v>1</v>
      </c>
      <c r="P416" s="50" t="b">
        <f>IFERROR(OR('Upload Data'!I403 = "", IFERROR(_xlfn.NUMBERVALUE('Upload Data'!I403) &gt; 0, FALSE)), FALSE)</f>
        <v>1</v>
      </c>
      <c r="Q416" s="50" t="b">
        <f>IFERROR(OR('Upload Data'!I403 = "", IFERROR(MATCH('Upload Data'!J403, listWeightUnits, 0), FALSE)), FALSE)</f>
        <v>1</v>
      </c>
      <c r="R416" s="50" t="b">
        <f>IFERROR(OR(AND(NOT(D416), 'Upload Data'!K403 = ""), IFERROR(MATCH('Upload Data'!K403, listFscClaimTypes, 0), FALSE)), FALSE)</f>
        <v>1</v>
      </c>
      <c r="S416" s="50" t="b">
        <f>IFERROR(OR(AND('Upload Data'!K403 = refClaimFsc100, OR('Upload Data'!L403 = "", 'Upload Data'!L403 = 100)), AND('Upload Data'!K403 = refClaimFscCW, OR('Upload Data'!L403 = "", 'Upload Data'!L403 = 0)), AND('Upload Data'!K403 = refClaimFscMix, 'Upload Data'!L403 &lt;&gt; "", _xlfn.NUMBERVALUE('Upload Data'!L403) &gt;= 0, _xlfn.NUMBERVALUE('Upload Data'!L403) &lt;= 100), AND('Upload Data'!K403 = refClaimFscMixCredit, OR('Upload Data'!L403 = "", 'Upload Data'!L403 = 100)), AND('Upload Data'!K403 = refClaimFscRecycled, 'Upload Data'!K403 =""), 'Upload Data'!K403 = ""), FALSE)</f>
        <v>1</v>
      </c>
      <c r="T416" s="50" t="b">
        <f>IFERROR(OR('Upload Data'!M403 = "", ISNUMBER('Upload Data'!M403), IFERROR(DATEVALUE('Upload Data'!M403) &gt; 0, FALSE)), FALSE)</f>
        <v>1</v>
      </c>
      <c r="U416" s="50" t="b">
        <f>IFERROR(OR('Upload Data'!N403 = "", ISNUMBER('Upload Data'!N403), IFERROR(DATEVALUE('Upload Data'!N403) &gt; 0, FALSE)), FALSE)</f>
        <v>1</v>
      </c>
      <c r="V416" s="51" t="s">
        <v>116</v>
      </c>
      <c r="W416" s="50"/>
      <c r="X416" s="50"/>
      <c r="Y416" s="50"/>
      <c r="Z416" s="50">
        <f>IFERROR(FIND("-", 'Upload Data'!$A403, 1), 1000)</f>
        <v>1000</v>
      </c>
      <c r="AA416" s="50">
        <f>IFERROR(FIND("-", 'Upload Data'!$A403, Z416 + 1), 1000)</f>
        <v>1000</v>
      </c>
      <c r="AB416" s="50">
        <f>IFERROR(FIND("-", 'Upload Data'!$A403, AA416 + 1), 1000)</f>
        <v>1000</v>
      </c>
      <c r="AC416" s="50" t="str">
        <f>IFERROR(LEFT('Upload Data'!$A403, Z416 - 1), "")</f>
        <v/>
      </c>
      <c r="AD416" s="50" t="str">
        <f>IFERROR(MID('Upload Data'!$A403, Z416 + 1, AA416 - Z416 - 1), "")</f>
        <v/>
      </c>
      <c r="AE416" s="50" t="str">
        <f>IFERROR(MID('Upload Data'!$A403, AA416 + 1, AB416 - AA416 - 1), "")</f>
        <v/>
      </c>
      <c r="AF416" s="50" t="str">
        <f>IFERROR(MID('Upload Data'!$A403, AB416 + 1, 1000), "")</f>
        <v/>
      </c>
      <c r="AG416" s="50" t="str">
        <f t="shared" si="49"/>
        <v/>
      </c>
      <c r="AH416" s="50" t="b">
        <f t="shared" si="50"/>
        <v>0</v>
      </c>
    </row>
    <row r="417" spans="1:34">
      <c r="A417" s="49">
        <f t="shared" si="47"/>
        <v>404</v>
      </c>
      <c r="B417" s="48" t="b">
        <f>NOT(IFERROR('Upload Data'!A404 = "ERROR", TRUE))</f>
        <v>1</v>
      </c>
      <c r="C417" s="48">
        <f t="shared" si="48"/>
        <v>404</v>
      </c>
      <c r="D417" s="50" t="b">
        <f>IF(B417, ('Upload Data'!A404 &amp; 'Upload Data'!B404 &amp; 'Upload Data'!C404 &amp; 'Upload Data'!D404 &amp; 'Upload Data'!E404 &amp; 'Upload Data'!F404 &amp; 'Upload Data'!G404 &amp; 'Upload Data'!H404 &amp; 'Upload Data'!I404 &amp; 'Upload Data'!J404 &amp; 'Upload Data'!K404 &amp; 'Upload Data'!L404 &amp; 'Upload Data'!M404 &amp; 'Upload Data'!N404) &lt;&gt; "", FALSE)</f>
        <v>0</v>
      </c>
      <c r="E417" s="50" t="str">
        <f t="shared" si="44"/>
        <v/>
      </c>
      <c r="F417" s="50" t="str">
        <f t="shared" si="45"/>
        <v/>
      </c>
      <c r="G417" s="50" t="b">
        <f t="shared" si="46"/>
        <v>1</v>
      </c>
      <c r="H417" s="50" t="b">
        <f>IFERROR(OR(AND(NOT(D417), 'Upload Data'!$A404 = ""), AND(AG417 &gt; -1, OR(AND(AH417, LEN(AD417) = 7), IFERROR(MATCH(AD417, listCertificateTypes, 0), FALSE)))), FALSE)</f>
        <v>1</v>
      </c>
      <c r="I417" s="50" t="b">
        <f>IFERROR(OR(NOT($D417), 'Upload Data'!B404 &lt;&gt; ""), FALSE)</f>
        <v>1</v>
      </c>
      <c r="J417" s="50" t="b">
        <f>IFERROR(OR(AND(NOT($D417), 'Upload Data'!C404 = ""), ISNUMBER('Upload Data'!C404), IFERROR(DATEVALUE('Upload Data'!C404) &gt; 0, FALSE)), FALSE)</f>
        <v>1</v>
      </c>
      <c r="K417" s="50" t="b">
        <f>IFERROR(OR(NOT($D417), 'Upload Data'!D404 &lt;&gt; ""), FALSE)</f>
        <v>1</v>
      </c>
      <c r="L417" s="51" t="s">
        <v>116</v>
      </c>
      <c r="M417" s="50" t="b">
        <f>IFERROR(OR(AND(NOT($D417), 'Upload Data'!F404 = ""), IFERROR(_xlfn.NUMBERVALUE('Upload Data'!F404) &gt; 0, FALSE)), FALSE)</f>
        <v>1</v>
      </c>
      <c r="N417" s="50" t="b">
        <f>IFERROR(OR('Upload Data'!G404 = "", IFERROR(_xlfn.NUMBERVALUE('Upload Data'!G404) &gt; 0, FALSE)), FALSE)</f>
        <v>1</v>
      </c>
      <c r="O417" s="50" t="b">
        <f>IFERROR(OR('Upload Data'!G404 = "", IFERROR(MATCH('Upload Data'!H404, listVolumeUnits, 0), FALSE)), FALSE)</f>
        <v>1</v>
      </c>
      <c r="P417" s="50" t="b">
        <f>IFERROR(OR('Upload Data'!I404 = "", IFERROR(_xlfn.NUMBERVALUE('Upload Data'!I404) &gt; 0, FALSE)), FALSE)</f>
        <v>1</v>
      </c>
      <c r="Q417" s="50" t="b">
        <f>IFERROR(OR('Upload Data'!I404 = "", IFERROR(MATCH('Upload Data'!J404, listWeightUnits, 0), FALSE)), FALSE)</f>
        <v>1</v>
      </c>
      <c r="R417" s="50" t="b">
        <f>IFERROR(OR(AND(NOT(D417), 'Upload Data'!K404 = ""), IFERROR(MATCH('Upload Data'!K404, listFscClaimTypes, 0), FALSE)), FALSE)</f>
        <v>1</v>
      </c>
      <c r="S417" s="50" t="b">
        <f>IFERROR(OR(AND('Upload Data'!K404 = refClaimFsc100, OR('Upload Data'!L404 = "", 'Upload Data'!L404 = 100)), AND('Upload Data'!K404 = refClaimFscCW, OR('Upload Data'!L404 = "", 'Upload Data'!L404 = 0)), AND('Upload Data'!K404 = refClaimFscMix, 'Upload Data'!L404 &lt;&gt; "", _xlfn.NUMBERVALUE('Upload Data'!L404) &gt;= 0, _xlfn.NUMBERVALUE('Upload Data'!L404) &lt;= 100), AND('Upload Data'!K404 = refClaimFscMixCredit, OR('Upload Data'!L404 = "", 'Upload Data'!L404 = 100)), AND('Upload Data'!K404 = refClaimFscRecycled, 'Upload Data'!K404 =""), 'Upload Data'!K404 = ""), FALSE)</f>
        <v>1</v>
      </c>
      <c r="T417" s="50" t="b">
        <f>IFERROR(OR('Upload Data'!M404 = "", ISNUMBER('Upload Data'!M404), IFERROR(DATEVALUE('Upload Data'!M404) &gt; 0, FALSE)), FALSE)</f>
        <v>1</v>
      </c>
      <c r="U417" s="50" t="b">
        <f>IFERROR(OR('Upload Data'!N404 = "", ISNUMBER('Upload Data'!N404), IFERROR(DATEVALUE('Upload Data'!N404) &gt; 0, FALSE)), FALSE)</f>
        <v>1</v>
      </c>
      <c r="V417" s="51" t="s">
        <v>116</v>
      </c>
      <c r="W417" s="50"/>
      <c r="X417" s="50"/>
      <c r="Y417" s="50"/>
      <c r="Z417" s="50">
        <f>IFERROR(FIND("-", 'Upload Data'!$A404, 1), 1000)</f>
        <v>1000</v>
      </c>
      <c r="AA417" s="50">
        <f>IFERROR(FIND("-", 'Upload Data'!$A404, Z417 + 1), 1000)</f>
        <v>1000</v>
      </c>
      <c r="AB417" s="50">
        <f>IFERROR(FIND("-", 'Upload Data'!$A404, AA417 + 1), 1000)</f>
        <v>1000</v>
      </c>
      <c r="AC417" s="50" t="str">
        <f>IFERROR(LEFT('Upload Data'!$A404, Z417 - 1), "")</f>
        <v/>
      </c>
      <c r="AD417" s="50" t="str">
        <f>IFERROR(MID('Upload Data'!$A404, Z417 + 1, AA417 - Z417 - 1), "")</f>
        <v/>
      </c>
      <c r="AE417" s="50" t="str">
        <f>IFERROR(MID('Upload Data'!$A404, AA417 + 1, AB417 - AA417 - 1), "")</f>
        <v/>
      </c>
      <c r="AF417" s="50" t="str">
        <f>IFERROR(MID('Upload Data'!$A404, AB417 + 1, 1000), "")</f>
        <v/>
      </c>
      <c r="AG417" s="50" t="str">
        <f t="shared" si="49"/>
        <v/>
      </c>
      <c r="AH417" s="50" t="b">
        <f t="shared" si="50"/>
        <v>0</v>
      </c>
    </row>
    <row r="418" spans="1:34">
      <c r="A418" s="49">
        <f t="shared" si="47"/>
        <v>405</v>
      </c>
      <c r="B418" s="48" t="b">
        <f>NOT(IFERROR('Upload Data'!A405 = "ERROR", TRUE))</f>
        <v>1</v>
      </c>
      <c r="C418" s="48">
        <f t="shared" si="48"/>
        <v>405</v>
      </c>
      <c r="D418" s="50" t="b">
        <f>IF(B418, ('Upload Data'!A405 &amp; 'Upload Data'!B405 &amp; 'Upload Data'!C405 &amp; 'Upload Data'!D405 &amp; 'Upload Data'!E405 &amp; 'Upload Data'!F405 &amp; 'Upload Data'!G405 &amp; 'Upload Data'!H405 &amp; 'Upload Data'!I405 &amp; 'Upload Data'!J405 &amp; 'Upload Data'!K405 &amp; 'Upload Data'!L405 &amp; 'Upload Data'!M405 &amp; 'Upload Data'!N405) &lt;&gt; "", FALSE)</f>
        <v>0</v>
      </c>
      <c r="E418" s="50" t="str">
        <f t="shared" si="44"/>
        <v/>
      </c>
      <c r="F418" s="50" t="str">
        <f t="shared" si="45"/>
        <v/>
      </c>
      <c r="G418" s="50" t="b">
        <f t="shared" si="46"/>
        <v>1</v>
      </c>
      <c r="H418" s="50" t="b">
        <f>IFERROR(OR(AND(NOT(D418), 'Upload Data'!$A405 = ""), AND(AG418 &gt; -1, OR(AND(AH418, LEN(AD418) = 7), IFERROR(MATCH(AD418, listCertificateTypes, 0), FALSE)))), FALSE)</f>
        <v>1</v>
      </c>
      <c r="I418" s="50" t="b">
        <f>IFERROR(OR(NOT($D418), 'Upload Data'!B405 &lt;&gt; ""), FALSE)</f>
        <v>1</v>
      </c>
      <c r="J418" s="50" t="b">
        <f>IFERROR(OR(AND(NOT($D418), 'Upload Data'!C405 = ""), ISNUMBER('Upload Data'!C405), IFERROR(DATEVALUE('Upload Data'!C405) &gt; 0, FALSE)), FALSE)</f>
        <v>1</v>
      </c>
      <c r="K418" s="50" t="b">
        <f>IFERROR(OR(NOT($D418), 'Upload Data'!D405 &lt;&gt; ""), FALSE)</f>
        <v>1</v>
      </c>
      <c r="L418" s="51" t="s">
        <v>116</v>
      </c>
      <c r="M418" s="50" t="b">
        <f>IFERROR(OR(AND(NOT($D418), 'Upload Data'!F405 = ""), IFERROR(_xlfn.NUMBERVALUE('Upload Data'!F405) &gt; 0, FALSE)), FALSE)</f>
        <v>1</v>
      </c>
      <c r="N418" s="50" t="b">
        <f>IFERROR(OR('Upload Data'!G405 = "", IFERROR(_xlfn.NUMBERVALUE('Upload Data'!G405) &gt; 0, FALSE)), FALSE)</f>
        <v>1</v>
      </c>
      <c r="O418" s="50" t="b">
        <f>IFERROR(OR('Upload Data'!G405 = "", IFERROR(MATCH('Upload Data'!H405, listVolumeUnits, 0), FALSE)), FALSE)</f>
        <v>1</v>
      </c>
      <c r="P418" s="50" t="b">
        <f>IFERROR(OR('Upload Data'!I405 = "", IFERROR(_xlfn.NUMBERVALUE('Upload Data'!I405) &gt; 0, FALSE)), FALSE)</f>
        <v>1</v>
      </c>
      <c r="Q418" s="50" t="b">
        <f>IFERROR(OR('Upload Data'!I405 = "", IFERROR(MATCH('Upload Data'!J405, listWeightUnits, 0), FALSE)), FALSE)</f>
        <v>1</v>
      </c>
      <c r="R418" s="50" t="b">
        <f>IFERROR(OR(AND(NOT(D418), 'Upload Data'!K405 = ""), IFERROR(MATCH('Upload Data'!K405, listFscClaimTypes, 0), FALSE)), FALSE)</f>
        <v>1</v>
      </c>
      <c r="S418" s="50" t="b">
        <f>IFERROR(OR(AND('Upload Data'!K405 = refClaimFsc100, OR('Upload Data'!L405 = "", 'Upload Data'!L405 = 100)), AND('Upload Data'!K405 = refClaimFscCW, OR('Upload Data'!L405 = "", 'Upload Data'!L405 = 0)), AND('Upload Data'!K405 = refClaimFscMix, 'Upload Data'!L405 &lt;&gt; "", _xlfn.NUMBERVALUE('Upload Data'!L405) &gt;= 0, _xlfn.NUMBERVALUE('Upload Data'!L405) &lt;= 100), AND('Upload Data'!K405 = refClaimFscMixCredit, OR('Upload Data'!L405 = "", 'Upload Data'!L405 = 100)), AND('Upload Data'!K405 = refClaimFscRecycled, 'Upload Data'!K405 =""), 'Upload Data'!K405 = ""), FALSE)</f>
        <v>1</v>
      </c>
      <c r="T418" s="50" t="b">
        <f>IFERROR(OR('Upload Data'!M405 = "", ISNUMBER('Upload Data'!M405), IFERROR(DATEVALUE('Upload Data'!M405) &gt; 0, FALSE)), FALSE)</f>
        <v>1</v>
      </c>
      <c r="U418" s="50" t="b">
        <f>IFERROR(OR('Upload Data'!N405 = "", ISNUMBER('Upload Data'!N405), IFERROR(DATEVALUE('Upload Data'!N405) &gt; 0, FALSE)), FALSE)</f>
        <v>1</v>
      </c>
      <c r="V418" s="51" t="s">
        <v>116</v>
      </c>
      <c r="W418" s="50"/>
      <c r="X418" s="50"/>
      <c r="Y418" s="50"/>
      <c r="Z418" s="50">
        <f>IFERROR(FIND("-", 'Upload Data'!$A405, 1), 1000)</f>
        <v>1000</v>
      </c>
      <c r="AA418" s="50">
        <f>IFERROR(FIND("-", 'Upload Data'!$A405, Z418 + 1), 1000)</f>
        <v>1000</v>
      </c>
      <c r="AB418" s="50">
        <f>IFERROR(FIND("-", 'Upload Data'!$A405, AA418 + 1), 1000)</f>
        <v>1000</v>
      </c>
      <c r="AC418" s="50" t="str">
        <f>IFERROR(LEFT('Upload Data'!$A405, Z418 - 1), "")</f>
        <v/>
      </c>
      <c r="AD418" s="50" t="str">
        <f>IFERROR(MID('Upload Data'!$A405, Z418 + 1, AA418 - Z418 - 1), "")</f>
        <v/>
      </c>
      <c r="AE418" s="50" t="str">
        <f>IFERROR(MID('Upload Data'!$A405, AA418 + 1, AB418 - AA418 - 1), "")</f>
        <v/>
      </c>
      <c r="AF418" s="50" t="str">
        <f>IFERROR(MID('Upload Data'!$A405, AB418 + 1, 1000), "")</f>
        <v/>
      </c>
      <c r="AG418" s="50" t="str">
        <f t="shared" si="49"/>
        <v/>
      </c>
      <c r="AH418" s="50" t="b">
        <f t="shared" si="50"/>
        <v>0</v>
      </c>
    </row>
    <row r="419" spans="1:34">
      <c r="A419" s="49">
        <f t="shared" si="47"/>
        <v>406</v>
      </c>
      <c r="B419" s="48" t="b">
        <f>NOT(IFERROR('Upload Data'!A406 = "ERROR", TRUE))</f>
        <v>1</v>
      </c>
      <c r="C419" s="48">
        <f t="shared" si="48"/>
        <v>406</v>
      </c>
      <c r="D419" s="50" t="b">
        <f>IF(B419, ('Upload Data'!A406 &amp; 'Upload Data'!B406 &amp; 'Upload Data'!C406 &amp; 'Upload Data'!D406 &amp; 'Upload Data'!E406 &amp; 'Upload Data'!F406 &amp; 'Upload Data'!G406 &amp; 'Upload Data'!H406 &amp; 'Upload Data'!I406 &amp; 'Upload Data'!J406 &amp; 'Upload Data'!K406 &amp; 'Upload Data'!L406 &amp; 'Upload Data'!M406 &amp; 'Upload Data'!N406) &lt;&gt; "", FALSE)</f>
        <v>0</v>
      </c>
      <c r="E419" s="50" t="str">
        <f t="shared" si="44"/>
        <v/>
      </c>
      <c r="F419" s="50" t="str">
        <f t="shared" si="45"/>
        <v/>
      </c>
      <c r="G419" s="50" t="b">
        <f t="shared" si="46"/>
        <v>1</v>
      </c>
      <c r="H419" s="50" t="b">
        <f>IFERROR(OR(AND(NOT(D419), 'Upload Data'!$A406 = ""), AND(AG419 &gt; -1, OR(AND(AH419, LEN(AD419) = 7), IFERROR(MATCH(AD419, listCertificateTypes, 0), FALSE)))), FALSE)</f>
        <v>1</v>
      </c>
      <c r="I419" s="50" t="b">
        <f>IFERROR(OR(NOT($D419), 'Upload Data'!B406 &lt;&gt; ""), FALSE)</f>
        <v>1</v>
      </c>
      <c r="J419" s="50" t="b">
        <f>IFERROR(OR(AND(NOT($D419), 'Upload Data'!C406 = ""), ISNUMBER('Upload Data'!C406), IFERROR(DATEVALUE('Upload Data'!C406) &gt; 0, FALSE)), FALSE)</f>
        <v>1</v>
      </c>
      <c r="K419" s="50" t="b">
        <f>IFERROR(OR(NOT($D419), 'Upload Data'!D406 &lt;&gt; ""), FALSE)</f>
        <v>1</v>
      </c>
      <c r="L419" s="51" t="s">
        <v>116</v>
      </c>
      <c r="M419" s="50" t="b">
        <f>IFERROR(OR(AND(NOT($D419), 'Upload Data'!F406 = ""), IFERROR(_xlfn.NUMBERVALUE('Upload Data'!F406) &gt; 0, FALSE)), FALSE)</f>
        <v>1</v>
      </c>
      <c r="N419" s="50" t="b">
        <f>IFERROR(OR('Upload Data'!G406 = "", IFERROR(_xlfn.NUMBERVALUE('Upload Data'!G406) &gt; 0, FALSE)), FALSE)</f>
        <v>1</v>
      </c>
      <c r="O419" s="50" t="b">
        <f>IFERROR(OR('Upload Data'!G406 = "", IFERROR(MATCH('Upload Data'!H406, listVolumeUnits, 0), FALSE)), FALSE)</f>
        <v>1</v>
      </c>
      <c r="P419" s="50" t="b">
        <f>IFERROR(OR('Upload Data'!I406 = "", IFERROR(_xlfn.NUMBERVALUE('Upload Data'!I406) &gt; 0, FALSE)), FALSE)</f>
        <v>1</v>
      </c>
      <c r="Q419" s="50" t="b">
        <f>IFERROR(OR('Upload Data'!I406 = "", IFERROR(MATCH('Upload Data'!J406, listWeightUnits, 0), FALSE)), FALSE)</f>
        <v>1</v>
      </c>
      <c r="R419" s="50" t="b">
        <f>IFERROR(OR(AND(NOT(D419), 'Upload Data'!K406 = ""), IFERROR(MATCH('Upload Data'!K406, listFscClaimTypes, 0), FALSE)), FALSE)</f>
        <v>1</v>
      </c>
      <c r="S419" s="50" t="b">
        <f>IFERROR(OR(AND('Upload Data'!K406 = refClaimFsc100, OR('Upload Data'!L406 = "", 'Upload Data'!L406 = 100)), AND('Upload Data'!K406 = refClaimFscCW, OR('Upload Data'!L406 = "", 'Upload Data'!L406 = 0)), AND('Upload Data'!K406 = refClaimFscMix, 'Upload Data'!L406 &lt;&gt; "", _xlfn.NUMBERVALUE('Upload Data'!L406) &gt;= 0, _xlfn.NUMBERVALUE('Upload Data'!L406) &lt;= 100), AND('Upload Data'!K406 = refClaimFscMixCredit, OR('Upload Data'!L406 = "", 'Upload Data'!L406 = 100)), AND('Upload Data'!K406 = refClaimFscRecycled, 'Upload Data'!K406 =""), 'Upload Data'!K406 = ""), FALSE)</f>
        <v>1</v>
      </c>
      <c r="T419" s="50" t="b">
        <f>IFERROR(OR('Upload Data'!M406 = "", ISNUMBER('Upload Data'!M406), IFERROR(DATEVALUE('Upload Data'!M406) &gt; 0, FALSE)), FALSE)</f>
        <v>1</v>
      </c>
      <c r="U419" s="50" t="b">
        <f>IFERROR(OR('Upload Data'!N406 = "", ISNUMBER('Upload Data'!N406), IFERROR(DATEVALUE('Upload Data'!N406) &gt; 0, FALSE)), FALSE)</f>
        <v>1</v>
      </c>
      <c r="V419" s="51" t="s">
        <v>116</v>
      </c>
      <c r="W419" s="50"/>
      <c r="X419" s="50"/>
      <c r="Y419" s="50"/>
      <c r="Z419" s="50">
        <f>IFERROR(FIND("-", 'Upload Data'!$A406, 1), 1000)</f>
        <v>1000</v>
      </c>
      <c r="AA419" s="50">
        <f>IFERROR(FIND("-", 'Upload Data'!$A406, Z419 + 1), 1000)</f>
        <v>1000</v>
      </c>
      <c r="AB419" s="50">
        <f>IFERROR(FIND("-", 'Upload Data'!$A406, AA419 + 1), 1000)</f>
        <v>1000</v>
      </c>
      <c r="AC419" s="50" t="str">
        <f>IFERROR(LEFT('Upload Data'!$A406, Z419 - 1), "")</f>
        <v/>
      </c>
      <c r="AD419" s="50" t="str">
        <f>IFERROR(MID('Upload Data'!$A406, Z419 + 1, AA419 - Z419 - 1), "")</f>
        <v/>
      </c>
      <c r="AE419" s="50" t="str">
        <f>IFERROR(MID('Upload Data'!$A406, AA419 + 1, AB419 - AA419 - 1), "")</f>
        <v/>
      </c>
      <c r="AF419" s="50" t="str">
        <f>IFERROR(MID('Upload Data'!$A406, AB419 + 1, 1000), "")</f>
        <v/>
      </c>
      <c r="AG419" s="50" t="str">
        <f t="shared" si="49"/>
        <v/>
      </c>
      <c r="AH419" s="50" t="b">
        <f t="shared" si="50"/>
        <v>0</v>
      </c>
    </row>
    <row r="420" spans="1:34">
      <c r="A420" s="49">
        <f t="shared" si="47"/>
        <v>407</v>
      </c>
      <c r="B420" s="48" t="b">
        <f>NOT(IFERROR('Upload Data'!A407 = "ERROR", TRUE))</f>
        <v>1</v>
      </c>
      <c r="C420" s="48">
        <f t="shared" si="48"/>
        <v>407</v>
      </c>
      <c r="D420" s="50" t="b">
        <f>IF(B420, ('Upload Data'!A407 &amp; 'Upload Data'!B407 &amp; 'Upload Data'!C407 &amp; 'Upload Data'!D407 &amp; 'Upload Data'!E407 &amp; 'Upload Data'!F407 &amp; 'Upload Data'!G407 &amp; 'Upload Data'!H407 &amp; 'Upload Data'!I407 &amp; 'Upload Data'!J407 &amp; 'Upload Data'!K407 &amp; 'Upload Data'!L407 &amp; 'Upload Data'!M407 &amp; 'Upload Data'!N407) &lt;&gt; "", FALSE)</f>
        <v>0</v>
      </c>
      <c r="E420" s="50" t="str">
        <f t="shared" si="44"/>
        <v/>
      </c>
      <c r="F420" s="50" t="str">
        <f t="shared" si="45"/>
        <v/>
      </c>
      <c r="G420" s="50" t="b">
        <f t="shared" si="46"/>
        <v>1</v>
      </c>
      <c r="H420" s="50" t="b">
        <f>IFERROR(OR(AND(NOT(D420), 'Upload Data'!$A407 = ""), AND(AG420 &gt; -1, OR(AND(AH420, LEN(AD420) = 7), IFERROR(MATCH(AD420, listCertificateTypes, 0), FALSE)))), FALSE)</f>
        <v>1</v>
      </c>
      <c r="I420" s="50" t="b">
        <f>IFERROR(OR(NOT($D420), 'Upload Data'!B407 &lt;&gt; ""), FALSE)</f>
        <v>1</v>
      </c>
      <c r="J420" s="50" t="b">
        <f>IFERROR(OR(AND(NOT($D420), 'Upload Data'!C407 = ""), ISNUMBER('Upload Data'!C407), IFERROR(DATEVALUE('Upload Data'!C407) &gt; 0, FALSE)), FALSE)</f>
        <v>1</v>
      </c>
      <c r="K420" s="50" t="b">
        <f>IFERROR(OR(NOT($D420), 'Upload Data'!D407 &lt;&gt; ""), FALSE)</f>
        <v>1</v>
      </c>
      <c r="L420" s="51" t="s">
        <v>116</v>
      </c>
      <c r="M420" s="50" t="b">
        <f>IFERROR(OR(AND(NOT($D420), 'Upload Data'!F407 = ""), IFERROR(_xlfn.NUMBERVALUE('Upload Data'!F407) &gt; 0, FALSE)), FALSE)</f>
        <v>1</v>
      </c>
      <c r="N420" s="50" t="b">
        <f>IFERROR(OR('Upload Data'!G407 = "", IFERROR(_xlfn.NUMBERVALUE('Upload Data'!G407) &gt; 0, FALSE)), FALSE)</f>
        <v>1</v>
      </c>
      <c r="O420" s="50" t="b">
        <f>IFERROR(OR('Upload Data'!G407 = "", IFERROR(MATCH('Upload Data'!H407, listVolumeUnits, 0), FALSE)), FALSE)</f>
        <v>1</v>
      </c>
      <c r="P420" s="50" t="b">
        <f>IFERROR(OR('Upload Data'!I407 = "", IFERROR(_xlfn.NUMBERVALUE('Upload Data'!I407) &gt; 0, FALSE)), FALSE)</f>
        <v>1</v>
      </c>
      <c r="Q420" s="50" t="b">
        <f>IFERROR(OR('Upload Data'!I407 = "", IFERROR(MATCH('Upload Data'!J407, listWeightUnits, 0), FALSE)), FALSE)</f>
        <v>1</v>
      </c>
      <c r="R420" s="50" t="b">
        <f>IFERROR(OR(AND(NOT(D420), 'Upload Data'!K407 = ""), IFERROR(MATCH('Upload Data'!K407, listFscClaimTypes, 0), FALSE)), FALSE)</f>
        <v>1</v>
      </c>
      <c r="S420" s="50" t="b">
        <f>IFERROR(OR(AND('Upload Data'!K407 = refClaimFsc100, OR('Upload Data'!L407 = "", 'Upload Data'!L407 = 100)), AND('Upload Data'!K407 = refClaimFscCW, OR('Upload Data'!L407 = "", 'Upload Data'!L407 = 0)), AND('Upload Data'!K407 = refClaimFscMix, 'Upload Data'!L407 &lt;&gt; "", _xlfn.NUMBERVALUE('Upload Data'!L407) &gt;= 0, _xlfn.NUMBERVALUE('Upload Data'!L407) &lt;= 100), AND('Upload Data'!K407 = refClaimFscMixCredit, OR('Upload Data'!L407 = "", 'Upload Data'!L407 = 100)), AND('Upload Data'!K407 = refClaimFscRecycled, 'Upload Data'!K407 =""), 'Upload Data'!K407 = ""), FALSE)</f>
        <v>1</v>
      </c>
      <c r="T420" s="50" t="b">
        <f>IFERROR(OR('Upload Data'!M407 = "", ISNUMBER('Upload Data'!M407), IFERROR(DATEVALUE('Upload Data'!M407) &gt; 0, FALSE)), FALSE)</f>
        <v>1</v>
      </c>
      <c r="U420" s="50" t="b">
        <f>IFERROR(OR('Upload Data'!N407 = "", ISNUMBER('Upload Data'!N407), IFERROR(DATEVALUE('Upload Data'!N407) &gt; 0, FALSE)), FALSE)</f>
        <v>1</v>
      </c>
      <c r="V420" s="51" t="s">
        <v>116</v>
      </c>
      <c r="W420" s="50"/>
      <c r="X420" s="50"/>
      <c r="Y420" s="50"/>
      <c r="Z420" s="50">
        <f>IFERROR(FIND("-", 'Upload Data'!$A407, 1), 1000)</f>
        <v>1000</v>
      </c>
      <c r="AA420" s="50">
        <f>IFERROR(FIND("-", 'Upload Data'!$A407, Z420 + 1), 1000)</f>
        <v>1000</v>
      </c>
      <c r="AB420" s="50">
        <f>IFERROR(FIND("-", 'Upload Data'!$A407, AA420 + 1), 1000)</f>
        <v>1000</v>
      </c>
      <c r="AC420" s="50" t="str">
        <f>IFERROR(LEFT('Upload Data'!$A407, Z420 - 1), "")</f>
        <v/>
      </c>
      <c r="AD420" s="50" t="str">
        <f>IFERROR(MID('Upload Data'!$A407, Z420 + 1, AA420 - Z420 - 1), "")</f>
        <v/>
      </c>
      <c r="AE420" s="50" t="str">
        <f>IFERROR(MID('Upload Data'!$A407, AA420 + 1, AB420 - AA420 - 1), "")</f>
        <v/>
      </c>
      <c r="AF420" s="50" t="str">
        <f>IFERROR(MID('Upload Data'!$A407, AB420 + 1, 1000), "")</f>
        <v/>
      </c>
      <c r="AG420" s="50" t="str">
        <f t="shared" si="49"/>
        <v/>
      </c>
      <c r="AH420" s="50" t="b">
        <f t="shared" si="50"/>
        <v>0</v>
      </c>
    </row>
    <row r="421" spans="1:34">
      <c r="A421" s="49">
        <f t="shared" si="47"/>
        <v>408</v>
      </c>
      <c r="B421" s="48" t="b">
        <f>NOT(IFERROR('Upload Data'!A408 = "ERROR", TRUE))</f>
        <v>1</v>
      </c>
      <c r="C421" s="48">
        <f t="shared" si="48"/>
        <v>408</v>
      </c>
      <c r="D421" s="50" t="b">
        <f>IF(B421, ('Upload Data'!A408 &amp; 'Upload Data'!B408 &amp; 'Upload Data'!C408 &amp; 'Upload Data'!D408 &amp; 'Upload Data'!E408 &amp; 'Upload Data'!F408 &amp; 'Upload Data'!G408 &amp; 'Upload Data'!H408 &amp; 'Upload Data'!I408 &amp; 'Upload Data'!J408 &amp; 'Upload Data'!K408 &amp; 'Upload Data'!L408 &amp; 'Upload Data'!M408 &amp; 'Upload Data'!N408) &lt;&gt; "", FALSE)</f>
        <v>0</v>
      </c>
      <c r="E421" s="50" t="str">
        <f t="shared" si="44"/>
        <v/>
      </c>
      <c r="F421" s="50" t="str">
        <f t="shared" si="45"/>
        <v/>
      </c>
      <c r="G421" s="50" t="b">
        <f t="shared" si="46"/>
        <v>1</v>
      </c>
      <c r="H421" s="50" t="b">
        <f>IFERROR(OR(AND(NOT(D421), 'Upload Data'!$A408 = ""), AND(AG421 &gt; -1, OR(AND(AH421, LEN(AD421) = 7), IFERROR(MATCH(AD421, listCertificateTypes, 0), FALSE)))), FALSE)</f>
        <v>1</v>
      </c>
      <c r="I421" s="50" t="b">
        <f>IFERROR(OR(NOT($D421), 'Upload Data'!B408 &lt;&gt; ""), FALSE)</f>
        <v>1</v>
      </c>
      <c r="J421" s="50" t="b">
        <f>IFERROR(OR(AND(NOT($D421), 'Upload Data'!C408 = ""), ISNUMBER('Upload Data'!C408), IFERROR(DATEVALUE('Upload Data'!C408) &gt; 0, FALSE)), FALSE)</f>
        <v>1</v>
      </c>
      <c r="K421" s="50" t="b">
        <f>IFERROR(OR(NOT($D421), 'Upload Data'!D408 &lt;&gt; ""), FALSE)</f>
        <v>1</v>
      </c>
      <c r="L421" s="51" t="s">
        <v>116</v>
      </c>
      <c r="M421" s="50" t="b">
        <f>IFERROR(OR(AND(NOT($D421), 'Upload Data'!F408 = ""), IFERROR(_xlfn.NUMBERVALUE('Upload Data'!F408) &gt; 0, FALSE)), FALSE)</f>
        <v>1</v>
      </c>
      <c r="N421" s="50" t="b">
        <f>IFERROR(OR('Upload Data'!G408 = "", IFERROR(_xlfn.NUMBERVALUE('Upload Data'!G408) &gt; 0, FALSE)), FALSE)</f>
        <v>1</v>
      </c>
      <c r="O421" s="50" t="b">
        <f>IFERROR(OR('Upload Data'!G408 = "", IFERROR(MATCH('Upload Data'!H408, listVolumeUnits, 0), FALSE)), FALSE)</f>
        <v>1</v>
      </c>
      <c r="P421" s="50" t="b">
        <f>IFERROR(OR('Upload Data'!I408 = "", IFERROR(_xlfn.NUMBERVALUE('Upload Data'!I408) &gt; 0, FALSE)), FALSE)</f>
        <v>1</v>
      </c>
      <c r="Q421" s="50" t="b">
        <f>IFERROR(OR('Upload Data'!I408 = "", IFERROR(MATCH('Upload Data'!J408, listWeightUnits, 0), FALSE)), FALSE)</f>
        <v>1</v>
      </c>
      <c r="R421" s="50" t="b">
        <f>IFERROR(OR(AND(NOT(D421), 'Upload Data'!K408 = ""), IFERROR(MATCH('Upload Data'!K408, listFscClaimTypes, 0), FALSE)), FALSE)</f>
        <v>1</v>
      </c>
      <c r="S421" s="50" t="b">
        <f>IFERROR(OR(AND('Upload Data'!K408 = refClaimFsc100, OR('Upload Data'!L408 = "", 'Upload Data'!L408 = 100)), AND('Upload Data'!K408 = refClaimFscCW, OR('Upload Data'!L408 = "", 'Upload Data'!L408 = 0)), AND('Upload Data'!K408 = refClaimFscMix, 'Upload Data'!L408 &lt;&gt; "", _xlfn.NUMBERVALUE('Upload Data'!L408) &gt;= 0, _xlfn.NUMBERVALUE('Upload Data'!L408) &lt;= 100), AND('Upload Data'!K408 = refClaimFscMixCredit, OR('Upload Data'!L408 = "", 'Upload Data'!L408 = 100)), AND('Upload Data'!K408 = refClaimFscRecycled, 'Upload Data'!K408 =""), 'Upload Data'!K408 = ""), FALSE)</f>
        <v>1</v>
      </c>
      <c r="T421" s="50" t="b">
        <f>IFERROR(OR('Upload Data'!M408 = "", ISNUMBER('Upload Data'!M408), IFERROR(DATEVALUE('Upload Data'!M408) &gt; 0, FALSE)), FALSE)</f>
        <v>1</v>
      </c>
      <c r="U421" s="50" t="b">
        <f>IFERROR(OR('Upload Data'!N408 = "", ISNUMBER('Upload Data'!N408), IFERROR(DATEVALUE('Upload Data'!N408) &gt; 0, FALSE)), FALSE)</f>
        <v>1</v>
      </c>
      <c r="V421" s="51" t="s">
        <v>116</v>
      </c>
      <c r="W421" s="50"/>
      <c r="X421" s="50"/>
      <c r="Y421" s="50"/>
      <c r="Z421" s="50">
        <f>IFERROR(FIND("-", 'Upload Data'!$A408, 1), 1000)</f>
        <v>1000</v>
      </c>
      <c r="AA421" s="50">
        <f>IFERROR(FIND("-", 'Upload Data'!$A408, Z421 + 1), 1000)</f>
        <v>1000</v>
      </c>
      <c r="AB421" s="50">
        <f>IFERROR(FIND("-", 'Upload Data'!$A408, AA421 + 1), 1000)</f>
        <v>1000</v>
      </c>
      <c r="AC421" s="50" t="str">
        <f>IFERROR(LEFT('Upload Data'!$A408, Z421 - 1), "")</f>
        <v/>
      </c>
      <c r="AD421" s="50" t="str">
        <f>IFERROR(MID('Upload Data'!$A408, Z421 + 1, AA421 - Z421 - 1), "")</f>
        <v/>
      </c>
      <c r="AE421" s="50" t="str">
        <f>IFERROR(MID('Upload Data'!$A408, AA421 + 1, AB421 - AA421 - 1), "")</f>
        <v/>
      </c>
      <c r="AF421" s="50" t="str">
        <f>IFERROR(MID('Upload Data'!$A408, AB421 + 1, 1000), "")</f>
        <v/>
      </c>
      <c r="AG421" s="50" t="str">
        <f t="shared" si="49"/>
        <v/>
      </c>
      <c r="AH421" s="50" t="b">
        <f t="shared" si="50"/>
        <v>0</v>
      </c>
    </row>
    <row r="422" spans="1:34">
      <c r="A422" s="49">
        <f t="shared" si="47"/>
        <v>409</v>
      </c>
      <c r="B422" s="48" t="b">
        <f>NOT(IFERROR('Upload Data'!A409 = "ERROR", TRUE))</f>
        <v>1</v>
      </c>
      <c r="C422" s="48">
        <f t="shared" si="48"/>
        <v>409</v>
      </c>
      <c r="D422" s="50" t="b">
        <f>IF(B422, ('Upload Data'!A409 &amp; 'Upload Data'!B409 &amp; 'Upload Data'!C409 &amp; 'Upload Data'!D409 &amp; 'Upload Data'!E409 &amp; 'Upload Data'!F409 &amp; 'Upload Data'!G409 &amp; 'Upload Data'!H409 &amp; 'Upload Data'!I409 &amp; 'Upload Data'!J409 &amp; 'Upload Data'!K409 &amp; 'Upload Data'!L409 &amp; 'Upload Data'!M409 &amp; 'Upload Data'!N409) &lt;&gt; "", FALSE)</f>
        <v>0</v>
      </c>
      <c r="E422" s="50" t="str">
        <f t="shared" si="44"/>
        <v/>
      </c>
      <c r="F422" s="50" t="str">
        <f t="shared" si="45"/>
        <v/>
      </c>
      <c r="G422" s="50" t="b">
        <f t="shared" si="46"/>
        <v>1</v>
      </c>
      <c r="H422" s="50" t="b">
        <f>IFERROR(OR(AND(NOT(D422), 'Upload Data'!$A409 = ""), AND(AG422 &gt; -1, OR(AND(AH422, LEN(AD422) = 7), IFERROR(MATCH(AD422, listCertificateTypes, 0), FALSE)))), FALSE)</f>
        <v>1</v>
      </c>
      <c r="I422" s="50" t="b">
        <f>IFERROR(OR(NOT($D422), 'Upload Data'!B409 &lt;&gt; ""), FALSE)</f>
        <v>1</v>
      </c>
      <c r="J422" s="50" t="b">
        <f>IFERROR(OR(AND(NOT($D422), 'Upload Data'!C409 = ""), ISNUMBER('Upload Data'!C409), IFERROR(DATEVALUE('Upload Data'!C409) &gt; 0, FALSE)), FALSE)</f>
        <v>1</v>
      </c>
      <c r="K422" s="50" t="b">
        <f>IFERROR(OR(NOT($D422), 'Upload Data'!D409 &lt;&gt; ""), FALSE)</f>
        <v>1</v>
      </c>
      <c r="L422" s="51" t="s">
        <v>116</v>
      </c>
      <c r="M422" s="50" t="b">
        <f>IFERROR(OR(AND(NOT($D422), 'Upload Data'!F409 = ""), IFERROR(_xlfn.NUMBERVALUE('Upload Data'!F409) &gt; 0, FALSE)), FALSE)</f>
        <v>1</v>
      </c>
      <c r="N422" s="50" t="b">
        <f>IFERROR(OR('Upload Data'!G409 = "", IFERROR(_xlfn.NUMBERVALUE('Upload Data'!G409) &gt; 0, FALSE)), FALSE)</f>
        <v>1</v>
      </c>
      <c r="O422" s="50" t="b">
        <f>IFERROR(OR('Upload Data'!G409 = "", IFERROR(MATCH('Upload Data'!H409, listVolumeUnits, 0), FALSE)), FALSE)</f>
        <v>1</v>
      </c>
      <c r="P422" s="50" t="b">
        <f>IFERROR(OR('Upload Data'!I409 = "", IFERROR(_xlfn.NUMBERVALUE('Upload Data'!I409) &gt; 0, FALSE)), FALSE)</f>
        <v>1</v>
      </c>
      <c r="Q422" s="50" t="b">
        <f>IFERROR(OR('Upload Data'!I409 = "", IFERROR(MATCH('Upload Data'!J409, listWeightUnits, 0), FALSE)), FALSE)</f>
        <v>1</v>
      </c>
      <c r="R422" s="50" t="b">
        <f>IFERROR(OR(AND(NOT(D422), 'Upload Data'!K409 = ""), IFERROR(MATCH('Upload Data'!K409, listFscClaimTypes, 0), FALSE)), FALSE)</f>
        <v>1</v>
      </c>
      <c r="S422" s="50" t="b">
        <f>IFERROR(OR(AND('Upload Data'!K409 = refClaimFsc100, OR('Upload Data'!L409 = "", 'Upload Data'!L409 = 100)), AND('Upload Data'!K409 = refClaimFscCW, OR('Upload Data'!L409 = "", 'Upload Data'!L409 = 0)), AND('Upload Data'!K409 = refClaimFscMix, 'Upload Data'!L409 &lt;&gt; "", _xlfn.NUMBERVALUE('Upload Data'!L409) &gt;= 0, _xlfn.NUMBERVALUE('Upload Data'!L409) &lt;= 100), AND('Upload Data'!K409 = refClaimFscMixCredit, OR('Upload Data'!L409 = "", 'Upload Data'!L409 = 100)), AND('Upload Data'!K409 = refClaimFscRecycled, 'Upload Data'!K409 =""), 'Upload Data'!K409 = ""), FALSE)</f>
        <v>1</v>
      </c>
      <c r="T422" s="50" t="b">
        <f>IFERROR(OR('Upload Data'!M409 = "", ISNUMBER('Upload Data'!M409), IFERROR(DATEVALUE('Upload Data'!M409) &gt; 0, FALSE)), FALSE)</f>
        <v>1</v>
      </c>
      <c r="U422" s="50" t="b">
        <f>IFERROR(OR('Upload Data'!N409 = "", ISNUMBER('Upload Data'!N409), IFERROR(DATEVALUE('Upload Data'!N409) &gt; 0, FALSE)), FALSE)</f>
        <v>1</v>
      </c>
      <c r="V422" s="51" t="s">
        <v>116</v>
      </c>
      <c r="W422" s="50"/>
      <c r="X422" s="50"/>
      <c r="Y422" s="50"/>
      <c r="Z422" s="50">
        <f>IFERROR(FIND("-", 'Upload Data'!$A409, 1), 1000)</f>
        <v>1000</v>
      </c>
      <c r="AA422" s="50">
        <f>IFERROR(FIND("-", 'Upload Data'!$A409, Z422 + 1), 1000)</f>
        <v>1000</v>
      </c>
      <c r="AB422" s="50">
        <f>IFERROR(FIND("-", 'Upload Data'!$A409, AA422 + 1), 1000)</f>
        <v>1000</v>
      </c>
      <c r="AC422" s="50" t="str">
        <f>IFERROR(LEFT('Upload Data'!$A409, Z422 - 1), "")</f>
        <v/>
      </c>
      <c r="AD422" s="50" t="str">
        <f>IFERROR(MID('Upload Data'!$A409, Z422 + 1, AA422 - Z422 - 1), "")</f>
        <v/>
      </c>
      <c r="AE422" s="50" t="str">
        <f>IFERROR(MID('Upload Data'!$A409, AA422 + 1, AB422 - AA422 - 1), "")</f>
        <v/>
      </c>
      <c r="AF422" s="50" t="str">
        <f>IFERROR(MID('Upload Data'!$A409, AB422 + 1, 1000), "")</f>
        <v/>
      </c>
      <c r="AG422" s="50" t="str">
        <f t="shared" si="49"/>
        <v/>
      </c>
      <c r="AH422" s="50" t="b">
        <f t="shared" si="50"/>
        <v>0</v>
      </c>
    </row>
    <row r="423" spans="1:34">
      <c r="A423" s="49">
        <f t="shared" si="47"/>
        <v>410</v>
      </c>
      <c r="B423" s="48" t="b">
        <f>NOT(IFERROR('Upload Data'!A410 = "ERROR", TRUE))</f>
        <v>1</v>
      </c>
      <c r="C423" s="48">
        <f t="shared" si="48"/>
        <v>410</v>
      </c>
      <c r="D423" s="50" t="b">
        <f>IF(B423, ('Upload Data'!A410 &amp; 'Upload Data'!B410 &amp; 'Upload Data'!C410 &amp; 'Upload Data'!D410 &amp; 'Upload Data'!E410 &amp; 'Upload Data'!F410 &amp; 'Upload Data'!G410 &amp; 'Upload Data'!H410 &amp; 'Upload Data'!I410 &amp; 'Upload Data'!J410 &amp; 'Upload Data'!K410 &amp; 'Upload Data'!L410 &amp; 'Upload Data'!M410 &amp; 'Upload Data'!N410) &lt;&gt; "", FALSE)</f>
        <v>0</v>
      </c>
      <c r="E423" s="50" t="str">
        <f t="shared" ref="E423:E486" si="51">IF(AND(D423, G423), A423, "")</f>
        <v/>
      </c>
      <c r="F423" s="50" t="str">
        <f t="shared" ref="F423:F486" si="52">IF(AND(D423, NOT(G423)), A423, "")</f>
        <v/>
      </c>
      <c r="G423" s="50" t="b">
        <f t="shared" si="46"/>
        <v>1</v>
      </c>
      <c r="H423" s="50" t="b">
        <f>IFERROR(OR(AND(NOT(D423), 'Upload Data'!$A410 = ""), AND(AG423 &gt; -1, OR(AND(AH423, LEN(AD423) = 7), IFERROR(MATCH(AD423, listCertificateTypes, 0), FALSE)))), FALSE)</f>
        <v>1</v>
      </c>
      <c r="I423" s="50" t="b">
        <f>IFERROR(OR(NOT($D423), 'Upload Data'!B410 &lt;&gt; ""), FALSE)</f>
        <v>1</v>
      </c>
      <c r="J423" s="50" t="b">
        <f>IFERROR(OR(AND(NOT($D423), 'Upload Data'!C410 = ""), ISNUMBER('Upload Data'!C410), IFERROR(DATEVALUE('Upload Data'!C410) &gt; 0, FALSE)), FALSE)</f>
        <v>1</v>
      </c>
      <c r="K423" s="50" t="b">
        <f>IFERROR(OR(NOT($D423), 'Upload Data'!D410 &lt;&gt; ""), FALSE)</f>
        <v>1</v>
      </c>
      <c r="L423" s="51" t="s">
        <v>116</v>
      </c>
      <c r="M423" s="50" t="b">
        <f>IFERROR(OR(AND(NOT($D423), 'Upload Data'!F410 = ""), IFERROR(_xlfn.NUMBERVALUE('Upload Data'!F410) &gt; 0, FALSE)), FALSE)</f>
        <v>1</v>
      </c>
      <c r="N423" s="50" t="b">
        <f>IFERROR(OR('Upload Data'!G410 = "", IFERROR(_xlfn.NUMBERVALUE('Upload Data'!G410) &gt; 0, FALSE)), FALSE)</f>
        <v>1</v>
      </c>
      <c r="O423" s="50" t="b">
        <f>IFERROR(OR('Upload Data'!G410 = "", IFERROR(MATCH('Upload Data'!H410, listVolumeUnits, 0), FALSE)), FALSE)</f>
        <v>1</v>
      </c>
      <c r="P423" s="50" t="b">
        <f>IFERROR(OR('Upload Data'!I410 = "", IFERROR(_xlfn.NUMBERVALUE('Upload Data'!I410) &gt; 0, FALSE)), FALSE)</f>
        <v>1</v>
      </c>
      <c r="Q423" s="50" t="b">
        <f>IFERROR(OR('Upload Data'!I410 = "", IFERROR(MATCH('Upload Data'!J410, listWeightUnits, 0), FALSE)), FALSE)</f>
        <v>1</v>
      </c>
      <c r="R423" s="50" t="b">
        <f>IFERROR(OR(AND(NOT(D423), 'Upload Data'!K410 = ""), IFERROR(MATCH('Upload Data'!K410, listFscClaimTypes, 0), FALSE)), FALSE)</f>
        <v>1</v>
      </c>
      <c r="S423" s="50" t="b">
        <f>IFERROR(OR(AND('Upload Data'!K410 = refClaimFsc100, OR('Upload Data'!L410 = "", 'Upload Data'!L410 = 100)), AND('Upload Data'!K410 = refClaimFscCW, OR('Upload Data'!L410 = "", 'Upload Data'!L410 = 0)), AND('Upload Data'!K410 = refClaimFscMix, 'Upload Data'!L410 &lt;&gt; "", _xlfn.NUMBERVALUE('Upload Data'!L410) &gt;= 0, _xlfn.NUMBERVALUE('Upload Data'!L410) &lt;= 100), AND('Upload Data'!K410 = refClaimFscMixCredit, OR('Upload Data'!L410 = "", 'Upload Data'!L410 = 100)), AND('Upload Data'!K410 = refClaimFscRecycled, 'Upload Data'!K410 =""), 'Upload Data'!K410 = ""), FALSE)</f>
        <v>1</v>
      </c>
      <c r="T423" s="50" t="b">
        <f>IFERROR(OR('Upload Data'!M410 = "", ISNUMBER('Upload Data'!M410), IFERROR(DATEVALUE('Upload Data'!M410) &gt; 0, FALSE)), FALSE)</f>
        <v>1</v>
      </c>
      <c r="U423" s="50" t="b">
        <f>IFERROR(OR('Upload Data'!N410 = "", ISNUMBER('Upload Data'!N410), IFERROR(DATEVALUE('Upload Data'!N410) &gt; 0, FALSE)), FALSE)</f>
        <v>1</v>
      </c>
      <c r="V423" s="51" t="s">
        <v>116</v>
      </c>
      <c r="W423" s="50"/>
      <c r="X423" s="50"/>
      <c r="Y423" s="50"/>
      <c r="Z423" s="50">
        <f>IFERROR(FIND("-", 'Upload Data'!$A410, 1), 1000)</f>
        <v>1000</v>
      </c>
      <c r="AA423" s="50">
        <f>IFERROR(FIND("-", 'Upload Data'!$A410, Z423 + 1), 1000)</f>
        <v>1000</v>
      </c>
      <c r="AB423" s="50">
        <f>IFERROR(FIND("-", 'Upload Data'!$A410, AA423 + 1), 1000)</f>
        <v>1000</v>
      </c>
      <c r="AC423" s="50" t="str">
        <f>IFERROR(LEFT('Upload Data'!$A410, Z423 - 1), "")</f>
        <v/>
      </c>
      <c r="AD423" s="50" t="str">
        <f>IFERROR(MID('Upload Data'!$A410, Z423 + 1, AA423 - Z423 - 1), "")</f>
        <v/>
      </c>
      <c r="AE423" s="50" t="str">
        <f>IFERROR(MID('Upload Data'!$A410, AA423 + 1, AB423 - AA423 - 1), "")</f>
        <v/>
      </c>
      <c r="AF423" s="50" t="str">
        <f>IFERROR(MID('Upload Data'!$A410, AB423 + 1, 1000), "")</f>
        <v/>
      </c>
      <c r="AG423" s="50" t="str">
        <f t="shared" si="49"/>
        <v/>
      </c>
      <c r="AH423" s="50" t="b">
        <f t="shared" si="50"/>
        <v>0</v>
      </c>
    </row>
    <row r="424" spans="1:34">
      <c r="A424" s="49">
        <f t="shared" si="47"/>
        <v>411</v>
      </c>
      <c r="B424" s="48" t="b">
        <f>NOT(IFERROR('Upload Data'!A411 = "ERROR", TRUE))</f>
        <v>1</v>
      </c>
      <c r="C424" s="48">
        <f t="shared" si="48"/>
        <v>411</v>
      </c>
      <c r="D424" s="50" t="b">
        <f>IF(B424, ('Upload Data'!A411 &amp; 'Upload Data'!B411 &amp; 'Upload Data'!C411 &amp; 'Upload Data'!D411 &amp; 'Upload Data'!E411 &amp; 'Upload Data'!F411 &amp; 'Upload Data'!G411 &amp; 'Upload Data'!H411 &amp; 'Upload Data'!I411 &amp; 'Upload Data'!J411 &amp; 'Upload Data'!K411 &amp; 'Upload Data'!L411 &amp; 'Upload Data'!M411 &amp; 'Upload Data'!N411) &lt;&gt; "", FALSE)</f>
        <v>0</v>
      </c>
      <c r="E424" s="50" t="str">
        <f t="shared" si="51"/>
        <v/>
      </c>
      <c r="F424" s="50" t="str">
        <f t="shared" si="52"/>
        <v/>
      </c>
      <c r="G424" s="50" t="b">
        <f t="shared" si="46"/>
        <v>1</v>
      </c>
      <c r="H424" s="50" t="b">
        <f>IFERROR(OR(AND(NOT(D424), 'Upload Data'!$A411 = ""), AND(AG424 &gt; -1, OR(AND(AH424, LEN(AD424) = 7), IFERROR(MATCH(AD424, listCertificateTypes, 0), FALSE)))), FALSE)</f>
        <v>1</v>
      </c>
      <c r="I424" s="50" t="b">
        <f>IFERROR(OR(NOT($D424), 'Upload Data'!B411 &lt;&gt; ""), FALSE)</f>
        <v>1</v>
      </c>
      <c r="J424" s="50" t="b">
        <f>IFERROR(OR(AND(NOT($D424), 'Upload Data'!C411 = ""), ISNUMBER('Upload Data'!C411), IFERROR(DATEVALUE('Upload Data'!C411) &gt; 0, FALSE)), FALSE)</f>
        <v>1</v>
      </c>
      <c r="K424" s="50" t="b">
        <f>IFERROR(OR(NOT($D424), 'Upload Data'!D411 &lt;&gt; ""), FALSE)</f>
        <v>1</v>
      </c>
      <c r="L424" s="51" t="s">
        <v>116</v>
      </c>
      <c r="M424" s="50" t="b">
        <f>IFERROR(OR(AND(NOT($D424), 'Upload Data'!F411 = ""), IFERROR(_xlfn.NUMBERVALUE('Upload Data'!F411) &gt; 0, FALSE)), FALSE)</f>
        <v>1</v>
      </c>
      <c r="N424" s="50" t="b">
        <f>IFERROR(OR('Upload Data'!G411 = "", IFERROR(_xlfn.NUMBERVALUE('Upload Data'!G411) &gt; 0, FALSE)), FALSE)</f>
        <v>1</v>
      </c>
      <c r="O424" s="50" t="b">
        <f>IFERROR(OR('Upload Data'!G411 = "", IFERROR(MATCH('Upload Data'!H411, listVolumeUnits, 0), FALSE)), FALSE)</f>
        <v>1</v>
      </c>
      <c r="P424" s="50" t="b">
        <f>IFERROR(OR('Upload Data'!I411 = "", IFERROR(_xlfn.NUMBERVALUE('Upload Data'!I411) &gt; 0, FALSE)), FALSE)</f>
        <v>1</v>
      </c>
      <c r="Q424" s="50" t="b">
        <f>IFERROR(OR('Upload Data'!I411 = "", IFERROR(MATCH('Upload Data'!J411, listWeightUnits, 0), FALSE)), FALSE)</f>
        <v>1</v>
      </c>
      <c r="R424" s="50" t="b">
        <f>IFERROR(OR(AND(NOT(D424), 'Upload Data'!K411 = ""), IFERROR(MATCH('Upload Data'!K411, listFscClaimTypes, 0), FALSE)), FALSE)</f>
        <v>1</v>
      </c>
      <c r="S424" s="50" t="b">
        <f>IFERROR(OR(AND('Upload Data'!K411 = refClaimFsc100, OR('Upload Data'!L411 = "", 'Upload Data'!L411 = 100)), AND('Upload Data'!K411 = refClaimFscCW, OR('Upload Data'!L411 = "", 'Upload Data'!L411 = 0)), AND('Upload Data'!K411 = refClaimFscMix, 'Upload Data'!L411 &lt;&gt; "", _xlfn.NUMBERVALUE('Upload Data'!L411) &gt;= 0, _xlfn.NUMBERVALUE('Upload Data'!L411) &lt;= 100), AND('Upload Data'!K411 = refClaimFscMixCredit, OR('Upload Data'!L411 = "", 'Upload Data'!L411 = 100)), AND('Upload Data'!K411 = refClaimFscRecycled, 'Upload Data'!K411 =""), 'Upload Data'!K411 = ""), FALSE)</f>
        <v>1</v>
      </c>
      <c r="T424" s="50" t="b">
        <f>IFERROR(OR('Upload Data'!M411 = "", ISNUMBER('Upload Data'!M411), IFERROR(DATEVALUE('Upload Data'!M411) &gt; 0, FALSE)), FALSE)</f>
        <v>1</v>
      </c>
      <c r="U424" s="50" t="b">
        <f>IFERROR(OR('Upload Data'!N411 = "", ISNUMBER('Upload Data'!N411), IFERROR(DATEVALUE('Upload Data'!N411) &gt; 0, FALSE)), FALSE)</f>
        <v>1</v>
      </c>
      <c r="V424" s="51" t="s">
        <v>116</v>
      </c>
      <c r="W424" s="50"/>
      <c r="X424" s="50"/>
      <c r="Y424" s="50"/>
      <c r="Z424" s="50">
        <f>IFERROR(FIND("-", 'Upload Data'!$A411, 1), 1000)</f>
        <v>1000</v>
      </c>
      <c r="AA424" s="50">
        <f>IFERROR(FIND("-", 'Upload Data'!$A411, Z424 + 1), 1000)</f>
        <v>1000</v>
      </c>
      <c r="AB424" s="50">
        <f>IFERROR(FIND("-", 'Upload Data'!$A411, AA424 + 1), 1000)</f>
        <v>1000</v>
      </c>
      <c r="AC424" s="50" t="str">
        <f>IFERROR(LEFT('Upload Data'!$A411, Z424 - 1), "")</f>
        <v/>
      </c>
      <c r="AD424" s="50" t="str">
        <f>IFERROR(MID('Upload Data'!$A411, Z424 + 1, AA424 - Z424 - 1), "")</f>
        <v/>
      </c>
      <c r="AE424" s="50" t="str">
        <f>IFERROR(MID('Upload Data'!$A411, AA424 + 1, AB424 - AA424 - 1), "")</f>
        <v/>
      </c>
      <c r="AF424" s="50" t="str">
        <f>IFERROR(MID('Upload Data'!$A411, AB424 + 1, 1000), "")</f>
        <v/>
      </c>
      <c r="AG424" s="50" t="str">
        <f t="shared" si="49"/>
        <v/>
      </c>
      <c r="AH424" s="50" t="b">
        <f t="shared" si="50"/>
        <v>0</v>
      </c>
    </row>
    <row r="425" spans="1:34">
      <c r="A425" s="49">
        <f t="shared" si="47"/>
        <v>412</v>
      </c>
      <c r="B425" s="48" t="b">
        <f>NOT(IFERROR('Upload Data'!A412 = "ERROR", TRUE))</f>
        <v>1</v>
      </c>
      <c r="C425" s="48">
        <f t="shared" si="48"/>
        <v>412</v>
      </c>
      <c r="D425" s="50" t="b">
        <f>IF(B425, ('Upload Data'!A412 &amp; 'Upload Data'!B412 &amp; 'Upload Data'!C412 &amp; 'Upload Data'!D412 &amp; 'Upload Data'!E412 &amp; 'Upload Data'!F412 &amp; 'Upload Data'!G412 &amp; 'Upload Data'!H412 &amp; 'Upload Data'!I412 &amp; 'Upload Data'!J412 &amp; 'Upload Data'!K412 &amp; 'Upload Data'!L412 &amp; 'Upload Data'!M412 &amp; 'Upload Data'!N412) &lt;&gt; "", FALSE)</f>
        <v>0</v>
      </c>
      <c r="E425" s="50" t="str">
        <f t="shared" si="51"/>
        <v/>
      </c>
      <c r="F425" s="50" t="str">
        <f t="shared" si="52"/>
        <v/>
      </c>
      <c r="G425" s="50" t="b">
        <f t="shared" si="46"/>
        <v>1</v>
      </c>
      <c r="H425" s="50" t="b">
        <f>IFERROR(OR(AND(NOT(D425), 'Upload Data'!$A412 = ""), AND(AG425 &gt; -1, OR(AND(AH425, LEN(AD425) = 7), IFERROR(MATCH(AD425, listCertificateTypes, 0), FALSE)))), FALSE)</f>
        <v>1</v>
      </c>
      <c r="I425" s="50" t="b">
        <f>IFERROR(OR(NOT($D425), 'Upload Data'!B412 &lt;&gt; ""), FALSE)</f>
        <v>1</v>
      </c>
      <c r="J425" s="50" t="b">
        <f>IFERROR(OR(AND(NOT($D425), 'Upload Data'!C412 = ""), ISNUMBER('Upload Data'!C412), IFERROR(DATEVALUE('Upload Data'!C412) &gt; 0, FALSE)), FALSE)</f>
        <v>1</v>
      </c>
      <c r="K425" s="50" t="b">
        <f>IFERROR(OR(NOT($D425), 'Upload Data'!D412 &lt;&gt; ""), FALSE)</f>
        <v>1</v>
      </c>
      <c r="L425" s="51" t="s">
        <v>116</v>
      </c>
      <c r="M425" s="50" t="b">
        <f>IFERROR(OR(AND(NOT($D425), 'Upload Data'!F412 = ""), IFERROR(_xlfn.NUMBERVALUE('Upload Data'!F412) &gt; 0, FALSE)), FALSE)</f>
        <v>1</v>
      </c>
      <c r="N425" s="50" t="b">
        <f>IFERROR(OR('Upload Data'!G412 = "", IFERROR(_xlfn.NUMBERVALUE('Upload Data'!G412) &gt; 0, FALSE)), FALSE)</f>
        <v>1</v>
      </c>
      <c r="O425" s="50" t="b">
        <f>IFERROR(OR('Upload Data'!G412 = "", IFERROR(MATCH('Upload Data'!H412, listVolumeUnits, 0), FALSE)), FALSE)</f>
        <v>1</v>
      </c>
      <c r="P425" s="50" t="b">
        <f>IFERROR(OR('Upload Data'!I412 = "", IFERROR(_xlfn.NUMBERVALUE('Upload Data'!I412) &gt; 0, FALSE)), FALSE)</f>
        <v>1</v>
      </c>
      <c r="Q425" s="50" t="b">
        <f>IFERROR(OR('Upload Data'!I412 = "", IFERROR(MATCH('Upload Data'!J412, listWeightUnits, 0), FALSE)), FALSE)</f>
        <v>1</v>
      </c>
      <c r="R425" s="50" t="b">
        <f>IFERROR(OR(AND(NOT(D425), 'Upload Data'!K412 = ""), IFERROR(MATCH('Upload Data'!K412, listFscClaimTypes, 0), FALSE)), FALSE)</f>
        <v>1</v>
      </c>
      <c r="S425" s="50" t="b">
        <f>IFERROR(OR(AND('Upload Data'!K412 = refClaimFsc100, OR('Upload Data'!L412 = "", 'Upload Data'!L412 = 100)), AND('Upload Data'!K412 = refClaimFscCW, OR('Upload Data'!L412 = "", 'Upload Data'!L412 = 0)), AND('Upload Data'!K412 = refClaimFscMix, 'Upload Data'!L412 &lt;&gt; "", _xlfn.NUMBERVALUE('Upload Data'!L412) &gt;= 0, _xlfn.NUMBERVALUE('Upload Data'!L412) &lt;= 100), AND('Upload Data'!K412 = refClaimFscMixCredit, OR('Upload Data'!L412 = "", 'Upload Data'!L412 = 100)), AND('Upload Data'!K412 = refClaimFscRecycled, 'Upload Data'!K412 =""), 'Upload Data'!K412 = ""), FALSE)</f>
        <v>1</v>
      </c>
      <c r="T425" s="50" t="b">
        <f>IFERROR(OR('Upload Data'!M412 = "", ISNUMBER('Upload Data'!M412), IFERROR(DATEVALUE('Upload Data'!M412) &gt; 0, FALSE)), FALSE)</f>
        <v>1</v>
      </c>
      <c r="U425" s="50" t="b">
        <f>IFERROR(OR('Upload Data'!N412 = "", ISNUMBER('Upload Data'!N412), IFERROR(DATEVALUE('Upload Data'!N412) &gt; 0, FALSE)), FALSE)</f>
        <v>1</v>
      </c>
      <c r="V425" s="51" t="s">
        <v>116</v>
      </c>
      <c r="W425" s="50"/>
      <c r="X425" s="50"/>
      <c r="Y425" s="50"/>
      <c r="Z425" s="50">
        <f>IFERROR(FIND("-", 'Upload Data'!$A412, 1), 1000)</f>
        <v>1000</v>
      </c>
      <c r="AA425" s="50">
        <f>IFERROR(FIND("-", 'Upload Data'!$A412, Z425 + 1), 1000)</f>
        <v>1000</v>
      </c>
      <c r="AB425" s="50">
        <f>IFERROR(FIND("-", 'Upload Data'!$A412, AA425 + 1), 1000)</f>
        <v>1000</v>
      </c>
      <c r="AC425" s="50" t="str">
        <f>IFERROR(LEFT('Upload Data'!$A412, Z425 - 1), "")</f>
        <v/>
      </c>
      <c r="AD425" s="50" t="str">
        <f>IFERROR(MID('Upload Data'!$A412, Z425 + 1, AA425 - Z425 - 1), "")</f>
        <v/>
      </c>
      <c r="AE425" s="50" t="str">
        <f>IFERROR(MID('Upload Data'!$A412, AA425 + 1, AB425 - AA425 - 1), "")</f>
        <v/>
      </c>
      <c r="AF425" s="50" t="str">
        <f>IFERROR(MID('Upload Data'!$A412, AB425 + 1, 1000), "")</f>
        <v/>
      </c>
      <c r="AG425" s="50" t="str">
        <f t="shared" si="49"/>
        <v/>
      </c>
      <c r="AH425" s="50" t="b">
        <f t="shared" si="50"/>
        <v>0</v>
      </c>
    </row>
    <row r="426" spans="1:34">
      <c r="A426" s="49">
        <f t="shared" si="47"/>
        <v>413</v>
      </c>
      <c r="B426" s="48" t="b">
        <f>NOT(IFERROR('Upload Data'!A413 = "ERROR", TRUE))</f>
        <v>1</v>
      </c>
      <c r="C426" s="48">
        <f t="shared" si="48"/>
        <v>413</v>
      </c>
      <c r="D426" s="50" t="b">
        <f>IF(B426, ('Upload Data'!A413 &amp; 'Upload Data'!B413 &amp; 'Upload Data'!C413 &amp; 'Upload Data'!D413 &amp; 'Upload Data'!E413 &amp; 'Upload Data'!F413 &amp; 'Upload Data'!G413 &amp; 'Upload Data'!H413 &amp; 'Upload Data'!I413 &amp; 'Upload Data'!J413 &amp; 'Upload Data'!K413 &amp; 'Upload Data'!L413 &amp; 'Upload Data'!M413 &amp; 'Upload Data'!N413) &lt;&gt; "", FALSE)</f>
        <v>0</v>
      </c>
      <c r="E426" s="50" t="str">
        <f t="shared" si="51"/>
        <v/>
      </c>
      <c r="F426" s="50" t="str">
        <f t="shared" si="52"/>
        <v/>
      </c>
      <c r="G426" s="50" t="b">
        <f t="shared" si="46"/>
        <v>1</v>
      </c>
      <c r="H426" s="50" t="b">
        <f>IFERROR(OR(AND(NOT(D426), 'Upload Data'!$A413 = ""), AND(AG426 &gt; -1, OR(AND(AH426, LEN(AD426) = 7), IFERROR(MATCH(AD426, listCertificateTypes, 0), FALSE)))), FALSE)</f>
        <v>1</v>
      </c>
      <c r="I426" s="50" t="b">
        <f>IFERROR(OR(NOT($D426), 'Upload Data'!B413 &lt;&gt; ""), FALSE)</f>
        <v>1</v>
      </c>
      <c r="J426" s="50" t="b">
        <f>IFERROR(OR(AND(NOT($D426), 'Upload Data'!C413 = ""), ISNUMBER('Upload Data'!C413), IFERROR(DATEVALUE('Upload Data'!C413) &gt; 0, FALSE)), FALSE)</f>
        <v>1</v>
      </c>
      <c r="K426" s="50" t="b">
        <f>IFERROR(OR(NOT($D426), 'Upload Data'!D413 &lt;&gt; ""), FALSE)</f>
        <v>1</v>
      </c>
      <c r="L426" s="51" t="s">
        <v>116</v>
      </c>
      <c r="M426" s="50" t="b">
        <f>IFERROR(OR(AND(NOT($D426), 'Upload Data'!F413 = ""), IFERROR(_xlfn.NUMBERVALUE('Upload Data'!F413) &gt; 0, FALSE)), FALSE)</f>
        <v>1</v>
      </c>
      <c r="N426" s="50" t="b">
        <f>IFERROR(OR('Upload Data'!G413 = "", IFERROR(_xlfn.NUMBERVALUE('Upload Data'!G413) &gt; 0, FALSE)), FALSE)</f>
        <v>1</v>
      </c>
      <c r="O426" s="50" t="b">
        <f>IFERROR(OR('Upload Data'!G413 = "", IFERROR(MATCH('Upload Data'!H413, listVolumeUnits, 0), FALSE)), FALSE)</f>
        <v>1</v>
      </c>
      <c r="P426" s="50" t="b">
        <f>IFERROR(OR('Upload Data'!I413 = "", IFERROR(_xlfn.NUMBERVALUE('Upload Data'!I413) &gt; 0, FALSE)), FALSE)</f>
        <v>1</v>
      </c>
      <c r="Q426" s="50" t="b">
        <f>IFERROR(OR('Upload Data'!I413 = "", IFERROR(MATCH('Upload Data'!J413, listWeightUnits, 0), FALSE)), FALSE)</f>
        <v>1</v>
      </c>
      <c r="R426" s="50" t="b">
        <f>IFERROR(OR(AND(NOT(D426), 'Upload Data'!K413 = ""), IFERROR(MATCH('Upload Data'!K413, listFscClaimTypes, 0), FALSE)), FALSE)</f>
        <v>1</v>
      </c>
      <c r="S426" s="50" t="b">
        <f>IFERROR(OR(AND('Upload Data'!K413 = refClaimFsc100, OR('Upload Data'!L413 = "", 'Upload Data'!L413 = 100)), AND('Upload Data'!K413 = refClaimFscCW, OR('Upload Data'!L413 = "", 'Upload Data'!L413 = 0)), AND('Upload Data'!K413 = refClaimFscMix, 'Upload Data'!L413 &lt;&gt; "", _xlfn.NUMBERVALUE('Upload Data'!L413) &gt;= 0, _xlfn.NUMBERVALUE('Upload Data'!L413) &lt;= 100), AND('Upload Data'!K413 = refClaimFscMixCredit, OR('Upload Data'!L413 = "", 'Upload Data'!L413 = 100)), AND('Upload Data'!K413 = refClaimFscRecycled, 'Upload Data'!K413 =""), 'Upload Data'!K413 = ""), FALSE)</f>
        <v>1</v>
      </c>
      <c r="T426" s="50" t="b">
        <f>IFERROR(OR('Upload Data'!M413 = "", ISNUMBER('Upload Data'!M413), IFERROR(DATEVALUE('Upload Data'!M413) &gt; 0, FALSE)), FALSE)</f>
        <v>1</v>
      </c>
      <c r="U426" s="50" t="b">
        <f>IFERROR(OR('Upload Data'!N413 = "", ISNUMBER('Upload Data'!N413), IFERROR(DATEVALUE('Upload Data'!N413) &gt; 0, FALSE)), FALSE)</f>
        <v>1</v>
      </c>
      <c r="V426" s="51" t="s">
        <v>116</v>
      </c>
      <c r="W426" s="50"/>
      <c r="X426" s="50"/>
      <c r="Y426" s="50"/>
      <c r="Z426" s="50">
        <f>IFERROR(FIND("-", 'Upload Data'!$A413, 1), 1000)</f>
        <v>1000</v>
      </c>
      <c r="AA426" s="50">
        <f>IFERROR(FIND("-", 'Upload Data'!$A413, Z426 + 1), 1000)</f>
        <v>1000</v>
      </c>
      <c r="AB426" s="50">
        <f>IFERROR(FIND("-", 'Upload Data'!$A413, AA426 + 1), 1000)</f>
        <v>1000</v>
      </c>
      <c r="AC426" s="50" t="str">
        <f>IFERROR(LEFT('Upload Data'!$A413, Z426 - 1), "")</f>
        <v/>
      </c>
      <c r="AD426" s="50" t="str">
        <f>IFERROR(MID('Upload Data'!$A413, Z426 + 1, AA426 - Z426 - 1), "")</f>
        <v/>
      </c>
      <c r="AE426" s="50" t="str">
        <f>IFERROR(MID('Upload Data'!$A413, AA426 + 1, AB426 - AA426 - 1), "")</f>
        <v/>
      </c>
      <c r="AF426" s="50" t="str">
        <f>IFERROR(MID('Upload Data'!$A413, AB426 + 1, 1000), "")</f>
        <v/>
      </c>
      <c r="AG426" s="50" t="str">
        <f t="shared" si="49"/>
        <v/>
      </c>
      <c r="AH426" s="50" t="b">
        <f t="shared" si="50"/>
        <v>0</v>
      </c>
    </row>
    <row r="427" spans="1:34">
      <c r="A427" s="49">
        <f t="shared" si="47"/>
        <v>414</v>
      </c>
      <c r="B427" s="48" t="b">
        <f>NOT(IFERROR('Upload Data'!A414 = "ERROR", TRUE))</f>
        <v>1</v>
      </c>
      <c r="C427" s="48">
        <f t="shared" si="48"/>
        <v>414</v>
      </c>
      <c r="D427" s="50" t="b">
        <f>IF(B427, ('Upload Data'!A414 &amp; 'Upload Data'!B414 &amp; 'Upload Data'!C414 &amp; 'Upload Data'!D414 &amp; 'Upload Data'!E414 &amp; 'Upload Data'!F414 &amp; 'Upload Data'!G414 &amp; 'Upload Data'!H414 &amp; 'Upload Data'!I414 &amp; 'Upload Data'!J414 &amp; 'Upload Data'!K414 &amp; 'Upload Data'!L414 &amp; 'Upload Data'!M414 &amp; 'Upload Data'!N414) &lt;&gt; "", FALSE)</f>
        <v>0</v>
      </c>
      <c r="E427" s="50" t="str">
        <f t="shared" si="51"/>
        <v/>
      </c>
      <c r="F427" s="50" t="str">
        <f t="shared" si="52"/>
        <v/>
      </c>
      <c r="G427" s="50" t="b">
        <f t="shared" si="46"/>
        <v>1</v>
      </c>
      <c r="H427" s="50" t="b">
        <f>IFERROR(OR(AND(NOT(D427), 'Upload Data'!$A414 = ""), AND(AG427 &gt; -1, OR(AND(AH427, LEN(AD427) = 7), IFERROR(MATCH(AD427, listCertificateTypes, 0), FALSE)))), FALSE)</f>
        <v>1</v>
      </c>
      <c r="I427" s="50" t="b">
        <f>IFERROR(OR(NOT($D427), 'Upload Data'!B414 &lt;&gt; ""), FALSE)</f>
        <v>1</v>
      </c>
      <c r="J427" s="50" t="b">
        <f>IFERROR(OR(AND(NOT($D427), 'Upload Data'!C414 = ""), ISNUMBER('Upload Data'!C414), IFERROR(DATEVALUE('Upload Data'!C414) &gt; 0, FALSE)), FALSE)</f>
        <v>1</v>
      </c>
      <c r="K427" s="50" t="b">
        <f>IFERROR(OR(NOT($D427), 'Upload Data'!D414 &lt;&gt; ""), FALSE)</f>
        <v>1</v>
      </c>
      <c r="L427" s="51" t="s">
        <v>116</v>
      </c>
      <c r="M427" s="50" t="b">
        <f>IFERROR(OR(AND(NOT($D427), 'Upload Data'!F414 = ""), IFERROR(_xlfn.NUMBERVALUE('Upload Data'!F414) &gt; 0, FALSE)), FALSE)</f>
        <v>1</v>
      </c>
      <c r="N427" s="50" t="b">
        <f>IFERROR(OR('Upload Data'!G414 = "", IFERROR(_xlfn.NUMBERVALUE('Upload Data'!G414) &gt; 0, FALSE)), FALSE)</f>
        <v>1</v>
      </c>
      <c r="O427" s="50" t="b">
        <f>IFERROR(OR('Upload Data'!G414 = "", IFERROR(MATCH('Upload Data'!H414, listVolumeUnits, 0), FALSE)), FALSE)</f>
        <v>1</v>
      </c>
      <c r="P427" s="50" t="b">
        <f>IFERROR(OR('Upload Data'!I414 = "", IFERROR(_xlfn.NUMBERVALUE('Upload Data'!I414) &gt; 0, FALSE)), FALSE)</f>
        <v>1</v>
      </c>
      <c r="Q427" s="50" t="b">
        <f>IFERROR(OR('Upload Data'!I414 = "", IFERROR(MATCH('Upload Data'!J414, listWeightUnits, 0), FALSE)), FALSE)</f>
        <v>1</v>
      </c>
      <c r="R427" s="50" t="b">
        <f>IFERROR(OR(AND(NOT(D427), 'Upload Data'!K414 = ""), IFERROR(MATCH('Upload Data'!K414, listFscClaimTypes, 0), FALSE)), FALSE)</f>
        <v>1</v>
      </c>
      <c r="S427" s="50" t="b">
        <f>IFERROR(OR(AND('Upload Data'!K414 = refClaimFsc100, OR('Upload Data'!L414 = "", 'Upload Data'!L414 = 100)), AND('Upload Data'!K414 = refClaimFscCW, OR('Upload Data'!L414 = "", 'Upload Data'!L414 = 0)), AND('Upload Data'!K414 = refClaimFscMix, 'Upload Data'!L414 &lt;&gt; "", _xlfn.NUMBERVALUE('Upload Data'!L414) &gt;= 0, _xlfn.NUMBERVALUE('Upload Data'!L414) &lt;= 100), AND('Upload Data'!K414 = refClaimFscMixCredit, OR('Upload Data'!L414 = "", 'Upload Data'!L414 = 100)), AND('Upload Data'!K414 = refClaimFscRecycled, 'Upload Data'!K414 =""), 'Upload Data'!K414 = ""), FALSE)</f>
        <v>1</v>
      </c>
      <c r="T427" s="50" t="b">
        <f>IFERROR(OR('Upload Data'!M414 = "", ISNUMBER('Upload Data'!M414), IFERROR(DATEVALUE('Upload Data'!M414) &gt; 0, FALSE)), FALSE)</f>
        <v>1</v>
      </c>
      <c r="U427" s="50" t="b">
        <f>IFERROR(OR('Upload Data'!N414 = "", ISNUMBER('Upload Data'!N414), IFERROR(DATEVALUE('Upload Data'!N414) &gt; 0, FALSE)), FALSE)</f>
        <v>1</v>
      </c>
      <c r="V427" s="51" t="s">
        <v>116</v>
      </c>
      <c r="W427" s="50"/>
      <c r="X427" s="50"/>
      <c r="Y427" s="50"/>
      <c r="Z427" s="50">
        <f>IFERROR(FIND("-", 'Upload Data'!$A414, 1), 1000)</f>
        <v>1000</v>
      </c>
      <c r="AA427" s="50">
        <f>IFERROR(FIND("-", 'Upload Data'!$A414, Z427 + 1), 1000)</f>
        <v>1000</v>
      </c>
      <c r="AB427" s="50">
        <f>IFERROR(FIND("-", 'Upload Data'!$A414, AA427 + 1), 1000)</f>
        <v>1000</v>
      </c>
      <c r="AC427" s="50" t="str">
        <f>IFERROR(LEFT('Upload Data'!$A414, Z427 - 1), "")</f>
        <v/>
      </c>
      <c r="AD427" s="50" t="str">
        <f>IFERROR(MID('Upload Data'!$A414, Z427 + 1, AA427 - Z427 - 1), "")</f>
        <v/>
      </c>
      <c r="AE427" s="50" t="str">
        <f>IFERROR(MID('Upload Data'!$A414, AA427 + 1, AB427 - AA427 - 1), "")</f>
        <v/>
      </c>
      <c r="AF427" s="50" t="str">
        <f>IFERROR(MID('Upload Data'!$A414, AB427 + 1, 1000), "")</f>
        <v/>
      </c>
      <c r="AG427" s="50" t="str">
        <f t="shared" si="49"/>
        <v/>
      </c>
      <c r="AH427" s="50" t="b">
        <f t="shared" si="50"/>
        <v>0</v>
      </c>
    </row>
    <row r="428" spans="1:34">
      <c r="A428" s="49">
        <f t="shared" si="47"/>
        <v>415</v>
      </c>
      <c r="B428" s="48" t="b">
        <f>NOT(IFERROR('Upload Data'!A415 = "ERROR", TRUE))</f>
        <v>1</v>
      </c>
      <c r="C428" s="48">
        <f t="shared" si="48"/>
        <v>415</v>
      </c>
      <c r="D428" s="50" t="b">
        <f>IF(B428, ('Upload Data'!A415 &amp; 'Upload Data'!B415 &amp; 'Upload Data'!C415 &amp; 'Upload Data'!D415 &amp; 'Upload Data'!E415 &amp; 'Upload Data'!F415 &amp; 'Upload Data'!G415 &amp; 'Upload Data'!H415 &amp; 'Upload Data'!I415 &amp; 'Upload Data'!J415 &amp; 'Upload Data'!K415 &amp; 'Upload Data'!L415 &amp; 'Upload Data'!M415 &amp; 'Upload Data'!N415) &lt;&gt; "", FALSE)</f>
        <v>0</v>
      </c>
      <c r="E428" s="50" t="str">
        <f t="shared" si="51"/>
        <v/>
      </c>
      <c r="F428" s="50" t="str">
        <f t="shared" si="52"/>
        <v/>
      </c>
      <c r="G428" s="50" t="b">
        <f t="shared" si="46"/>
        <v>1</v>
      </c>
      <c r="H428" s="50" t="b">
        <f>IFERROR(OR(AND(NOT(D428), 'Upload Data'!$A415 = ""), AND(AG428 &gt; -1, OR(AND(AH428, LEN(AD428) = 7), IFERROR(MATCH(AD428, listCertificateTypes, 0), FALSE)))), FALSE)</f>
        <v>1</v>
      </c>
      <c r="I428" s="50" t="b">
        <f>IFERROR(OR(NOT($D428), 'Upload Data'!B415 &lt;&gt; ""), FALSE)</f>
        <v>1</v>
      </c>
      <c r="J428" s="50" t="b">
        <f>IFERROR(OR(AND(NOT($D428), 'Upload Data'!C415 = ""), ISNUMBER('Upload Data'!C415), IFERROR(DATEVALUE('Upload Data'!C415) &gt; 0, FALSE)), FALSE)</f>
        <v>1</v>
      </c>
      <c r="K428" s="50" t="b">
        <f>IFERROR(OR(NOT($D428), 'Upload Data'!D415 &lt;&gt; ""), FALSE)</f>
        <v>1</v>
      </c>
      <c r="L428" s="51" t="s">
        <v>116</v>
      </c>
      <c r="M428" s="50" t="b">
        <f>IFERROR(OR(AND(NOT($D428), 'Upload Data'!F415 = ""), IFERROR(_xlfn.NUMBERVALUE('Upload Data'!F415) &gt; 0, FALSE)), FALSE)</f>
        <v>1</v>
      </c>
      <c r="N428" s="50" t="b">
        <f>IFERROR(OR('Upload Data'!G415 = "", IFERROR(_xlfn.NUMBERVALUE('Upload Data'!G415) &gt; 0, FALSE)), FALSE)</f>
        <v>1</v>
      </c>
      <c r="O428" s="50" t="b">
        <f>IFERROR(OR('Upload Data'!G415 = "", IFERROR(MATCH('Upload Data'!H415, listVolumeUnits, 0), FALSE)), FALSE)</f>
        <v>1</v>
      </c>
      <c r="P428" s="50" t="b">
        <f>IFERROR(OR('Upload Data'!I415 = "", IFERROR(_xlfn.NUMBERVALUE('Upload Data'!I415) &gt; 0, FALSE)), FALSE)</f>
        <v>1</v>
      </c>
      <c r="Q428" s="50" t="b">
        <f>IFERROR(OR('Upload Data'!I415 = "", IFERROR(MATCH('Upload Data'!J415, listWeightUnits, 0), FALSE)), FALSE)</f>
        <v>1</v>
      </c>
      <c r="R428" s="50" t="b">
        <f>IFERROR(OR(AND(NOT(D428), 'Upload Data'!K415 = ""), IFERROR(MATCH('Upload Data'!K415, listFscClaimTypes, 0), FALSE)), FALSE)</f>
        <v>1</v>
      </c>
      <c r="S428" s="50" t="b">
        <f>IFERROR(OR(AND('Upload Data'!K415 = refClaimFsc100, OR('Upload Data'!L415 = "", 'Upload Data'!L415 = 100)), AND('Upload Data'!K415 = refClaimFscCW, OR('Upload Data'!L415 = "", 'Upload Data'!L415 = 0)), AND('Upload Data'!K415 = refClaimFscMix, 'Upload Data'!L415 &lt;&gt; "", _xlfn.NUMBERVALUE('Upload Data'!L415) &gt;= 0, _xlfn.NUMBERVALUE('Upload Data'!L415) &lt;= 100), AND('Upload Data'!K415 = refClaimFscMixCredit, OR('Upload Data'!L415 = "", 'Upload Data'!L415 = 100)), AND('Upload Data'!K415 = refClaimFscRecycled, 'Upload Data'!K415 =""), 'Upload Data'!K415 = ""), FALSE)</f>
        <v>1</v>
      </c>
      <c r="T428" s="50" t="b">
        <f>IFERROR(OR('Upload Data'!M415 = "", ISNUMBER('Upload Data'!M415), IFERROR(DATEVALUE('Upload Data'!M415) &gt; 0, FALSE)), FALSE)</f>
        <v>1</v>
      </c>
      <c r="U428" s="50" t="b">
        <f>IFERROR(OR('Upload Data'!N415 = "", ISNUMBER('Upload Data'!N415), IFERROR(DATEVALUE('Upload Data'!N415) &gt; 0, FALSE)), FALSE)</f>
        <v>1</v>
      </c>
      <c r="V428" s="51" t="s">
        <v>116</v>
      </c>
      <c r="W428" s="50"/>
      <c r="X428" s="50"/>
      <c r="Y428" s="50"/>
      <c r="Z428" s="50">
        <f>IFERROR(FIND("-", 'Upload Data'!$A415, 1), 1000)</f>
        <v>1000</v>
      </c>
      <c r="AA428" s="50">
        <f>IFERROR(FIND("-", 'Upload Data'!$A415, Z428 + 1), 1000)</f>
        <v>1000</v>
      </c>
      <c r="AB428" s="50">
        <f>IFERROR(FIND("-", 'Upload Data'!$A415, AA428 + 1), 1000)</f>
        <v>1000</v>
      </c>
      <c r="AC428" s="50" t="str">
        <f>IFERROR(LEFT('Upload Data'!$A415, Z428 - 1), "")</f>
        <v/>
      </c>
      <c r="AD428" s="50" t="str">
        <f>IFERROR(MID('Upload Data'!$A415, Z428 + 1, AA428 - Z428 - 1), "")</f>
        <v/>
      </c>
      <c r="AE428" s="50" t="str">
        <f>IFERROR(MID('Upload Data'!$A415, AA428 + 1, AB428 - AA428 - 1), "")</f>
        <v/>
      </c>
      <c r="AF428" s="50" t="str">
        <f>IFERROR(MID('Upload Data'!$A415, AB428 + 1, 1000), "")</f>
        <v/>
      </c>
      <c r="AG428" s="50" t="str">
        <f t="shared" si="49"/>
        <v/>
      </c>
      <c r="AH428" s="50" t="b">
        <f t="shared" si="50"/>
        <v>0</v>
      </c>
    </row>
    <row r="429" spans="1:34">
      <c r="A429" s="49">
        <f t="shared" si="47"/>
        <v>416</v>
      </c>
      <c r="B429" s="48" t="b">
        <f>NOT(IFERROR('Upload Data'!A416 = "ERROR", TRUE))</f>
        <v>1</v>
      </c>
      <c r="C429" s="48">
        <f t="shared" si="48"/>
        <v>416</v>
      </c>
      <c r="D429" s="50" t="b">
        <f>IF(B429, ('Upload Data'!A416 &amp; 'Upload Data'!B416 &amp; 'Upload Data'!C416 &amp; 'Upload Data'!D416 &amp; 'Upload Data'!E416 &amp; 'Upload Data'!F416 &amp; 'Upload Data'!G416 &amp; 'Upload Data'!H416 &amp; 'Upload Data'!I416 &amp; 'Upload Data'!J416 &amp; 'Upload Data'!K416 &amp; 'Upload Data'!L416 &amp; 'Upload Data'!M416 &amp; 'Upload Data'!N416) &lt;&gt; "", FALSE)</f>
        <v>0</v>
      </c>
      <c r="E429" s="50" t="str">
        <f t="shared" si="51"/>
        <v/>
      </c>
      <c r="F429" s="50" t="str">
        <f t="shared" si="52"/>
        <v/>
      </c>
      <c r="G429" s="50" t="b">
        <f t="shared" si="46"/>
        <v>1</v>
      </c>
      <c r="H429" s="50" t="b">
        <f>IFERROR(OR(AND(NOT(D429), 'Upload Data'!$A416 = ""), AND(AG429 &gt; -1, OR(AND(AH429, LEN(AD429) = 7), IFERROR(MATCH(AD429, listCertificateTypes, 0), FALSE)))), FALSE)</f>
        <v>1</v>
      </c>
      <c r="I429" s="50" t="b">
        <f>IFERROR(OR(NOT($D429), 'Upload Data'!B416 &lt;&gt; ""), FALSE)</f>
        <v>1</v>
      </c>
      <c r="J429" s="50" t="b">
        <f>IFERROR(OR(AND(NOT($D429), 'Upload Data'!C416 = ""), ISNUMBER('Upload Data'!C416), IFERROR(DATEVALUE('Upload Data'!C416) &gt; 0, FALSE)), FALSE)</f>
        <v>1</v>
      </c>
      <c r="K429" s="50" t="b">
        <f>IFERROR(OR(NOT($D429), 'Upload Data'!D416 &lt;&gt; ""), FALSE)</f>
        <v>1</v>
      </c>
      <c r="L429" s="51" t="s">
        <v>116</v>
      </c>
      <c r="M429" s="50" t="b">
        <f>IFERROR(OR(AND(NOT($D429), 'Upload Data'!F416 = ""), IFERROR(_xlfn.NUMBERVALUE('Upload Data'!F416) &gt; 0, FALSE)), FALSE)</f>
        <v>1</v>
      </c>
      <c r="N429" s="50" t="b">
        <f>IFERROR(OR('Upload Data'!G416 = "", IFERROR(_xlfn.NUMBERVALUE('Upload Data'!G416) &gt; 0, FALSE)), FALSE)</f>
        <v>1</v>
      </c>
      <c r="O429" s="50" t="b">
        <f>IFERROR(OR('Upload Data'!G416 = "", IFERROR(MATCH('Upload Data'!H416, listVolumeUnits, 0), FALSE)), FALSE)</f>
        <v>1</v>
      </c>
      <c r="P429" s="50" t="b">
        <f>IFERROR(OR('Upload Data'!I416 = "", IFERROR(_xlfn.NUMBERVALUE('Upload Data'!I416) &gt; 0, FALSE)), FALSE)</f>
        <v>1</v>
      </c>
      <c r="Q429" s="50" t="b">
        <f>IFERROR(OR('Upload Data'!I416 = "", IFERROR(MATCH('Upload Data'!J416, listWeightUnits, 0), FALSE)), FALSE)</f>
        <v>1</v>
      </c>
      <c r="R429" s="50" t="b">
        <f>IFERROR(OR(AND(NOT(D429), 'Upload Data'!K416 = ""), IFERROR(MATCH('Upload Data'!K416, listFscClaimTypes, 0), FALSE)), FALSE)</f>
        <v>1</v>
      </c>
      <c r="S429" s="50" t="b">
        <f>IFERROR(OR(AND('Upload Data'!K416 = refClaimFsc100, OR('Upload Data'!L416 = "", 'Upload Data'!L416 = 100)), AND('Upload Data'!K416 = refClaimFscCW, OR('Upload Data'!L416 = "", 'Upload Data'!L416 = 0)), AND('Upload Data'!K416 = refClaimFscMix, 'Upload Data'!L416 &lt;&gt; "", _xlfn.NUMBERVALUE('Upload Data'!L416) &gt;= 0, _xlfn.NUMBERVALUE('Upload Data'!L416) &lt;= 100), AND('Upload Data'!K416 = refClaimFscMixCredit, OR('Upload Data'!L416 = "", 'Upload Data'!L416 = 100)), AND('Upload Data'!K416 = refClaimFscRecycled, 'Upload Data'!K416 =""), 'Upload Data'!K416 = ""), FALSE)</f>
        <v>1</v>
      </c>
      <c r="T429" s="50" t="b">
        <f>IFERROR(OR('Upload Data'!M416 = "", ISNUMBER('Upload Data'!M416), IFERROR(DATEVALUE('Upload Data'!M416) &gt; 0, FALSE)), FALSE)</f>
        <v>1</v>
      </c>
      <c r="U429" s="50" t="b">
        <f>IFERROR(OR('Upload Data'!N416 = "", ISNUMBER('Upload Data'!N416), IFERROR(DATEVALUE('Upload Data'!N416) &gt; 0, FALSE)), FALSE)</f>
        <v>1</v>
      </c>
      <c r="V429" s="51" t="s">
        <v>116</v>
      </c>
      <c r="W429" s="50"/>
      <c r="X429" s="50"/>
      <c r="Y429" s="50"/>
      <c r="Z429" s="50">
        <f>IFERROR(FIND("-", 'Upload Data'!$A416, 1), 1000)</f>
        <v>1000</v>
      </c>
      <c r="AA429" s="50">
        <f>IFERROR(FIND("-", 'Upload Data'!$A416, Z429 + 1), 1000)</f>
        <v>1000</v>
      </c>
      <c r="AB429" s="50">
        <f>IFERROR(FIND("-", 'Upload Data'!$A416, AA429 + 1), 1000)</f>
        <v>1000</v>
      </c>
      <c r="AC429" s="50" t="str">
        <f>IFERROR(LEFT('Upload Data'!$A416, Z429 - 1), "")</f>
        <v/>
      </c>
      <c r="AD429" s="50" t="str">
        <f>IFERROR(MID('Upload Data'!$A416, Z429 + 1, AA429 - Z429 - 1), "")</f>
        <v/>
      </c>
      <c r="AE429" s="50" t="str">
        <f>IFERROR(MID('Upload Data'!$A416, AA429 + 1, AB429 - AA429 - 1), "")</f>
        <v/>
      </c>
      <c r="AF429" s="50" t="str">
        <f>IFERROR(MID('Upload Data'!$A416, AB429 + 1, 1000), "")</f>
        <v/>
      </c>
      <c r="AG429" s="50" t="str">
        <f t="shared" si="49"/>
        <v/>
      </c>
      <c r="AH429" s="50" t="b">
        <f t="shared" si="50"/>
        <v>0</v>
      </c>
    </row>
    <row r="430" spans="1:34">
      <c r="A430" s="49">
        <f t="shared" si="47"/>
        <v>417</v>
      </c>
      <c r="B430" s="48" t="b">
        <f>NOT(IFERROR('Upload Data'!A417 = "ERROR", TRUE))</f>
        <v>1</v>
      </c>
      <c r="C430" s="48">
        <f t="shared" si="48"/>
        <v>417</v>
      </c>
      <c r="D430" s="50" t="b">
        <f>IF(B430, ('Upload Data'!A417 &amp; 'Upload Data'!B417 &amp; 'Upload Data'!C417 &amp; 'Upload Data'!D417 &amp; 'Upload Data'!E417 &amp; 'Upload Data'!F417 &amp; 'Upload Data'!G417 &amp; 'Upload Data'!H417 &amp; 'Upload Data'!I417 &amp; 'Upload Data'!J417 &amp; 'Upload Data'!K417 &amp; 'Upload Data'!L417 &amp; 'Upload Data'!M417 &amp; 'Upload Data'!N417) &lt;&gt; "", FALSE)</f>
        <v>0</v>
      </c>
      <c r="E430" s="50" t="str">
        <f t="shared" si="51"/>
        <v/>
      </c>
      <c r="F430" s="50" t="str">
        <f t="shared" si="52"/>
        <v/>
      </c>
      <c r="G430" s="50" t="b">
        <f t="shared" si="46"/>
        <v>1</v>
      </c>
      <c r="H430" s="50" t="b">
        <f>IFERROR(OR(AND(NOT(D430), 'Upload Data'!$A417 = ""), AND(AG430 &gt; -1, OR(AND(AH430, LEN(AD430) = 7), IFERROR(MATCH(AD430, listCertificateTypes, 0), FALSE)))), FALSE)</f>
        <v>1</v>
      </c>
      <c r="I430" s="50" t="b">
        <f>IFERROR(OR(NOT($D430), 'Upload Data'!B417 &lt;&gt; ""), FALSE)</f>
        <v>1</v>
      </c>
      <c r="J430" s="50" t="b">
        <f>IFERROR(OR(AND(NOT($D430), 'Upload Data'!C417 = ""), ISNUMBER('Upload Data'!C417), IFERROR(DATEVALUE('Upload Data'!C417) &gt; 0, FALSE)), FALSE)</f>
        <v>1</v>
      </c>
      <c r="K430" s="50" t="b">
        <f>IFERROR(OR(NOT($D430), 'Upload Data'!D417 &lt;&gt; ""), FALSE)</f>
        <v>1</v>
      </c>
      <c r="L430" s="51" t="s">
        <v>116</v>
      </c>
      <c r="M430" s="50" t="b">
        <f>IFERROR(OR(AND(NOT($D430), 'Upload Data'!F417 = ""), IFERROR(_xlfn.NUMBERVALUE('Upload Data'!F417) &gt; 0, FALSE)), FALSE)</f>
        <v>1</v>
      </c>
      <c r="N430" s="50" t="b">
        <f>IFERROR(OR('Upload Data'!G417 = "", IFERROR(_xlfn.NUMBERVALUE('Upload Data'!G417) &gt; 0, FALSE)), FALSE)</f>
        <v>1</v>
      </c>
      <c r="O430" s="50" t="b">
        <f>IFERROR(OR('Upload Data'!G417 = "", IFERROR(MATCH('Upload Data'!H417, listVolumeUnits, 0), FALSE)), FALSE)</f>
        <v>1</v>
      </c>
      <c r="P430" s="50" t="b">
        <f>IFERROR(OR('Upload Data'!I417 = "", IFERROR(_xlfn.NUMBERVALUE('Upload Data'!I417) &gt; 0, FALSE)), FALSE)</f>
        <v>1</v>
      </c>
      <c r="Q430" s="50" t="b">
        <f>IFERROR(OR('Upload Data'!I417 = "", IFERROR(MATCH('Upload Data'!J417, listWeightUnits, 0), FALSE)), FALSE)</f>
        <v>1</v>
      </c>
      <c r="R430" s="50" t="b">
        <f>IFERROR(OR(AND(NOT(D430), 'Upload Data'!K417 = ""), IFERROR(MATCH('Upload Data'!K417, listFscClaimTypes, 0), FALSE)), FALSE)</f>
        <v>1</v>
      </c>
      <c r="S430" s="50" t="b">
        <f>IFERROR(OR(AND('Upload Data'!K417 = refClaimFsc100, OR('Upload Data'!L417 = "", 'Upload Data'!L417 = 100)), AND('Upload Data'!K417 = refClaimFscCW, OR('Upload Data'!L417 = "", 'Upload Data'!L417 = 0)), AND('Upload Data'!K417 = refClaimFscMix, 'Upload Data'!L417 &lt;&gt; "", _xlfn.NUMBERVALUE('Upload Data'!L417) &gt;= 0, _xlfn.NUMBERVALUE('Upload Data'!L417) &lt;= 100), AND('Upload Data'!K417 = refClaimFscMixCredit, OR('Upload Data'!L417 = "", 'Upload Data'!L417 = 100)), AND('Upload Data'!K417 = refClaimFscRecycled, 'Upload Data'!K417 =""), 'Upload Data'!K417 = ""), FALSE)</f>
        <v>1</v>
      </c>
      <c r="T430" s="50" t="b">
        <f>IFERROR(OR('Upload Data'!M417 = "", ISNUMBER('Upload Data'!M417), IFERROR(DATEVALUE('Upload Data'!M417) &gt; 0, FALSE)), FALSE)</f>
        <v>1</v>
      </c>
      <c r="U430" s="50" t="b">
        <f>IFERROR(OR('Upload Data'!N417 = "", ISNUMBER('Upload Data'!N417), IFERROR(DATEVALUE('Upload Data'!N417) &gt; 0, FALSE)), FALSE)</f>
        <v>1</v>
      </c>
      <c r="V430" s="51" t="s">
        <v>116</v>
      </c>
      <c r="W430" s="50"/>
      <c r="X430" s="50"/>
      <c r="Y430" s="50"/>
      <c r="Z430" s="50">
        <f>IFERROR(FIND("-", 'Upload Data'!$A417, 1), 1000)</f>
        <v>1000</v>
      </c>
      <c r="AA430" s="50">
        <f>IFERROR(FIND("-", 'Upload Data'!$A417, Z430 + 1), 1000)</f>
        <v>1000</v>
      </c>
      <c r="AB430" s="50">
        <f>IFERROR(FIND("-", 'Upload Data'!$A417, AA430 + 1), 1000)</f>
        <v>1000</v>
      </c>
      <c r="AC430" s="50" t="str">
        <f>IFERROR(LEFT('Upload Data'!$A417, Z430 - 1), "")</f>
        <v/>
      </c>
      <c r="AD430" s="50" t="str">
        <f>IFERROR(MID('Upload Data'!$A417, Z430 + 1, AA430 - Z430 - 1), "")</f>
        <v/>
      </c>
      <c r="AE430" s="50" t="str">
        <f>IFERROR(MID('Upload Data'!$A417, AA430 + 1, AB430 - AA430 - 1), "")</f>
        <v/>
      </c>
      <c r="AF430" s="50" t="str">
        <f>IFERROR(MID('Upload Data'!$A417, AB430 + 1, 1000), "")</f>
        <v/>
      </c>
      <c r="AG430" s="50" t="str">
        <f t="shared" si="49"/>
        <v/>
      </c>
      <c r="AH430" s="50" t="b">
        <f t="shared" si="50"/>
        <v>0</v>
      </c>
    </row>
    <row r="431" spans="1:34">
      <c r="A431" s="49">
        <f t="shared" si="47"/>
        <v>418</v>
      </c>
      <c r="B431" s="48" t="b">
        <f>NOT(IFERROR('Upload Data'!A418 = "ERROR", TRUE))</f>
        <v>1</v>
      </c>
      <c r="C431" s="48">
        <f t="shared" si="48"/>
        <v>418</v>
      </c>
      <c r="D431" s="50" t="b">
        <f>IF(B431, ('Upload Data'!A418 &amp; 'Upload Data'!B418 &amp; 'Upload Data'!C418 &amp; 'Upload Data'!D418 &amp; 'Upload Data'!E418 &amp; 'Upload Data'!F418 &amp; 'Upload Data'!G418 &amp; 'Upload Data'!H418 &amp; 'Upload Data'!I418 &amp; 'Upload Data'!J418 &amp; 'Upload Data'!K418 &amp; 'Upload Data'!L418 &amp; 'Upload Data'!M418 &amp; 'Upload Data'!N418) &lt;&gt; "", FALSE)</f>
        <v>0</v>
      </c>
      <c r="E431" s="50" t="str">
        <f t="shared" si="51"/>
        <v/>
      </c>
      <c r="F431" s="50" t="str">
        <f t="shared" si="52"/>
        <v/>
      </c>
      <c r="G431" s="50" t="b">
        <f t="shared" si="46"/>
        <v>1</v>
      </c>
      <c r="H431" s="50" t="b">
        <f>IFERROR(OR(AND(NOT(D431), 'Upload Data'!$A418 = ""), AND(AG431 &gt; -1, OR(AND(AH431, LEN(AD431) = 7), IFERROR(MATCH(AD431, listCertificateTypes, 0), FALSE)))), FALSE)</f>
        <v>1</v>
      </c>
      <c r="I431" s="50" t="b">
        <f>IFERROR(OR(NOT($D431), 'Upload Data'!B418 &lt;&gt; ""), FALSE)</f>
        <v>1</v>
      </c>
      <c r="J431" s="50" t="b">
        <f>IFERROR(OR(AND(NOT($D431), 'Upload Data'!C418 = ""), ISNUMBER('Upload Data'!C418), IFERROR(DATEVALUE('Upload Data'!C418) &gt; 0, FALSE)), FALSE)</f>
        <v>1</v>
      </c>
      <c r="K431" s="50" t="b">
        <f>IFERROR(OR(NOT($D431), 'Upload Data'!D418 &lt;&gt; ""), FALSE)</f>
        <v>1</v>
      </c>
      <c r="L431" s="51" t="s">
        <v>116</v>
      </c>
      <c r="M431" s="50" t="b">
        <f>IFERROR(OR(AND(NOT($D431), 'Upload Data'!F418 = ""), IFERROR(_xlfn.NUMBERVALUE('Upload Data'!F418) &gt; 0, FALSE)), FALSE)</f>
        <v>1</v>
      </c>
      <c r="N431" s="50" t="b">
        <f>IFERROR(OR('Upload Data'!G418 = "", IFERROR(_xlfn.NUMBERVALUE('Upload Data'!G418) &gt; 0, FALSE)), FALSE)</f>
        <v>1</v>
      </c>
      <c r="O431" s="50" t="b">
        <f>IFERROR(OR('Upload Data'!G418 = "", IFERROR(MATCH('Upload Data'!H418, listVolumeUnits, 0), FALSE)), FALSE)</f>
        <v>1</v>
      </c>
      <c r="P431" s="50" t="b">
        <f>IFERROR(OR('Upload Data'!I418 = "", IFERROR(_xlfn.NUMBERVALUE('Upload Data'!I418) &gt; 0, FALSE)), FALSE)</f>
        <v>1</v>
      </c>
      <c r="Q431" s="50" t="b">
        <f>IFERROR(OR('Upload Data'!I418 = "", IFERROR(MATCH('Upload Data'!J418, listWeightUnits, 0), FALSE)), FALSE)</f>
        <v>1</v>
      </c>
      <c r="R431" s="50" t="b">
        <f>IFERROR(OR(AND(NOT(D431), 'Upload Data'!K418 = ""), IFERROR(MATCH('Upload Data'!K418, listFscClaimTypes, 0), FALSE)), FALSE)</f>
        <v>1</v>
      </c>
      <c r="S431" s="50" t="b">
        <f>IFERROR(OR(AND('Upload Data'!K418 = refClaimFsc100, OR('Upload Data'!L418 = "", 'Upload Data'!L418 = 100)), AND('Upload Data'!K418 = refClaimFscCW, OR('Upload Data'!L418 = "", 'Upload Data'!L418 = 0)), AND('Upload Data'!K418 = refClaimFscMix, 'Upload Data'!L418 &lt;&gt; "", _xlfn.NUMBERVALUE('Upload Data'!L418) &gt;= 0, _xlfn.NUMBERVALUE('Upload Data'!L418) &lt;= 100), AND('Upload Data'!K418 = refClaimFscMixCredit, OR('Upload Data'!L418 = "", 'Upload Data'!L418 = 100)), AND('Upload Data'!K418 = refClaimFscRecycled, 'Upload Data'!K418 =""), 'Upload Data'!K418 = ""), FALSE)</f>
        <v>1</v>
      </c>
      <c r="T431" s="50" t="b">
        <f>IFERROR(OR('Upload Data'!M418 = "", ISNUMBER('Upload Data'!M418), IFERROR(DATEVALUE('Upload Data'!M418) &gt; 0, FALSE)), FALSE)</f>
        <v>1</v>
      </c>
      <c r="U431" s="50" t="b">
        <f>IFERROR(OR('Upload Data'!N418 = "", ISNUMBER('Upload Data'!N418), IFERROR(DATEVALUE('Upload Data'!N418) &gt; 0, FALSE)), FALSE)</f>
        <v>1</v>
      </c>
      <c r="V431" s="51" t="s">
        <v>116</v>
      </c>
      <c r="W431" s="50"/>
      <c r="X431" s="50"/>
      <c r="Y431" s="50"/>
      <c r="Z431" s="50">
        <f>IFERROR(FIND("-", 'Upload Data'!$A418, 1), 1000)</f>
        <v>1000</v>
      </c>
      <c r="AA431" s="50">
        <f>IFERROR(FIND("-", 'Upload Data'!$A418, Z431 + 1), 1000)</f>
        <v>1000</v>
      </c>
      <c r="AB431" s="50">
        <f>IFERROR(FIND("-", 'Upload Data'!$A418, AA431 + 1), 1000)</f>
        <v>1000</v>
      </c>
      <c r="AC431" s="50" t="str">
        <f>IFERROR(LEFT('Upload Data'!$A418, Z431 - 1), "")</f>
        <v/>
      </c>
      <c r="AD431" s="50" t="str">
        <f>IFERROR(MID('Upload Data'!$A418, Z431 + 1, AA431 - Z431 - 1), "")</f>
        <v/>
      </c>
      <c r="AE431" s="50" t="str">
        <f>IFERROR(MID('Upload Data'!$A418, AA431 + 1, AB431 - AA431 - 1), "")</f>
        <v/>
      </c>
      <c r="AF431" s="50" t="str">
        <f>IFERROR(MID('Upload Data'!$A418, AB431 + 1, 1000), "")</f>
        <v/>
      </c>
      <c r="AG431" s="50" t="str">
        <f t="shared" si="49"/>
        <v/>
      </c>
      <c r="AH431" s="50" t="b">
        <f t="shared" si="50"/>
        <v>0</v>
      </c>
    </row>
    <row r="432" spans="1:34">
      <c r="A432" s="49">
        <f t="shared" si="47"/>
        <v>419</v>
      </c>
      <c r="B432" s="48" t="b">
        <f>NOT(IFERROR('Upload Data'!A419 = "ERROR", TRUE))</f>
        <v>1</v>
      </c>
      <c r="C432" s="48">
        <f t="shared" si="48"/>
        <v>419</v>
      </c>
      <c r="D432" s="50" t="b">
        <f>IF(B432, ('Upload Data'!A419 &amp; 'Upload Data'!B419 &amp; 'Upload Data'!C419 &amp; 'Upload Data'!D419 &amp; 'Upload Data'!E419 &amp; 'Upload Data'!F419 &amp; 'Upload Data'!G419 &amp; 'Upload Data'!H419 &amp; 'Upload Data'!I419 &amp; 'Upload Data'!J419 &amp; 'Upload Data'!K419 &amp; 'Upload Data'!L419 &amp; 'Upload Data'!M419 &amp; 'Upload Data'!N419) &lt;&gt; "", FALSE)</f>
        <v>0</v>
      </c>
      <c r="E432" s="50" t="str">
        <f t="shared" si="51"/>
        <v/>
      </c>
      <c r="F432" s="50" t="str">
        <f t="shared" si="52"/>
        <v/>
      </c>
      <c r="G432" s="50" t="b">
        <f t="shared" si="46"/>
        <v>1</v>
      </c>
      <c r="H432" s="50" t="b">
        <f>IFERROR(OR(AND(NOT(D432), 'Upload Data'!$A419 = ""), AND(AG432 &gt; -1, OR(AND(AH432, LEN(AD432) = 7), IFERROR(MATCH(AD432, listCertificateTypes, 0), FALSE)))), FALSE)</f>
        <v>1</v>
      </c>
      <c r="I432" s="50" t="b">
        <f>IFERROR(OR(NOT($D432), 'Upload Data'!B419 &lt;&gt; ""), FALSE)</f>
        <v>1</v>
      </c>
      <c r="J432" s="50" t="b">
        <f>IFERROR(OR(AND(NOT($D432), 'Upload Data'!C419 = ""), ISNUMBER('Upload Data'!C419), IFERROR(DATEVALUE('Upload Data'!C419) &gt; 0, FALSE)), FALSE)</f>
        <v>1</v>
      </c>
      <c r="K432" s="50" t="b">
        <f>IFERROR(OR(NOT($D432), 'Upload Data'!D419 &lt;&gt; ""), FALSE)</f>
        <v>1</v>
      </c>
      <c r="L432" s="51" t="s">
        <v>116</v>
      </c>
      <c r="M432" s="50" t="b">
        <f>IFERROR(OR(AND(NOT($D432), 'Upload Data'!F419 = ""), IFERROR(_xlfn.NUMBERVALUE('Upload Data'!F419) &gt; 0, FALSE)), FALSE)</f>
        <v>1</v>
      </c>
      <c r="N432" s="50" t="b">
        <f>IFERROR(OR('Upload Data'!G419 = "", IFERROR(_xlfn.NUMBERVALUE('Upload Data'!G419) &gt; 0, FALSE)), FALSE)</f>
        <v>1</v>
      </c>
      <c r="O432" s="50" t="b">
        <f>IFERROR(OR('Upload Data'!G419 = "", IFERROR(MATCH('Upload Data'!H419, listVolumeUnits, 0), FALSE)), FALSE)</f>
        <v>1</v>
      </c>
      <c r="P432" s="50" t="b">
        <f>IFERROR(OR('Upload Data'!I419 = "", IFERROR(_xlfn.NUMBERVALUE('Upload Data'!I419) &gt; 0, FALSE)), FALSE)</f>
        <v>1</v>
      </c>
      <c r="Q432" s="50" t="b">
        <f>IFERROR(OR('Upload Data'!I419 = "", IFERROR(MATCH('Upload Data'!J419, listWeightUnits, 0), FALSE)), FALSE)</f>
        <v>1</v>
      </c>
      <c r="R432" s="50" t="b">
        <f>IFERROR(OR(AND(NOT(D432), 'Upload Data'!K419 = ""), IFERROR(MATCH('Upload Data'!K419, listFscClaimTypes, 0), FALSE)), FALSE)</f>
        <v>1</v>
      </c>
      <c r="S432" s="50" t="b">
        <f>IFERROR(OR(AND('Upload Data'!K419 = refClaimFsc100, OR('Upload Data'!L419 = "", 'Upload Data'!L419 = 100)), AND('Upload Data'!K419 = refClaimFscCW, OR('Upload Data'!L419 = "", 'Upload Data'!L419 = 0)), AND('Upload Data'!K419 = refClaimFscMix, 'Upload Data'!L419 &lt;&gt; "", _xlfn.NUMBERVALUE('Upload Data'!L419) &gt;= 0, _xlfn.NUMBERVALUE('Upload Data'!L419) &lt;= 100), AND('Upload Data'!K419 = refClaimFscMixCredit, OR('Upload Data'!L419 = "", 'Upload Data'!L419 = 100)), AND('Upload Data'!K419 = refClaimFscRecycled, 'Upload Data'!K419 =""), 'Upload Data'!K419 = ""), FALSE)</f>
        <v>1</v>
      </c>
      <c r="T432" s="50" t="b">
        <f>IFERROR(OR('Upload Data'!M419 = "", ISNUMBER('Upload Data'!M419), IFERROR(DATEVALUE('Upload Data'!M419) &gt; 0, FALSE)), FALSE)</f>
        <v>1</v>
      </c>
      <c r="U432" s="50" t="b">
        <f>IFERROR(OR('Upload Data'!N419 = "", ISNUMBER('Upload Data'!N419), IFERROR(DATEVALUE('Upload Data'!N419) &gt; 0, FALSE)), FALSE)</f>
        <v>1</v>
      </c>
      <c r="V432" s="51" t="s">
        <v>116</v>
      </c>
      <c r="W432" s="50"/>
      <c r="X432" s="50"/>
      <c r="Y432" s="50"/>
      <c r="Z432" s="50">
        <f>IFERROR(FIND("-", 'Upload Data'!$A419, 1), 1000)</f>
        <v>1000</v>
      </c>
      <c r="AA432" s="50">
        <f>IFERROR(FIND("-", 'Upload Data'!$A419, Z432 + 1), 1000)</f>
        <v>1000</v>
      </c>
      <c r="AB432" s="50">
        <f>IFERROR(FIND("-", 'Upload Data'!$A419, AA432 + 1), 1000)</f>
        <v>1000</v>
      </c>
      <c r="AC432" s="50" t="str">
        <f>IFERROR(LEFT('Upload Data'!$A419, Z432 - 1), "")</f>
        <v/>
      </c>
      <c r="AD432" s="50" t="str">
        <f>IFERROR(MID('Upload Data'!$A419, Z432 + 1, AA432 - Z432 - 1), "")</f>
        <v/>
      </c>
      <c r="AE432" s="50" t="str">
        <f>IFERROR(MID('Upload Data'!$A419, AA432 + 1, AB432 - AA432 - 1), "")</f>
        <v/>
      </c>
      <c r="AF432" s="50" t="str">
        <f>IFERROR(MID('Upload Data'!$A419, AB432 + 1, 1000), "")</f>
        <v/>
      </c>
      <c r="AG432" s="50" t="str">
        <f t="shared" si="49"/>
        <v/>
      </c>
      <c r="AH432" s="50" t="b">
        <f t="shared" si="50"/>
        <v>0</v>
      </c>
    </row>
    <row r="433" spans="1:34">
      <c r="A433" s="49">
        <f t="shared" si="47"/>
        <v>420</v>
      </c>
      <c r="B433" s="48" t="b">
        <f>NOT(IFERROR('Upload Data'!A420 = "ERROR", TRUE))</f>
        <v>1</v>
      </c>
      <c r="C433" s="48">
        <f t="shared" si="48"/>
        <v>420</v>
      </c>
      <c r="D433" s="50" t="b">
        <f>IF(B433, ('Upload Data'!A420 &amp; 'Upload Data'!B420 &amp; 'Upload Data'!C420 &amp; 'Upload Data'!D420 &amp; 'Upload Data'!E420 &amp; 'Upload Data'!F420 &amp; 'Upload Data'!G420 &amp; 'Upload Data'!H420 &amp; 'Upload Data'!I420 &amp; 'Upload Data'!J420 &amp; 'Upload Data'!K420 &amp; 'Upload Data'!L420 &amp; 'Upload Data'!M420 &amp; 'Upload Data'!N420) &lt;&gt; "", FALSE)</f>
        <v>0</v>
      </c>
      <c r="E433" s="50" t="str">
        <f t="shared" si="51"/>
        <v/>
      </c>
      <c r="F433" s="50" t="str">
        <f t="shared" si="52"/>
        <v/>
      </c>
      <c r="G433" s="50" t="b">
        <f t="shared" si="46"/>
        <v>1</v>
      </c>
      <c r="H433" s="50" t="b">
        <f>IFERROR(OR(AND(NOT(D433), 'Upload Data'!$A420 = ""), AND(AG433 &gt; -1, OR(AND(AH433, LEN(AD433) = 7), IFERROR(MATCH(AD433, listCertificateTypes, 0), FALSE)))), FALSE)</f>
        <v>1</v>
      </c>
      <c r="I433" s="50" t="b">
        <f>IFERROR(OR(NOT($D433), 'Upload Data'!B420 &lt;&gt; ""), FALSE)</f>
        <v>1</v>
      </c>
      <c r="J433" s="50" t="b">
        <f>IFERROR(OR(AND(NOT($D433), 'Upload Data'!C420 = ""), ISNUMBER('Upload Data'!C420), IFERROR(DATEVALUE('Upload Data'!C420) &gt; 0, FALSE)), FALSE)</f>
        <v>1</v>
      </c>
      <c r="K433" s="50" t="b">
        <f>IFERROR(OR(NOT($D433), 'Upload Data'!D420 &lt;&gt; ""), FALSE)</f>
        <v>1</v>
      </c>
      <c r="L433" s="51" t="s">
        <v>116</v>
      </c>
      <c r="M433" s="50" t="b">
        <f>IFERROR(OR(AND(NOT($D433), 'Upload Data'!F420 = ""), IFERROR(_xlfn.NUMBERVALUE('Upload Data'!F420) &gt; 0, FALSE)), FALSE)</f>
        <v>1</v>
      </c>
      <c r="N433" s="50" t="b">
        <f>IFERROR(OR('Upload Data'!G420 = "", IFERROR(_xlfn.NUMBERVALUE('Upload Data'!G420) &gt; 0, FALSE)), FALSE)</f>
        <v>1</v>
      </c>
      <c r="O433" s="50" t="b">
        <f>IFERROR(OR('Upload Data'!G420 = "", IFERROR(MATCH('Upload Data'!H420, listVolumeUnits, 0), FALSE)), FALSE)</f>
        <v>1</v>
      </c>
      <c r="P433" s="50" t="b">
        <f>IFERROR(OR('Upload Data'!I420 = "", IFERROR(_xlfn.NUMBERVALUE('Upload Data'!I420) &gt; 0, FALSE)), FALSE)</f>
        <v>1</v>
      </c>
      <c r="Q433" s="50" t="b">
        <f>IFERROR(OR('Upload Data'!I420 = "", IFERROR(MATCH('Upload Data'!J420, listWeightUnits, 0), FALSE)), FALSE)</f>
        <v>1</v>
      </c>
      <c r="R433" s="50" t="b">
        <f>IFERROR(OR(AND(NOT(D433), 'Upload Data'!K420 = ""), IFERROR(MATCH('Upload Data'!K420, listFscClaimTypes, 0), FALSE)), FALSE)</f>
        <v>1</v>
      </c>
      <c r="S433" s="50" t="b">
        <f>IFERROR(OR(AND('Upload Data'!K420 = refClaimFsc100, OR('Upload Data'!L420 = "", 'Upload Data'!L420 = 100)), AND('Upload Data'!K420 = refClaimFscCW, OR('Upload Data'!L420 = "", 'Upload Data'!L420 = 0)), AND('Upload Data'!K420 = refClaimFscMix, 'Upload Data'!L420 &lt;&gt; "", _xlfn.NUMBERVALUE('Upload Data'!L420) &gt;= 0, _xlfn.NUMBERVALUE('Upload Data'!L420) &lt;= 100), AND('Upload Data'!K420 = refClaimFscMixCredit, OR('Upload Data'!L420 = "", 'Upload Data'!L420 = 100)), AND('Upload Data'!K420 = refClaimFscRecycled, 'Upload Data'!K420 =""), 'Upload Data'!K420 = ""), FALSE)</f>
        <v>1</v>
      </c>
      <c r="T433" s="50" t="b">
        <f>IFERROR(OR('Upload Data'!M420 = "", ISNUMBER('Upload Data'!M420), IFERROR(DATEVALUE('Upload Data'!M420) &gt; 0, FALSE)), FALSE)</f>
        <v>1</v>
      </c>
      <c r="U433" s="50" t="b">
        <f>IFERROR(OR('Upload Data'!N420 = "", ISNUMBER('Upload Data'!N420), IFERROR(DATEVALUE('Upload Data'!N420) &gt; 0, FALSE)), FALSE)</f>
        <v>1</v>
      </c>
      <c r="V433" s="51" t="s">
        <v>116</v>
      </c>
      <c r="W433" s="50"/>
      <c r="X433" s="50"/>
      <c r="Y433" s="50"/>
      <c r="Z433" s="50">
        <f>IFERROR(FIND("-", 'Upload Data'!$A420, 1), 1000)</f>
        <v>1000</v>
      </c>
      <c r="AA433" s="50">
        <f>IFERROR(FIND("-", 'Upload Data'!$A420, Z433 + 1), 1000)</f>
        <v>1000</v>
      </c>
      <c r="AB433" s="50">
        <f>IFERROR(FIND("-", 'Upload Data'!$A420, AA433 + 1), 1000)</f>
        <v>1000</v>
      </c>
      <c r="AC433" s="50" t="str">
        <f>IFERROR(LEFT('Upload Data'!$A420, Z433 - 1), "")</f>
        <v/>
      </c>
      <c r="AD433" s="50" t="str">
        <f>IFERROR(MID('Upload Data'!$A420, Z433 + 1, AA433 - Z433 - 1), "")</f>
        <v/>
      </c>
      <c r="AE433" s="50" t="str">
        <f>IFERROR(MID('Upload Data'!$A420, AA433 + 1, AB433 - AA433 - 1), "")</f>
        <v/>
      </c>
      <c r="AF433" s="50" t="str">
        <f>IFERROR(MID('Upload Data'!$A420, AB433 + 1, 1000), "")</f>
        <v/>
      </c>
      <c r="AG433" s="50" t="str">
        <f t="shared" si="49"/>
        <v/>
      </c>
      <c r="AH433" s="50" t="b">
        <f t="shared" si="50"/>
        <v>0</v>
      </c>
    </row>
    <row r="434" spans="1:34">
      <c r="A434" s="49">
        <f t="shared" si="47"/>
        <v>421</v>
      </c>
      <c r="B434" s="48" t="b">
        <f>NOT(IFERROR('Upload Data'!A421 = "ERROR", TRUE))</f>
        <v>1</v>
      </c>
      <c r="C434" s="48">
        <f t="shared" si="48"/>
        <v>421</v>
      </c>
      <c r="D434" s="50" t="b">
        <f>IF(B434, ('Upload Data'!A421 &amp; 'Upload Data'!B421 &amp; 'Upload Data'!C421 &amp; 'Upload Data'!D421 &amp; 'Upload Data'!E421 &amp; 'Upload Data'!F421 &amp; 'Upload Data'!G421 &amp; 'Upload Data'!H421 &amp; 'Upload Data'!I421 &amp; 'Upload Data'!J421 &amp; 'Upload Data'!K421 &amp; 'Upload Data'!L421 &amp; 'Upload Data'!M421 &amp; 'Upload Data'!N421) &lt;&gt; "", FALSE)</f>
        <v>0</v>
      </c>
      <c r="E434" s="50" t="str">
        <f t="shared" si="51"/>
        <v/>
      </c>
      <c r="F434" s="50" t="str">
        <f t="shared" si="52"/>
        <v/>
      </c>
      <c r="G434" s="50" t="b">
        <f t="shared" si="46"/>
        <v>1</v>
      </c>
      <c r="H434" s="50" t="b">
        <f>IFERROR(OR(AND(NOT(D434), 'Upload Data'!$A421 = ""), AND(AG434 &gt; -1, OR(AND(AH434, LEN(AD434) = 7), IFERROR(MATCH(AD434, listCertificateTypes, 0), FALSE)))), FALSE)</f>
        <v>1</v>
      </c>
      <c r="I434" s="50" t="b">
        <f>IFERROR(OR(NOT($D434), 'Upload Data'!B421 &lt;&gt; ""), FALSE)</f>
        <v>1</v>
      </c>
      <c r="J434" s="50" t="b">
        <f>IFERROR(OR(AND(NOT($D434), 'Upload Data'!C421 = ""), ISNUMBER('Upload Data'!C421), IFERROR(DATEVALUE('Upload Data'!C421) &gt; 0, FALSE)), FALSE)</f>
        <v>1</v>
      </c>
      <c r="K434" s="50" t="b">
        <f>IFERROR(OR(NOT($D434), 'Upload Data'!D421 &lt;&gt; ""), FALSE)</f>
        <v>1</v>
      </c>
      <c r="L434" s="51" t="s">
        <v>116</v>
      </c>
      <c r="M434" s="50" t="b">
        <f>IFERROR(OR(AND(NOT($D434), 'Upload Data'!F421 = ""), IFERROR(_xlfn.NUMBERVALUE('Upload Data'!F421) &gt; 0, FALSE)), FALSE)</f>
        <v>1</v>
      </c>
      <c r="N434" s="50" t="b">
        <f>IFERROR(OR('Upload Data'!G421 = "", IFERROR(_xlfn.NUMBERVALUE('Upload Data'!G421) &gt; 0, FALSE)), FALSE)</f>
        <v>1</v>
      </c>
      <c r="O434" s="50" t="b">
        <f>IFERROR(OR('Upload Data'!G421 = "", IFERROR(MATCH('Upload Data'!H421, listVolumeUnits, 0), FALSE)), FALSE)</f>
        <v>1</v>
      </c>
      <c r="P434" s="50" t="b">
        <f>IFERROR(OR('Upload Data'!I421 = "", IFERROR(_xlfn.NUMBERVALUE('Upload Data'!I421) &gt; 0, FALSE)), FALSE)</f>
        <v>1</v>
      </c>
      <c r="Q434" s="50" t="b">
        <f>IFERROR(OR('Upload Data'!I421 = "", IFERROR(MATCH('Upload Data'!J421, listWeightUnits, 0), FALSE)), FALSE)</f>
        <v>1</v>
      </c>
      <c r="R434" s="50" t="b">
        <f>IFERROR(OR(AND(NOT(D434), 'Upload Data'!K421 = ""), IFERROR(MATCH('Upload Data'!K421, listFscClaimTypes, 0), FALSE)), FALSE)</f>
        <v>1</v>
      </c>
      <c r="S434" s="50" t="b">
        <f>IFERROR(OR(AND('Upload Data'!K421 = refClaimFsc100, OR('Upload Data'!L421 = "", 'Upload Data'!L421 = 100)), AND('Upload Data'!K421 = refClaimFscCW, OR('Upload Data'!L421 = "", 'Upload Data'!L421 = 0)), AND('Upload Data'!K421 = refClaimFscMix, 'Upload Data'!L421 &lt;&gt; "", _xlfn.NUMBERVALUE('Upload Data'!L421) &gt;= 0, _xlfn.NUMBERVALUE('Upload Data'!L421) &lt;= 100), AND('Upload Data'!K421 = refClaimFscMixCredit, OR('Upload Data'!L421 = "", 'Upload Data'!L421 = 100)), AND('Upload Data'!K421 = refClaimFscRecycled, 'Upload Data'!K421 =""), 'Upload Data'!K421 = ""), FALSE)</f>
        <v>1</v>
      </c>
      <c r="T434" s="50" t="b">
        <f>IFERROR(OR('Upload Data'!M421 = "", ISNUMBER('Upload Data'!M421), IFERROR(DATEVALUE('Upload Data'!M421) &gt; 0, FALSE)), FALSE)</f>
        <v>1</v>
      </c>
      <c r="U434" s="50" t="b">
        <f>IFERROR(OR('Upload Data'!N421 = "", ISNUMBER('Upload Data'!N421), IFERROR(DATEVALUE('Upload Data'!N421) &gt; 0, FALSE)), FALSE)</f>
        <v>1</v>
      </c>
      <c r="V434" s="51" t="s">
        <v>116</v>
      </c>
      <c r="W434" s="50"/>
      <c r="X434" s="50"/>
      <c r="Y434" s="50"/>
      <c r="Z434" s="50">
        <f>IFERROR(FIND("-", 'Upload Data'!$A421, 1), 1000)</f>
        <v>1000</v>
      </c>
      <c r="AA434" s="50">
        <f>IFERROR(FIND("-", 'Upload Data'!$A421, Z434 + 1), 1000)</f>
        <v>1000</v>
      </c>
      <c r="AB434" s="50">
        <f>IFERROR(FIND("-", 'Upload Data'!$A421, AA434 + 1), 1000)</f>
        <v>1000</v>
      </c>
      <c r="AC434" s="50" t="str">
        <f>IFERROR(LEFT('Upload Data'!$A421, Z434 - 1), "")</f>
        <v/>
      </c>
      <c r="AD434" s="50" t="str">
        <f>IFERROR(MID('Upload Data'!$A421, Z434 + 1, AA434 - Z434 - 1), "")</f>
        <v/>
      </c>
      <c r="AE434" s="50" t="str">
        <f>IFERROR(MID('Upload Data'!$A421, AA434 + 1, AB434 - AA434 - 1), "")</f>
        <v/>
      </c>
      <c r="AF434" s="50" t="str">
        <f>IFERROR(MID('Upload Data'!$A421, AB434 + 1, 1000), "")</f>
        <v/>
      </c>
      <c r="AG434" s="50" t="str">
        <f t="shared" si="49"/>
        <v/>
      </c>
      <c r="AH434" s="50" t="b">
        <f t="shared" si="50"/>
        <v>0</v>
      </c>
    </row>
    <row r="435" spans="1:34">
      <c r="A435" s="49">
        <f t="shared" si="47"/>
        <v>422</v>
      </c>
      <c r="B435" s="48" t="b">
        <f>NOT(IFERROR('Upload Data'!A422 = "ERROR", TRUE))</f>
        <v>1</v>
      </c>
      <c r="C435" s="48">
        <f t="shared" si="48"/>
        <v>422</v>
      </c>
      <c r="D435" s="50" t="b">
        <f>IF(B435, ('Upload Data'!A422 &amp; 'Upload Data'!B422 &amp; 'Upload Data'!C422 &amp; 'Upload Data'!D422 &amp; 'Upload Data'!E422 &amp; 'Upload Data'!F422 &amp; 'Upload Data'!G422 &amp; 'Upload Data'!H422 &amp; 'Upload Data'!I422 &amp; 'Upload Data'!J422 &amp; 'Upload Data'!K422 &amp; 'Upload Data'!L422 &amp; 'Upload Data'!M422 &amp; 'Upload Data'!N422) &lt;&gt; "", FALSE)</f>
        <v>0</v>
      </c>
      <c r="E435" s="50" t="str">
        <f t="shared" si="51"/>
        <v/>
      </c>
      <c r="F435" s="50" t="str">
        <f t="shared" si="52"/>
        <v/>
      </c>
      <c r="G435" s="50" t="b">
        <f t="shared" si="46"/>
        <v>1</v>
      </c>
      <c r="H435" s="50" t="b">
        <f>IFERROR(OR(AND(NOT(D435), 'Upload Data'!$A422 = ""), AND(AG435 &gt; -1, OR(AND(AH435, LEN(AD435) = 7), IFERROR(MATCH(AD435, listCertificateTypes, 0), FALSE)))), FALSE)</f>
        <v>1</v>
      </c>
      <c r="I435" s="50" t="b">
        <f>IFERROR(OR(NOT($D435), 'Upload Data'!B422 &lt;&gt; ""), FALSE)</f>
        <v>1</v>
      </c>
      <c r="J435" s="50" t="b">
        <f>IFERROR(OR(AND(NOT($D435), 'Upload Data'!C422 = ""), ISNUMBER('Upload Data'!C422), IFERROR(DATEVALUE('Upload Data'!C422) &gt; 0, FALSE)), FALSE)</f>
        <v>1</v>
      </c>
      <c r="K435" s="50" t="b">
        <f>IFERROR(OR(NOT($D435), 'Upload Data'!D422 &lt;&gt; ""), FALSE)</f>
        <v>1</v>
      </c>
      <c r="L435" s="51" t="s">
        <v>116</v>
      </c>
      <c r="M435" s="50" t="b">
        <f>IFERROR(OR(AND(NOT($D435), 'Upload Data'!F422 = ""), IFERROR(_xlfn.NUMBERVALUE('Upload Data'!F422) &gt; 0, FALSE)), FALSE)</f>
        <v>1</v>
      </c>
      <c r="N435" s="50" t="b">
        <f>IFERROR(OR('Upload Data'!G422 = "", IFERROR(_xlfn.NUMBERVALUE('Upload Data'!G422) &gt; 0, FALSE)), FALSE)</f>
        <v>1</v>
      </c>
      <c r="O435" s="50" t="b">
        <f>IFERROR(OR('Upload Data'!G422 = "", IFERROR(MATCH('Upload Data'!H422, listVolumeUnits, 0), FALSE)), FALSE)</f>
        <v>1</v>
      </c>
      <c r="P435" s="50" t="b">
        <f>IFERROR(OR('Upload Data'!I422 = "", IFERROR(_xlfn.NUMBERVALUE('Upload Data'!I422) &gt; 0, FALSE)), FALSE)</f>
        <v>1</v>
      </c>
      <c r="Q435" s="50" t="b">
        <f>IFERROR(OR('Upload Data'!I422 = "", IFERROR(MATCH('Upload Data'!J422, listWeightUnits, 0), FALSE)), FALSE)</f>
        <v>1</v>
      </c>
      <c r="R435" s="50" t="b">
        <f>IFERROR(OR(AND(NOT(D435), 'Upload Data'!K422 = ""), IFERROR(MATCH('Upload Data'!K422, listFscClaimTypes, 0), FALSE)), FALSE)</f>
        <v>1</v>
      </c>
      <c r="S435" s="50" t="b">
        <f>IFERROR(OR(AND('Upload Data'!K422 = refClaimFsc100, OR('Upload Data'!L422 = "", 'Upload Data'!L422 = 100)), AND('Upload Data'!K422 = refClaimFscCW, OR('Upload Data'!L422 = "", 'Upload Data'!L422 = 0)), AND('Upload Data'!K422 = refClaimFscMix, 'Upload Data'!L422 &lt;&gt; "", _xlfn.NUMBERVALUE('Upload Data'!L422) &gt;= 0, _xlfn.NUMBERVALUE('Upload Data'!L422) &lt;= 100), AND('Upload Data'!K422 = refClaimFscMixCredit, OR('Upload Data'!L422 = "", 'Upload Data'!L422 = 100)), AND('Upload Data'!K422 = refClaimFscRecycled, 'Upload Data'!K422 =""), 'Upload Data'!K422 = ""), FALSE)</f>
        <v>1</v>
      </c>
      <c r="T435" s="50" t="b">
        <f>IFERROR(OR('Upload Data'!M422 = "", ISNUMBER('Upload Data'!M422), IFERROR(DATEVALUE('Upload Data'!M422) &gt; 0, FALSE)), FALSE)</f>
        <v>1</v>
      </c>
      <c r="U435" s="50" t="b">
        <f>IFERROR(OR('Upload Data'!N422 = "", ISNUMBER('Upload Data'!N422), IFERROR(DATEVALUE('Upload Data'!N422) &gt; 0, FALSE)), FALSE)</f>
        <v>1</v>
      </c>
      <c r="V435" s="51" t="s">
        <v>116</v>
      </c>
      <c r="W435" s="50"/>
      <c r="X435" s="50"/>
      <c r="Y435" s="50"/>
      <c r="Z435" s="50">
        <f>IFERROR(FIND("-", 'Upload Data'!$A422, 1), 1000)</f>
        <v>1000</v>
      </c>
      <c r="AA435" s="50">
        <f>IFERROR(FIND("-", 'Upload Data'!$A422, Z435 + 1), 1000)</f>
        <v>1000</v>
      </c>
      <c r="AB435" s="50">
        <f>IFERROR(FIND("-", 'Upload Data'!$A422, AA435 + 1), 1000)</f>
        <v>1000</v>
      </c>
      <c r="AC435" s="50" t="str">
        <f>IFERROR(LEFT('Upload Data'!$A422, Z435 - 1), "")</f>
        <v/>
      </c>
      <c r="AD435" s="50" t="str">
        <f>IFERROR(MID('Upload Data'!$A422, Z435 + 1, AA435 - Z435 - 1), "")</f>
        <v/>
      </c>
      <c r="AE435" s="50" t="str">
        <f>IFERROR(MID('Upload Data'!$A422, AA435 + 1, AB435 - AA435 - 1), "")</f>
        <v/>
      </c>
      <c r="AF435" s="50" t="str">
        <f>IFERROR(MID('Upload Data'!$A422, AB435 + 1, 1000), "")</f>
        <v/>
      </c>
      <c r="AG435" s="50" t="str">
        <f t="shared" si="49"/>
        <v/>
      </c>
      <c r="AH435" s="50" t="b">
        <f t="shared" si="50"/>
        <v>0</v>
      </c>
    </row>
    <row r="436" spans="1:34">
      <c r="A436" s="49">
        <f t="shared" si="47"/>
        <v>423</v>
      </c>
      <c r="B436" s="48" t="b">
        <f>NOT(IFERROR('Upload Data'!A423 = "ERROR", TRUE))</f>
        <v>1</v>
      </c>
      <c r="C436" s="48">
        <f t="shared" si="48"/>
        <v>423</v>
      </c>
      <c r="D436" s="50" t="b">
        <f>IF(B436, ('Upload Data'!A423 &amp; 'Upload Data'!B423 &amp; 'Upload Data'!C423 &amp; 'Upload Data'!D423 &amp; 'Upload Data'!E423 &amp; 'Upload Data'!F423 &amp; 'Upload Data'!G423 &amp; 'Upload Data'!H423 &amp; 'Upload Data'!I423 &amp; 'Upload Data'!J423 &amp; 'Upload Data'!K423 &amp; 'Upload Data'!L423 &amp; 'Upload Data'!M423 &amp; 'Upload Data'!N423) &lt;&gt; "", FALSE)</f>
        <v>0</v>
      </c>
      <c r="E436" s="50" t="str">
        <f t="shared" si="51"/>
        <v/>
      </c>
      <c r="F436" s="50" t="str">
        <f t="shared" si="52"/>
        <v/>
      </c>
      <c r="G436" s="50" t="b">
        <f t="shared" si="46"/>
        <v>1</v>
      </c>
      <c r="H436" s="50" t="b">
        <f>IFERROR(OR(AND(NOT(D436), 'Upload Data'!$A423 = ""), AND(AG436 &gt; -1, OR(AND(AH436, LEN(AD436) = 7), IFERROR(MATCH(AD436, listCertificateTypes, 0), FALSE)))), FALSE)</f>
        <v>1</v>
      </c>
      <c r="I436" s="50" t="b">
        <f>IFERROR(OR(NOT($D436), 'Upload Data'!B423 &lt;&gt; ""), FALSE)</f>
        <v>1</v>
      </c>
      <c r="J436" s="50" t="b">
        <f>IFERROR(OR(AND(NOT($D436), 'Upload Data'!C423 = ""), ISNUMBER('Upload Data'!C423), IFERROR(DATEVALUE('Upload Data'!C423) &gt; 0, FALSE)), FALSE)</f>
        <v>1</v>
      </c>
      <c r="K436" s="50" t="b">
        <f>IFERROR(OR(NOT($D436), 'Upload Data'!D423 &lt;&gt; ""), FALSE)</f>
        <v>1</v>
      </c>
      <c r="L436" s="51" t="s">
        <v>116</v>
      </c>
      <c r="M436" s="50" t="b">
        <f>IFERROR(OR(AND(NOT($D436), 'Upload Data'!F423 = ""), IFERROR(_xlfn.NUMBERVALUE('Upload Data'!F423) &gt; 0, FALSE)), FALSE)</f>
        <v>1</v>
      </c>
      <c r="N436" s="50" t="b">
        <f>IFERROR(OR('Upload Data'!G423 = "", IFERROR(_xlfn.NUMBERVALUE('Upload Data'!G423) &gt; 0, FALSE)), FALSE)</f>
        <v>1</v>
      </c>
      <c r="O436" s="50" t="b">
        <f>IFERROR(OR('Upload Data'!G423 = "", IFERROR(MATCH('Upload Data'!H423, listVolumeUnits, 0), FALSE)), FALSE)</f>
        <v>1</v>
      </c>
      <c r="P436" s="50" t="b">
        <f>IFERROR(OR('Upload Data'!I423 = "", IFERROR(_xlfn.NUMBERVALUE('Upload Data'!I423) &gt; 0, FALSE)), FALSE)</f>
        <v>1</v>
      </c>
      <c r="Q436" s="50" t="b">
        <f>IFERROR(OR('Upload Data'!I423 = "", IFERROR(MATCH('Upload Data'!J423, listWeightUnits, 0), FALSE)), FALSE)</f>
        <v>1</v>
      </c>
      <c r="R436" s="50" t="b">
        <f>IFERROR(OR(AND(NOT(D436), 'Upload Data'!K423 = ""), IFERROR(MATCH('Upload Data'!K423, listFscClaimTypes, 0), FALSE)), FALSE)</f>
        <v>1</v>
      </c>
      <c r="S436" s="50" t="b">
        <f>IFERROR(OR(AND('Upload Data'!K423 = refClaimFsc100, OR('Upload Data'!L423 = "", 'Upload Data'!L423 = 100)), AND('Upload Data'!K423 = refClaimFscCW, OR('Upload Data'!L423 = "", 'Upload Data'!L423 = 0)), AND('Upload Data'!K423 = refClaimFscMix, 'Upload Data'!L423 &lt;&gt; "", _xlfn.NUMBERVALUE('Upload Data'!L423) &gt;= 0, _xlfn.NUMBERVALUE('Upload Data'!L423) &lt;= 100), AND('Upload Data'!K423 = refClaimFscMixCredit, OR('Upload Data'!L423 = "", 'Upload Data'!L423 = 100)), AND('Upload Data'!K423 = refClaimFscRecycled, 'Upload Data'!K423 =""), 'Upload Data'!K423 = ""), FALSE)</f>
        <v>1</v>
      </c>
      <c r="T436" s="50" t="b">
        <f>IFERROR(OR('Upload Data'!M423 = "", ISNUMBER('Upload Data'!M423), IFERROR(DATEVALUE('Upload Data'!M423) &gt; 0, FALSE)), FALSE)</f>
        <v>1</v>
      </c>
      <c r="U436" s="50" t="b">
        <f>IFERROR(OR('Upload Data'!N423 = "", ISNUMBER('Upload Data'!N423), IFERROR(DATEVALUE('Upload Data'!N423) &gt; 0, FALSE)), FALSE)</f>
        <v>1</v>
      </c>
      <c r="V436" s="51" t="s">
        <v>116</v>
      </c>
      <c r="W436" s="50"/>
      <c r="X436" s="50"/>
      <c r="Y436" s="50"/>
      <c r="Z436" s="50">
        <f>IFERROR(FIND("-", 'Upload Data'!$A423, 1), 1000)</f>
        <v>1000</v>
      </c>
      <c r="AA436" s="50">
        <f>IFERROR(FIND("-", 'Upload Data'!$A423, Z436 + 1), 1000)</f>
        <v>1000</v>
      </c>
      <c r="AB436" s="50">
        <f>IFERROR(FIND("-", 'Upload Data'!$A423, AA436 + 1), 1000)</f>
        <v>1000</v>
      </c>
      <c r="AC436" s="50" t="str">
        <f>IFERROR(LEFT('Upload Data'!$A423, Z436 - 1), "")</f>
        <v/>
      </c>
      <c r="AD436" s="50" t="str">
        <f>IFERROR(MID('Upload Data'!$A423, Z436 + 1, AA436 - Z436 - 1), "")</f>
        <v/>
      </c>
      <c r="AE436" s="50" t="str">
        <f>IFERROR(MID('Upload Data'!$A423, AA436 + 1, AB436 - AA436 - 1), "")</f>
        <v/>
      </c>
      <c r="AF436" s="50" t="str">
        <f>IFERROR(MID('Upload Data'!$A423, AB436 + 1, 1000), "")</f>
        <v/>
      </c>
      <c r="AG436" s="50" t="str">
        <f t="shared" si="49"/>
        <v/>
      </c>
      <c r="AH436" s="50" t="b">
        <f t="shared" si="50"/>
        <v>0</v>
      </c>
    </row>
    <row r="437" spans="1:34">
      <c r="A437" s="49">
        <f t="shared" si="47"/>
        <v>424</v>
      </c>
      <c r="B437" s="48" t="b">
        <f>NOT(IFERROR('Upload Data'!A424 = "ERROR", TRUE))</f>
        <v>1</v>
      </c>
      <c r="C437" s="48">
        <f t="shared" si="48"/>
        <v>424</v>
      </c>
      <c r="D437" s="50" t="b">
        <f>IF(B437, ('Upload Data'!A424 &amp; 'Upload Data'!B424 &amp; 'Upload Data'!C424 &amp; 'Upload Data'!D424 &amp; 'Upload Data'!E424 &amp; 'Upload Data'!F424 &amp; 'Upload Data'!G424 &amp; 'Upload Data'!H424 &amp; 'Upload Data'!I424 &amp; 'Upload Data'!J424 &amp; 'Upload Data'!K424 &amp; 'Upload Data'!L424 &amp; 'Upload Data'!M424 &amp; 'Upload Data'!N424) &lt;&gt; "", FALSE)</f>
        <v>0</v>
      </c>
      <c r="E437" s="50" t="str">
        <f t="shared" si="51"/>
        <v/>
      </c>
      <c r="F437" s="50" t="str">
        <f t="shared" si="52"/>
        <v/>
      </c>
      <c r="G437" s="50" t="b">
        <f t="shared" si="46"/>
        <v>1</v>
      </c>
      <c r="H437" s="50" t="b">
        <f>IFERROR(OR(AND(NOT(D437), 'Upload Data'!$A424 = ""), AND(AG437 &gt; -1, OR(AND(AH437, LEN(AD437) = 7), IFERROR(MATCH(AD437, listCertificateTypes, 0), FALSE)))), FALSE)</f>
        <v>1</v>
      </c>
      <c r="I437" s="50" t="b">
        <f>IFERROR(OR(NOT($D437), 'Upload Data'!B424 &lt;&gt; ""), FALSE)</f>
        <v>1</v>
      </c>
      <c r="J437" s="50" t="b">
        <f>IFERROR(OR(AND(NOT($D437), 'Upload Data'!C424 = ""), ISNUMBER('Upload Data'!C424), IFERROR(DATEVALUE('Upload Data'!C424) &gt; 0, FALSE)), FALSE)</f>
        <v>1</v>
      </c>
      <c r="K437" s="50" t="b">
        <f>IFERROR(OR(NOT($D437), 'Upload Data'!D424 &lt;&gt; ""), FALSE)</f>
        <v>1</v>
      </c>
      <c r="L437" s="51" t="s">
        <v>116</v>
      </c>
      <c r="M437" s="50" t="b">
        <f>IFERROR(OR(AND(NOT($D437), 'Upload Data'!F424 = ""), IFERROR(_xlfn.NUMBERVALUE('Upload Data'!F424) &gt; 0, FALSE)), FALSE)</f>
        <v>1</v>
      </c>
      <c r="N437" s="50" t="b">
        <f>IFERROR(OR('Upload Data'!G424 = "", IFERROR(_xlfn.NUMBERVALUE('Upload Data'!G424) &gt; 0, FALSE)), FALSE)</f>
        <v>1</v>
      </c>
      <c r="O437" s="50" t="b">
        <f>IFERROR(OR('Upload Data'!G424 = "", IFERROR(MATCH('Upload Data'!H424, listVolumeUnits, 0), FALSE)), FALSE)</f>
        <v>1</v>
      </c>
      <c r="P437" s="50" t="b">
        <f>IFERROR(OR('Upload Data'!I424 = "", IFERROR(_xlfn.NUMBERVALUE('Upload Data'!I424) &gt; 0, FALSE)), FALSE)</f>
        <v>1</v>
      </c>
      <c r="Q437" s="50" t="b">
        <f>IFERROR(OR('Upload Data'!I424 = "", IFERROR(MATCH('Upload Data'!J424, listWeightUnits, 0), FALSE)), FALSE)</f>
        <v>1</v>
      </c>
      <c r="R437" s="50" t="b">
        <f>IFERROR(OR(AND(NOT(D437), 'Upload Data'!K424 = ""), IFERROR(MATCH('Upload Data'!K424, listFscClaimTypes, 0), FALSE)), FALSE)</f>
        <v>1</v>
      </c>
      <c r="S437" s="50" t="b">
        <f>IFERROR(OR(AND('Upload Data'!K424 = refClaimFsc100, OR('Upload Data'!L424 = "", 'Upload Data'!L424 = 100)), AND('Upload Data'!K424 = refClaimFscCW, OR('Upload Data'!L424 = "", 'Upload Data'!L424 = 0)), AND('Upload Data'!K424 = refClaimFscMix, 'Upload Data'!L424 &lt;&gt; "", _xlfn.NUMBERVALUE('Upload Data'!L424) &gt;= 0, _xlfn.NUMBERVALUE('Upload Data'!L424) &lt;= 100), AND('Upload Data'!K424 = refClaimFscMixCredit, OR('Upload Data'!L424 = "", 'Upload Data'!L424 = 100)), AND('Upload Data'!K424 = refClaimFscRecycled, 'Upload Data'!K424 =""), 'Upload Data'!K424 = ""), FALSE)</f>
        <v>1</v>
      </c>
      <c r="T437" s="50" t="b">
        <f>IFERROR(OR('Upload Data'!M424 = "", ISNUMBER('Upload Data'!M424), IFERROR(DATEVALUE('Upload Data'!M424) &gt; 0, FALSE)), FALSE)</f>
        <v>1</v>
      </c>
      <c r="U437" s="50" t="b">
        <f>IFERROR(OR('Upload Data'!N424 = "", ISNUMBER('Upload Data'!N424), IFERROR(DATEVALUE('Upload Data'!N424) &gt; 0, FALSE)), FALSE)</f>
        <v>1</v>
      </c>
      <c r="V437" s="51" t="s">
        <v>116</v>
      </c>
      <c r="W437" s="50"/>
      <c r="X437" s="50"/>
      <c r="Y437" s="50"/>
      <c r="Z437" s="50">
        <f>IFERROR(FIND("-", 'Upload Data'!$A424, 1), 1000)</f>
        <v>1000</v>
      </c>
      <c r="AA437" s="50">
        <f>IFERROR(FIND("-", 'Upload Data'!$A424, Z437 + 1), 1000)</f>
        <v>1000</v>
      </c>
      <c r="AB437" s="50">
        <f>IFERROR(FIND("-", 'Upload Data'!$A424, AA437 + 1), 1000)</f>
        <v>1000</v>
      </c>
      <c r="AC437" s="50" t="str">
        <f>IFERROR(LEFT('Upload Data'!$A424, Z437 - 1), "")</f>
        <v/>
      </c>
      <c r="AD437" s="50" t="str">
        <f>IFERROR(MID('Upload Data'!$A424, Z437 + 1, AA437 - Z437 - 1), "")</f>
        <v/>
      </c>
      <c r="AE437" s="50" t="str">
        <f>IFERROR(MID('Upload Data'!$A424, AA437 + 1, AB437 - AA437 - 1), "")</f>
        <v/>
      </c>
      <c r="AF437" s="50" t="str">
        <f>IFERROR(MID('Upload Data'!$A424, AB437 + 1, 1000), "")</f>
        <v/>
      </c>
      <c r="AG437" s="50" t="str">
        <f t="shared" si="49"/>
        <v/>
      </c>
      <c r="AH437" s="50" t="b">
        <f t="shared" si="50"/>
        <v>0</v>
      </c>
    </row>
    <row r="438" spans="1:34">
      <c r="A438" s="49">
        <f t="shared" si="47"/>
        <v>425</v>
      </c>
      <c r="B438" s="48" t="b">
        <f>NOT(IFERROR('Upload Data'!A425 = "ERROR", TRUE))</f>
        <v>1</v>
      </c>
      <c r="C438" s="48">
        <f t="shared" si="48"/>
        <v>425</v>
      </c>
      <c r="D438" s="50" t="b">
        <f>IF(B438, ('Upload Data'!A425 &amp; 'Upload Data'!B425 &amp; 'Upload Data'!C425 &amp; 'Upload Data'!D425 &amp; 'Upload Data'!E425 &amp; 'Upload Data'!F425 &amp; 'Upload Data'!G425 &amp; 'Upload Data'!H425 &amp; 'Upload Data'!I425 &amp; 'Upload Data'!J425 &amp; 'Upload Data'!K425 &amp; 'Upload Data'!L425 &amp; 'Upload Data'!M425 &amp; 'Upload Data'!N425) &lt;&gt; "", FALSE)</f>
        <v>0</v>
      </c>
      <c r="E438" s="50" t="str">
        <f t="shared" si="51"/>
        <v/>
      </c>
      <c r="F438" s="50" t="str">
        <f t="shared" si="52"/>
        <v/>
      </c>
      <c r="G438" s="50" t="b">
        <f t="shared" si="46"/>
        <v>1</v>
      </c>
      <c r="H438" s="50" t="b">
        <f>IFERROR(OR(AND(NOT(D438), 'Upload Data'!$A425 = ""), AND(AG438 &gt; -1, OR(AND(AH438, LEN(AD438) = 7), IFERROR(MATCH(AD438, listCertificateTypes, 0), FALSE)))), FALSE)</f>
        <v>1</v>
      </c>
      <c r="I438" s="50" t="b">
        <f>IFERROR(OR(NOT($D438), 'Upload Data'!B425 &lt;&gt; ""), FALSE)</f>
        <v>1</v>
      </c>
      <c r="J438" s="50" t="b">
        <f>IFERROR(OR(AND(NOT($D438), 'Upload Data'!C425 = ""), ISNUMBER('Upload Data'!C425), IFERROR(DATEVALUE('Upload Data'!C425) &gt; 0, FALSE)), FALSE)</f>
        <v>1</v>
      </c>
      <c r="K438" s="50" t="b">
        <f>IFERROR(OR(NOT($D438), 'Upload Data'!D425 &lt;&gt; ""), FALSE)</f>
        <v>1</v>
      </c>
      <c r="L438" s="51" t="s">
        <v>116</v>
      </c>
      <c r="M438" s="50" t="b">
        <f>IFERROR(OR(AND(NOT($D438), 'Upload Data'!F425 = ""), IFERROR(_xlfn.NUMBERVALUE('Upload Data'!F425) &gt; 0, FALSE)), FALSE)</f>
        <v>1</v>
      </c>
      <c r="N438" s="50" t="b">
        <f>IFERROR(OR('Upload Data'!G425 = "", IFERROR(_xlfn.NUMBERVALUE('Upload Data'!G425) &gt; 0, FALSE)), FALSE)</f>
        <v>1</v>
      </c>
      <c r="O438" s="50" t="b">
        <f>IFERROR(OR('Upload Data'!G425 = "", IFERROR(MATCH('Upload Data'!H425, listVolumeUnits, 0), FALSE)), FALSE)</f>
        <v>1</v>
      </c>
      <c r="P438" s="50" t="b">
        <f>IFERROR(OR('Upload Data'!I425 = "", IFERROR(_xlfn.NUMBERVALUE('Upload Data'!I425) &gt; 0, FALSE)), FALSE)</f>
        <v>1</v>
      </c>
      <c r="Q438" s="50" t="b">
        <f>IFERROR(OR('Upload Data'!I425 = "", IFERROR(MATCH('Upload Data'!J425, listWeightUnits, 0), FALSE)), FALSE)</f>
        <v>1</v>
      </c>
      <c r="R438" s="50" t="b">
        <f>IFERROR(OR(AND(NOT(D438), 'Upload Data'!K425 = ""), IFERROR(MATCH('Upload Data'!K425, listFscClaimTypes, 0), FALSE)), FALSE)</f>
        <v>1</v>
      </c>
      <c r="S438" s="50" t="b">
        <f>IFERROR(OR(AND('Upload Data'!K425 = refClaimFsc100, OR('Upload Data'!L425 = "", 'Upload Data'!L425 = 100)), AND('Upload Data'!K425 = refClaimFscCW, OR('Upload Data'!L425 = "", 'Upload Data'!L425 = 0)), AND('Upload Data'!K425 = refClaimFscMix, 'Upload Data'!L425 &lt;&gt; "", _xlfn.NUMBERVALUE('Upload Data'!L425) &gt;= 0, _xlfn.NUMBERVALUE('Upload Data'!L425) &lt;= 100), AND('Upload Data'!K425 = refClaimFscMixCredit, OR('Upload Data'!L425 = "", 'Upload Data'!L425 = 100)), AND('Upload Data'!K425 = refClaimFscRecycled, 'Upload Data'!K425 =""), 'Upload Data'!K425 = ""), FALSE)</f>
        <v>1</v>
      </c>
      <c r="T438" s="50" t="b">
        <f>IFERROR(OR('Upload Data'!M425 = "", ISNUMBER('Upload Data'!M425), IFERROR(DATEVALUE('Upload Data'!M425) &gt; 0, FALSE)), FALSE)</f>
        <v>1</v>
      </c>
      <c r="U438" s="50" t="b">
        <f>IFERROR(OR('Upload Data'!N425 = "", ISNUMBER('Upload Data'!N425), IFERROR(DATEVALUE('Upload Data'!N425) &gt; 0, FALSE)), FALSE)</f>
        <v>1</v>
      </c>
      <c r="V438" s="51" t="s">
        <v>116</v>
      </c>
      <c r="W438" s="50"/>
      <c r="X438" s="50"/>
      <c r="Y438" s="50"/>
      <c r="Z438" s="50">
        <f>IFERROR(FIND("-", 'Upload Data'!$A425, 1), 1000)</f>
        <v>1000</v>
      </c>
      <c r="AA438" s="50">
        <f>IFERROR(FIND("-", 'Upload Data'!$A425, Z438 + 1), 1000)</f>
        <v>1000</v>
      </c>
      <c r="AB438" s="50">
        <f>IFERROR(FIND("-", 'Upload Data'!$A425, AA438 + 1), 1000)</f>
        <v>1000</v>
      </c>
      <c r="AC438" s="50" t="str">
        <f>IFERROR(LEFT('Upload Data'!$A425, Z438 - 1), "")</f>
        <v/>
      </c>
      <c r="AD438" s="50" t="str">
        <f>IFERROR(MID('Upload Data'!$A425, Z438 + 1, AA438 - Z438 - 1), "")</f>
        <v/>
      </c>
      <c r="AE438" s="50" t="str">
        <f>IFERROR(MID('Upload Data'!$A425, AA438 + 1, AB438 - AA438 - 1), "")</f>
        <v/>
      </c>
      <c r="AF438" s="50" t="str">
        <f>IFERROR(MID('Upload Data'!$A425, AB438 + 1, 1000), "")</f>
        <v/>
      </c>
      <c r="AG438" s="50" t="str">
        <f t="shared" si="49"/>
        <v/>
      </c>
      <c r="AH438" s="50" t="b">
        <f t="shared" si="50"/>
        <v>0</v>
      </c>
    </row>
    <row r="439" spans="1:34">
      <c r="A439" s="49">
        <f t="shared" si="47"/>
        <v>426</v>
      </c>
      <c r="B439" s="48" t="b">
        <f>NOT(IFERROR('Upload Data'!A426 = "ERROR", TRUE))</f>
        <v>1</v>
      </c>
      <c r="C439" s="48">
        <f t="shared" si="48"/>
        <v>426</v>
      </c>
      <c r="D439" s="50" t="b">
        <f>IF(B439, ('Upload Data'!A426 &amp; 'Upload Data'!B426 &amp; 'Upload Data'!C426 &amp; 'Upload Data'!D426 &amp; 'Upload Data'!E426 &amp; 'Upload Data'!F426 &amp; 'Upload Data'!G426 &amp; 'Upload Data'!H426 &amp; 'Upload Data'!I426 &amp; 'Upload Data'!J426 &amp; 'Upload Data'!K426 &amp; 'Upload Data'!L426 &amp; 'Upload Data'!M426 &amp; 'Upload Data'!N426) &lt;&gt; "", FALSE)</f>
        <v>0</v>
      </c>
      <c r="E439" s="50" t="str">
        <f t="shared" si="51"/>
        <v/>
      </c>
      <c r="F439" s="50" t="str">
        <f t="shared" si="52"/>
        <v/>
      </c>
      <c r="G439" s="50" t="b">
        <f t="shared" si="46"/>
        <v>1</v>
      </c>
      <c r="H439" s="50" t="b">
        <f>IFERROR(OR(AND(NOT(D439), 'Upload Data'!$A426 = ""), AND(AG439 &gt; -1, OR(AND(AH439, LEN(AD439) = 7), IFERROR(MATCH(AD439, listCertificateTypes, 0), FALSE)))), FALSE)</f>
        <v>1</v>
      </c>
      <c r="I439" s="50" t="b">
        <f>IFERROR(OR(NOT($D439), 'Upload Data'!B426 &lt;&gt; ""), FALSE)</f>
        <v>1</v>
      </c>
      <c r="J439" s="50" t="b">
        <f>IFERROR(OR(AND(NOT($D439), 'Upload Data'!C426 = ""), ISNUMBER('Upload Data'!C426), IFERROR(DATEVALUE('Upload Data'!C426) &gt; 0, FALSE)), FALSE)</f>
        <v>1</v>
      </c>
      <c r="K439" s="50" t="b">
        <f>IFERROR(OR(NOT($D439), 'Upload Data'!D426 &lt;&gt; ""), FALSE)</f>
        <v>1</v>
      </c>
      <c r="L439" s="51" t="s">
        <v>116</v>
      </c>
      <c r="M439" s="50" t="b">
        <f>IFERROR(OR(AND(NOT($D439), 'Upload Data'!F426 = ""), IFERROR(_xlfn.NUMBERVALUE('Upload Data'!F426) &gt; 0, FALSE)), FALSE)</f>
        <v>1</v>
      </c>
      <c r="N439" s="50" t="b">
        <f>IFERROR(OR('Upload Data'!G426 = "", IFERROR(_xlfn.NUMBERVALUE('Upload Data'!G426) &gt; 0, FALSE)), FALSE)</f>
        <v>1</v>
      </c>
      <c r="O439" s="50" t="b">
        <f>IFERROR(OR('Upload Data'!G426 = "", IFERROR(MATCH('Upload Data'!H426, listVolumeUnits, 0), FALSE)), FALSE)</f>
        <v>1</v>
      </c>
      <c r="P439" s="50" t="b">
        <f>IFERROR(OR('Upload Data'!I426 = "", IFERROR(_xlfn.NUMBERVALUE('Upload Data'!I426) &gt; 0, FALSE)), FALSE)</f>
        <v>1</v>
      </c>
      <c r="Q439" s="50" t="b">
        <f>IFERROR(OR('Upload Data'!I426 = "", IFERROR(MATCH('Upload Data'!J426, listWeightUnits, 0), FALSE)), FALSE)</f>
        <v>1</v>
      </c>
      <c r="R439" s="50" t="b">
        <f>IFERROR(OR(AND(NOT(D439), 'Upload Data'!K426 = ""), IFERROR(MATCH('Upload Data'!K426, listFscClaimTypes, 0), FALSE)), FALSE)</f>
        <v>1</v>
      </c>
      <c r="S439" s="50" t="b">
        <f>IFERROR(OR(AND('Upload Data'!K426 = refClaimFsc100, OR('Upload Data'!L426 = "", 'Upload Data'!L426 = 100)), AND('Upload Data'!K426 = refClaimFscCW, OR('Upload Data'!L426 = "", 'Upload Data'!L426 = 0)), AND('Upload Data'!K426 = refClaimFscMix, 'Upload Data'!L426 &lt;&gt; "", _xlfn.NUMBERVALUE('Upload Data'!L426) &gt;= 0, _xlfn.NUMBERVALUE('Upload Data'!L426) &lt;= 100), AND('Upload Data'!K426 = refClaimFscMixCredit, OR('Upload Data'!L426 = "", 'Upload Data'!L426 = 100)), AND('Upload Data'!K426 = refClaimFscRecycled, 'Upload Data'!K426 =""), 'Upload Data'!K426 = ""), FALSE)</f>
        <v>1</v>
      </c>
      <c r="T439" s="50" t="b">
        <f>IFERROR(OR('Upload Data'!M426 = "", ISNUMBER('Upload Data'!M426), IFERROR(DATEVALUE('Upload Data'!M426) &gt; 0, FALSE)), FALSE)</f>
        <v>1</v>
      </c>
      <c r="U439" s="50" t="b">
        <f>IFERROR(OR('Upload Data'!N426 = "", ISNUMBER('Upload Data'!N426), IFERROR(DATEVALUE('Upload Data'!N426) &gt; 0, FALSE)), FALSE)</f>
        <v>1</v>
      </c>
      <c r="V439" s="51" t="s">
        <v>116</v>
      </c>
      <c r="W439" s="50"/>
      <c r="X439" s="50"/>
      <c r="Y439" s="50"/>
      <c r="Z439" s="50">
        <f>IFERROR(FIND("-", 'Upload Data'!$A426, 1), 1000)</f>
        <v>1000</v>
      </c>
      <c r="AA439" s="50">
        <f>IFERROR(FIND("-", 'Upload Data'!$A426, Z439 + 1), 1000)</f>
        <v>1000</v>
      </c>
      <c r="AB439" s="50">
        <f>IFERROR(FIND("-", 'Upload Data'!$A426, AA439 + 1), 1000)</f>
        <v>1000</v>
      </c>
      <c r="AC439" s="50" t="str">
        <f>IFERROR(LEFT('Upload Data'!$A426, Z439 - 1), "")</f>
        <v/>
      </c>
      <c r="AD439" s="50" t="str">
        <f>IFERROR(MID('Upload Data'!$A426, Z439 + 1, AA439 - Z439 - 1), "")</f>
        <v/>
      </c>
      <c r="AE439" s="50" t="str">
        <f>IFERROR(MID('Upload Data'!$A426, AA439 + 1, AB439 - AA439 - 1), "")</f>
        <v/>
      </c>
      <c r="AF439" s="50" t="str">
        <f>IFERROR(MID('Upload Data'!$A426, AB439 + 1, 1000), "")</f>
        <v/>
      </c>
      <c r="AG439" s="50" t="str">
        <f t="shared" si="49"/>
        <v/>
      </c>
      <c r="AH439" s="50" t="b">
        <f t="shared" si="50"/>
        <v>0</v>
      </c>
    </row>
    <row r="440" spans="1:34">
      <c r="A440" s="49">
        <f t="shared" si="47"/>
        <v>427</v>
      </c>
      <c r="B440" s="48" t="b">
        <f>NOT(IFERROR('Upload Data'!A427 = "ERROR", TRUE))</f>
        <v>1</v>
      </c>
      <c r="C440" s="48">
        <f t="shared" si="48"/>
        <v>427</v>
      </c>
      <c r="D440" s="50" t="b">
        <f>IF(B440, ('Upload Data'!A427 &amp; 'Upload Data'!B427 &amp; 'Upload Data'!C427 &amp; 'Upload Data'!D427 &amp; 'Upload Data'!E427 &amp; 'Upload Data'!F427 &amp; 'Upload Data'!G427 &amp; 'Upload Data'!H427 &amp; 'Upload Data'!I427 &amp; 'Upload Data'!J427 &amp; 'Upload Data'!K427 &amp; 'Upload Data'!L427 &amp; 'Upload Data'!M427 &amp; 'Upload Data'!N427) &lt;&gt; "", FALSE)</f>
        <v>0</v>
      </c>
      <c r="E440" s="50" t="str">
        <f t="shared" si="51"/>
        <v/>
      </c>
      <c r="F440" s="50" t="str">
        <f t="shared" si="52"/>
        <v/>
      </c>
      <c r="G440" s="50" t="b">
        <f t="shared" si="46"/>
        <v>1</v>
      </c>
      <c r="H440" s="50" t="b">
        <f>IFERROR(OR(AND(NOT(D440), 'Upload Data'!$A427 = ""), AND(AG440 &gt; -1, OR(AND(AH440, LEN(AD440) = 7), IFERROR(MATCH(AD440, listCertificateTypes, 0), FALSE)))), FALSE)</f>
        <v>1</v>
      </c>
      <c r="I440" s="50" t="b">
        <f>IFERROR(OR(NOT($D440), 'Upload Data'!B427 &lt;&gt; ""), FALSE)</f>
        <v>1</v>
      </c>
      <c r="J440" s="50" t="b">
        <f>IFERROR(OR(AND(NOT($D440), 'Upload Data'!C427 = ""), ISNUMBER('Upload Data'!C427), IFERROR(DATEVALUE('Upload Data'!C427) &gt; 0, FALSE)), FALSE)</f>
        <v>1</v>
      </c>
      <c r="K440" s="50" t="b">
        <f>IFERROR(OR(NOT($D440), 'Upload Data'!D427 &lt;&gt; ""), FALSE)</f>
        <v>1</v>
      </c>
      <c r="L440" s="51" t="s">
        <v>116</v>
      </c>
      <c r="M440" s="50" t="b">
        <f>IFERROR(OR(AND(NOT($D440), 'Upload Data'!F427 = ""), IFERROR(_xlfn.NUMBERVALUE('Upload Data'!F427) &gt; 0, FALSE)), FALSE)</f>
        <v>1</v>
      </c>
      <c r="N440" s="50" t="b">
        <f>IFERROR(OR('Upload Data'!G427 = "", IFERROR(_xlfn.NUMBERVALUE('Upload Data'!G427) &gt; 0, FALSE)), FALSE)</f>
        <v>1</v>
      </c>
      <c r="O440" s="50" t="b">
        <f>IFERROR(OR('Upload Data'!G427 = "", IFERROR(MATCH('Upload Data'!H427, listVolumeUnits, 0), FALSE)), FALSE)</f>
        <v>1</v>
      </c>
      <c r="P440" s="50" t="b">
        <f>IFERROR(OR('Upload Data'!I427 = "", IFERROR(_xlfn.NUMBERVALUE('Upload Data'!I427) &gt; 0, FALSE)), FALSE)</f>
        <v>1</v>
      </c>
      <c r="Q440" s="50" t="b">
        <f>IFERROR(OR('Upload Data'!I427 = "", IFERROR(MATCH('Upload Data'!J427, listWeightUnits, 0), FALSE)), FALSE)</f>
        <v>1</v>
      </c>
      <c r="R440" s="50" t="b">
        <f>IFERROR(OR(AND(NOT(D440), 'Upload Data'!K427 = ""), IFERROR(MATCH('Upload Data'!K427, listFscClaimTypes, 0), FALSE)), FALSE)</f>
        <v>1</v>
      </c>
      <c r="S440" s="50" t="b">
        <f>IFERROR(OR(AND('Upload Data'!K427 = refClaimFsc100, OR('Upload Data'!L427 = "", 'Upload Data'!L427 = 100)), AND('Upload Data'!K427 = refClaimFscCW, OR('Upload Data'!L427 = "", 'Upload Data'!L427 = 0)), AND('Upload Data'!K427 = refClaimFscMix, 'Upload Data'!L427 &lt;&gt; "", _xlfn.NUMBERVALUE('Upload Data'!L427) &gt;= 0, _xlfn.NUMBERVALUE('Upload Data'!L427) &lt;= 100), AND('Upload Data'!K427 = refClaimFscMixCredit, OR('Upload Data'!L427 = "", 'Upload Data'!L427 = 100)), AND('Upload Data'!K427 = refClaimFscRecycled, 'Upload Data'!K427 =""), 'Upload Data'!K427 = ""), FALSE)</f>
        <v>1</v>
      </c>
      <c r="T440" s="50" t="b">
        <f>IFERROR(OR('Upload Data'!M427 = "", ISNUMBER('Upload Data'!M427), IFERROR(DATEVALUE('Upload Data'!M427) &gt; 0, FALSE)), FALSE)</f>
        <v>1</v>
      </c>
      <c r="U440" s="50" t="b">
        <f>IFERROR(OR('Upload Data'!N427 = "", ISNUMBER('Upload Data'!N427), IFERROR(DATEVALUE('Upload Data'!N427) &gt; 0, FALSE)), FALSE)</f>
        <v>1</v>
      </c>
      <c r="V440" s="51" t="s">
        <v>116</v>
      </c>
      <c r="W440" s="50"/>
      <c r="X440" s="50"/>
      <c r="Y440" s="50"/>
      <c r="Z440" s="50">
        <f>IFERROR(FIND("-", 'Upload Data'!$A427, 1), 1000)</f>
        <v>1000</v>
      </c>
      <c r="AA440" s="50">
        <f>IFERROR(FIND("-", 'Upload Data'!$A427, Z440 + 1), 1000)</f>
        <v>1000</v>
      </c>
      <c r="AB440" s="50">
        <f>IFERROR(FIND("-", 'Upload Data'!$A427, AA440 + 1), 1000)</f>
        <v>1000</v>
      </c>
      <c r="AC440" s="50" t="str">
        <f>IFERROR(LEFT('Upload Data'!$A427, Z440 - 1), "")</f>
        <v/>
      </c>
      <c r="AD440" s="50" t="str">
        <f>IFERROR(MID('Upload Data'!$A427, Z440 + 1, AA440 - Z440 - 1), "")</f>
        <v/>
      </c>
      <c r="AE440" s="50" t="str">
        <f>IFERROR(MID('Upload Data'!$A427, AA440 + 1, AB440 - AA440 - 1), "")</f>
        <v/>
      </c>
      <c r="AF440" s="50" t="str">
        <f>IFERROR(MID('Upload Data'!$A427, AB440 + 1, 1000), "")</f>
        <v/>
      </c>
      <c r="AG440" s="50" t="str">
        <f t="shared" si="49"/>
        <v/>
      </c>
      <c r="AH440" s="50" t="b">
        <f t="shared" si="50"/>
        <v>0</v>
      </c>
    </row>
    <row r="441" spans="1:34">
      <c r="A441" s="49">
        <f t="shared" si="47"/>
        <v>428</v>
      </c>
      <c r="B441" s="48" t="b">
        <f>NOT(IFERROR('Upload Data'!A428 = "ERROR", TRUE))</f>
        <v>1</v>
      </c>
      <c r="C441" s="48">
        <f t="shared" si="48"/>
        <v>428</v>
      </c>
      <c r="D441" s="50" t="b">
        <f>IF(B441, ('Upload Data'!A428 &amp; 'Upload Data'!B428 &amp; 'Upload Data'!C428 &amp; 'Upload Data'!D428 &amp; 'Upload Data'!E428 &amp; 'Upload Data'!F428 &amp; 'Upload Data'!G428 &amp; 'Upload Data'!H428 &amp; 'Upload Data'!I428 &amp; 'Upload Data'!J428 &amp; 'Upload Data'!K428 &amp; 'Upload Data'!L428 &amp; 'Upload Data'!M428 &amp; 'Upload Data'!N428) &lt;&gt; "", FALSE)</f>
        <v>0</v>
      </c>
      <c r="E441" s="50" t="str">
        <f t="shared" si="51"/>
        <v/>
      </c>
      <c r="F441" s="50" t="str">
        <f t="shared" si="52"/>
        <v/>
      </c>
      <c r="G441" s="50" t="b">
        <f t="shared" si="46"/>
        <v>1</v>
      </c>
      <c r="H441" s="50" t="b">
        <f>IFERROR(OR(AND(NOT(D441), 'Upload Data'!$A428 = ""), AND(AG441 &gt; -1, OR(AND(AH441, LEN(AD441) = 7), IFERROR(MATCH(AD441, listCertificateTypes, 0), FALSE)))), FALSE)</f>
        <v>1</v>
      </c>
      <c r="I441" s="50" t="b">
        <f>IFERROR(OR(NOT($D441), 'Upload Data'!B428 &lt;&gt; ""), FALSE)</f>
        <v>1</v>
      </c>
      <c r="J441" s="50" t="b">
        <f>IFERROR(OR(AND(NOT($D441), 'Upload Data'!C428 = ""), ISNUMBER('Upload Data'!C428), IFERROR(DATEVALUE('Upload Data'!C428) &gt; 0, FALSE)), FALSE)</f>
        <v>1</v>
      </c>
      <c r="K441" s="50" t="b">
        <f>IFERROR(OR(NOT($D441), 'Upload Data'!D428 &lt;&gt; ""), FALSE)</f>
        <v>1</v>
      </c>
      <c r="L441" s="51" t="s">
        <v>116</v>
      </c>
      <c r="M441" s="50" t="b">
        <f>IFERROR(OR(AND(NOT($D441), 'Upload Data'!F428 = ""), IFERROR(_xlfn.NUMBERVALUE('Upload Data'!F428) &gt; 0, FALSE)), FALSE)</f>
        <v>1</v>
      </c>
      <c r="N441" s="50" t="b">
        <f>IFERROR(OR('Upload Data'!G428 = "", IFERROR(_xlfn.NUMBERVALUE('Upload Data'!G428) &gt; 0, FALSE)), FALSE)</f>
        <v>1</v>
      </c>
      <c r="O441" s="50" t="b">
        <f>IFERROR(OR('Upload Data'!G428 = "", IFERROR(MATCH('Upload Data'!H428, listVolumeUnits, 0), FALSE)), FALSE)</f>
        <v>1</v>
      </c>
      <c r="P441" s="50" t="b">
        <f>IFERROR(OR('Upload Data'!I428 = "", IFERROR(_xlfn.NUMBERVALUE('Upload Data'!I428) &gt; 0, FALSE)), FALSE)</f>
        <v>1</v>
      </c>
      <c r="Q441" s="50" t="b">
        <f>IFERROR(OR('Upload Data'!I428 = "", IFERROR(MATCH('Upload Data'!J428, listWeightUnits, 0), FALSE)), FALSE)</f>
        <v>1</v>
      </c>
      <c r="R441" s="50" t="b">
        <f>IFERROR(OR(AND(NOT(D441), 'Upload Data'!K428 = ""), IFERROR(MATCH('Upload Data'!K428, listFscClaimTypes, 0), FALSE)), FALSE)</f>
        <v>1</v>
      </c>
      <c r="S441" s="50" t="b">
        <f>IFERROR(OR(AND('Upload Data'!K428 = refClaimFsc100, OR('Upload Data'!L428 = "", 'Upload Data'!L428 = 100)), AND('Upload Data'!K428 = refClaimFscCW, OR('Upload Data'!L428 = "", 'Upload Data'!L428 = 0)), AND('Upload Data'!K428 = refClaimFscMix, 'Upload Data'!L428 &lt;&gt; "", _xlfn.NUMBERVALUE('Upload Data'!L428) &gt;= 0, _xlfn.NUMBERVALUE('Upload Data'!L428) &lt;= 100), AND('Upload Data'!K428 = refClaimFscMixCredit, OR('Upload Data'!L428 = "", 'Upload Data'!L428 = 100)), AND('Upload Data'!K428 = refClaimFscRecycled, 'Upload Data'!K428 =""), 'Upload Data'!K428 = ""), FALSE)</f>
        <v>1</v>
      </c>
      <c r="T441" s="50" t="b">
        <f>IFERROR(OR('Upload Data'!M428 = "", ISNUMBER('Upload Data'!M428), IFERROR(DATEVALUE('Upload Data'!M428) &gt; 0, FALSE)), FALSE)</f>
        <v>1</v>
      </c>
      <c r="U441" s="50" t="b">
        <f>IFERROR(OR('Upload Data'!N428 = "", ISNUMBER('Upload Data'!N428), IFERROR(DATEVALUE('Upload Data'!N428) &gt; 0, FALSE)), FALSE)</f>
        <v>1</v>
      </c>
      <c r="V441" s="51" t="s">
        <v>116</v>
      </c>
      <c r="W441" s="50"/>
      <c r="X441" s="50"/>
      <c r="Y441" s="50"/>
      <c r="Z441" s="50">
        <f>IFERROR(FIND("-", 'Upload Data'!$A428, 1), 1000)</f>
        <v>1000</v>
      </c>
      <c r="AA441" s="50">
        <f>IFERROR(FIND("-", 'Upload Data'!$A428, Z441 + 1), 1000)</f>
        <v>1000</v>
      </c>
      <c r="AB441" s="50">
        <f>IFERROR(FIND("-", 'Upload Data'!$A428, AA441 + 1), 1000)</f>
        <v>1000</v>
      </c>
      <c r="AC441" s="50" t="str">
        <f>IFERROR(LEFT('Upload Data'!$A428, Z441 - 1), "")</f>
        <v/>
      </c>
      <c r="AD441" s="50" t="str">
        <f>IFERROR(MID('Upload Data'!$A428, Z441 + 1, AA441 - Z441 - 1), "")</f>
        <v/>
      </c>
      <c r="AE441" s="50" t="str">
        <f>IFERROR(MID('Upload Data'!$A428, AA441 + 1, AB441 - AA441 - 1), "")</f>
        <v/>
      </c>
      <c r="AF441" s="50" t="str">
        <f>IFERROR(MID('Upload Data'!$A428, AB441 + 1, 1000), "")</f>
        <v/>
      </c>
      <c r="AG441" s="50" t="str">
        <f t="shared" si="49"/>
        <v/>
      </c>
      <c r="AH441" s="50" t="b">
        <f t="shared" si="50"/>
        <v>0</v>
      </c>
    </row>
    <row r="442" spans="1:34">
      <c r="A442" s="49">
        <f t="shared" si="47"/>
        <v>429</v>
      </c>
      <c r="B442" s="48" t="b">
        <f>NOT(IFERROR('Upload Data'!A429 = "ERROR", TRUE))</f>
        <v>1</v>
      </c>
      <c r="C442" s="48">
        <f t="shared" si="48"/>
        <v>429</v>
      </c>
      <c r="D442" s="50" t="b">
        <f>IF(B442, ('Upload Data'!A429 &amp; 'Upload Data'!B429 &amp; 'Upload Data'!C429 &amp; 'Upload Data'!D429 &amp; 'Upload Data'!E429 &amp; 'Upload Data'!F429 &amp; 'Upload Data'!G429 &amp; 'Upload Data'!H429 &amp; 'Upload Data'!I429 &amp; 'Upload Data'!J429 &amp; 'Upload Data'!K429 &amp; 'Upload Data'!L429 &amp; 'Upload Data'!M429 &amp; 'Upload Data'!N429) &lt;&gt; "", FALSE)</f>
        <v>0</v>
      </c>
      <c r="E442" s="50" t="str">
        <f t="shared" si="51"/>
        <v/>
      </c>
      <c r="F442" s="50" t="str">
        <f t="shared" si="52"/>
        <v/>
      </c>
      <c r="G442" s="50" t="b">
        <f t="shared" si="46"/>
        <v>1</v>
      </c>
      <c r="H442" s="50" t="b">
        <f>IFERROR(OR(AND(NOT(D442), 'Upload Data'!$A429 = ""), AND(AG442 &gt; -1, OR(AND(AH442, LEN(AD442) = 7), IFERROR(MATCH(AD442, listCertificateTypes, 0), FALSE)))), FALSE)</f>
        <v>1</v>
      </c>
      <c r="I442" s="50" t="b">
        <f>IFERROR(OR(NOT($D442), 'Upload Data'!B429 &lt;&gt; ""), FALSE)</f>
        <v>1</v>
      </c>
      <c r="J442" s="50" t="b">
        <f>IFERROR(OR(AND(NOT($D442), 'Upload Data'!C429 = ""), ISNUMBER('Upload Data'!C429), IFERROR(DATEVALUE('Upload Data'!C429) &gt; 0, FALSE)), FALSE)</f>
        <v>1</v>
      </c>
      <c r="K442" s="50" t="b">
        <f>IFERROR(OR(NOT($D442), 'Upload Data'!D429 &lt;&gt; ""), FALSE)</f>
        <v>1</v>
      </c>
      <c r="L442" s="51" t="s">
        <v>116</v>
      </c>
      <c r="M442" s="50" t="b">
        <f>IFERROR(OR(AND(NOT($D442), 'Upload Data'!F429 = ""), IFERROR(_xlfn.NUMBERVALUE('Upload Data'!F429) &gt; 0, FALSE)), FALSE)</f>
        <v>1</v>
      </c>
      <c r="N442" s="50" t="b">
        <f>IFERROR(OR('Upload Data'!G429 = "", IFERROR(_xlfn.NUMBERVALUE('Upload Data'!G429) &gt; 0, FALSE)), FALSE)</f>
        <v>1</v>
      </c>
      <c r="O442" s="50" t="b">
        <f>IFERROR(OR('Upload Data'!G429 = "", IFERROR(MATCH('Upload Data'!H429, listVolumeUnits, 0), FALSE)), FALSE)</f>
        <v>1</v>
      </c>
      <c r="P442" s="50" t="b">
        <f>IFERROR(OR('Upload Data'!I429 = "", IFERROR(_xlfn.NUMBERVALUE('Upload Data'!I429) &gt; 0, FALSE)), FALSE)</f>
        <v>1</v>
      </c>
      <c r="Q442" s="50" t="b">
        <f>IFERROR(OR('Upload Data'!I429 = "", IFERROR(MATCH('Upload Data'!J429, listWeightUnits, 0), FALSE)), FALSE)</f>
        <v>1</v>
      </c>
      <c r="R442" s="50" t="b">
        <f>IFERROR(OR(AND(NOT(D442), 'Upload Data'!K429 = ""), IFERROR(MATCH('Upload Data'!K429, listFscClaimTypes, 0), FALSE)), FALSE)</f>
        <v>1</v>
      </c>
      <c r="S442" s="50" t="b">
        <f>IFERROR(OR(AND('Upload Data'!K429 = refClaimFsc100, OR('Upload Data'!L429 = "", 'Upload Data'!L429 = 100)), AND('Upload Data'!K429 = refClaimFscCW, OR('Upload Data'!L429 = "", 'Upload Data'!L429 = 0)), AND('Upload Data'!K429 = refClaimFscMix, 'Upload Data'!L429 &lt;&gt; "", _xlfn.NUMBERVALUE('Upload Data'!L429) &gt;= 0, _xlfn.NUMBERVALUE('Upload Data'!L429) &lt;= 100), AND('Upload Data'!K429 = refClaimFscMixCredit, OR('Upload Data'!L429 = "", 'Upload Data'!L429 = 100)), AND('Upload Data'!K429 = refClaimFscRecycled, 'Upload Data'!K429 =""), 'Upload Data'!K429 = ""), FALSE)</f>
        <v>1</v>
      </c>
      <c r="T442" s="50" t="b">
        <f>IFERROR(OR('Upload Data'!M429 = "", ISNUMBER('Upload Data'!M429), IFERROR(DATEVALUE('Upload Data'!M429) &gt; 0, FALSE)), FALSE)</f>
        <v>1</v>
      </c>
      <c r="U442" s="50" t="b">
        <f>IFERROR(OR('Upload Data'!N429 = "", ISNUMBER('Upload Data'!N429), IFERROR(DATEVALUE('Upload Data'!N429) &gt; 0, FALSE)), FALSE)</f>
        <v>1</v>
      </c>
      <c r="V442" s="51" t="s">
        <v>116</v>
      </c>
      <c r="W442" s="50"/>
      <c r="X442" s="50"/>
      <c r="Y442" s="50"/>
      <c r="Z442" s="50">
        <f>IFERROR(FIND("-", 'Upload Data'!$A429, 1), 1000)</f>
        <v>1000</v>
      </c>
      <c r="AA442" s="50">
        <f>IFERROR(FIND("-", 'Upload Data'!$A429, Z442 + 1), 1000)</f>
        <v>1000</v>
      </c>
      <c r="AB442" s="50">
        <f>IFERROR(FIND("-", 'Upload Data'!$A429, AA442 + 1), 1000)</f>
        <v>1000</v>
      </c>
      <c r="AC442" s="50" t="str">
        <f>IFERROR(LEFT('Upload Data'!$A429, Z442 - 1), "")</f>
        <v/>
      </c>
      <c r="AD442" s="50" t="str">
        <f>IFERROR(MID('Upload Data'!$A429, Z442 + 1, AA442 - Z442 - 1), "")</f>
        <v/>
      </c>
      <c r="AE442" s="50" t="str">
        <f>IFERROR(MID('Upload Data'!$A429, AA442 + 1, AB442 - AA442 - 1), "")</f>
        <v/>
      </c>
      <c r="AF442" s="50" t="str">
        <f>IFERROR(MID('Upload Data'!$A429, AB442 + 1, 1000), "")</f>
        <v/>
      </c>
      <c r="AG442" s="50" t="str">
        <f t="shared" si="49"/>
        <v/>
      </c>
      <c r="AH442" s="50" t="b">
        <f t="shared" si="50"/>
        <v>0</v>
      </c>
    </row>
    <row r="443" spans="1:34">
      <c r="A443" s="49">
        <f t="shared" si="47"/>
        <v>430</v>
      </c>
      <c r="B443" s="48" t="b">
        <f>NOT(IFERROR('Upload Data'!A430 = "ERROR", TRUE))</f>
        <v>1</v>
      </c>
      <c r="C443" s="48">
        <f t="shared" si="48"/>
        <v>430</v>
      </c>
      <c r="D443" s="50" t="b">
        <f>IF(B443, ('Upload Data'!A430 &amp; 'Upload Data'!B430 &amp; 'Upload Data'!C430 &amp; 'Upload Data'!D430 &amp; 'Upload Data'!E430 &amp; 'Upload Data'!F430 &amp; 'Upload Data'!G430 &amp; 'Upload Data'!H430 &amp; 'Upload Data'!I430 &amp; 'Upload Data'!J430 &amp; 'Upload Data'!K430 &amp; 'Upload Data'!L430 &amp; 'Upload Data'!M430 &amp; 'Upload Data'!N430) &lt;&gt; "", FALSE)</f>
        <v>0</v>
      </c>
      <c r="E443" s="50" t="str">
        <f t="shared" si="51"/>
        <v/>
      </c>
      <c r="F443" s="50" t="str">
        <f t="shared" si="52"/>
        <v/>
      </c>
      <c r="G443" s="50" t="b">
        <f t="shared" si="46"/>
        <v>1</v>
      </c>
      <c r="H443" s="50" t="b">
        <f>IFERROR(OR(AND(NOT(D443), 'Upload Data'!$A430 = ""), AND(AG443 &gt; -1, OR(AND(AH443, LEN(AD443) = 7), IFERROR(MATCH(AD443, listCertificateTypes, 0), FALSE)))), FALSE)</f>
        <v>1</v>
      </c>
      <c r="I443" s="50" t="b">
        <f>IFERROR(OR(NOT($D443), 'Upload Data'!B430 &lt;&gt; ""), FALSE)</f>
        <v>1</v>
      </c>
      <c r="J443" s="50" t="b">
        <f>IFERROR(OR(AND(NOT($D443), 'Upload Data'!C430 = ""), ISNUMBER('Upload Data'!C430), IFERROR(DATEVALUE('Upload Data'!C430) &gt; 0, FALSE)), FALSE)</f>
        <v>1</v>
      </c>
      <c r="K443" s="50" t="b">
        <f>IFERROR(OR(NOT($D443), 'Upload Data'!D430 &lt;&gt; ""), FALSE)</f>
        <v>1</v>
      </c>
      <c r="L443" s="51" t="s">
        <v>116</v>
      </c>
      <c r="M443" s="50" t="b">
        <f>IFERROR(OR(AND(NOT($D443), 'Upload Data'!F430 = ""), IFERROR(_xlfn.NUMBERVALUE('Upload Data'!F430) &gt; 0, FALSE)), FALSE)</f>
        <v>1</v>
      </c>
      <c r="N443" s="50" t="b">
        <f>IFERROR(OR('Upload Data'!G430 = "", IFERROR(_xlfn.NUMBERVALUE('Upload Data'!G430) &gt; 0, FALSE)), FALSE)</f>
        <v>1</v>
      </c>
      <c r="O443" s="50" t="b">
        <f>IFERROR(OR('Upload Data'!G430 = "", IFERROR(MATCH('Upload Data'!H430, listVolumeUnits, 0), FALSE)), FALSE)</f>
        <v>1</v>
      </c>
      <c r="P443" s="50" t="b">
        <f>IFERROR(OR('Upload Data'!I430 = "", IFERROR(_xlfn.NUMBERVALUE('Upload Data'!I430) &gt; 0, FALSE)), FALSE)</f>
        <v>1</v>
      </c>
      <c r="Q443" s="50" t="b">
        <f>IFERROR(OR('Upload Data'!I430 = "", IFERROR(MATCH('Upload Data'!J430, listWeightUnits, 0), FALSE)), FALSE)</f>
        <v>1</v>
      </c>
      <c r="R443" s="50" t="b">
        <f>IFERROR(OR(AND(NOT(D443), 'Upload Data'!K430 = ""), IFERROR(MATCH('Upload Data'!K430, listFscClaimTypes, 0), FALSE)), FALSE)</f>
        <v>1</v>
      </c>
      <c r="S443" s="50" t="b">
        <f>IFERROR(OR(AND('Upload Data'!K430 = refClaimFsc100, OR('Upload Data'!L430 = "", 'Upload Data'!L430 = 100)), AND('Upload Data'!K430 = refClaimFscCW, OR('Upload Data'!L430 = "", 'Upload Data'!L430 = 0)), AND('Upload Data'!K430 = refClaimFscMix, 'Upload Data'!L430 &lt;&gt; "", _xlfn.NUMBERVALUE('Upload Data'!L430) &gt;= 0, _xlfn.NUMBERVALUE('Upload Data'!L430) &lt;= 100), AND('Upload Data'!K430 = refClaimFscMixCredit, OR('Upload Data'!L430 = "", 'Upload Data'!L430 = 100)), AND('Upload Data'!K430 = refClaimFscRecycled, 'Upload Data'!K430 =""), 'Upload Data'!K430 = ""), FALSE)</f>
        <v>1</v>
      </c>
      <c r="T443" s="50" t="b">
        <f>IFERROR(OR('Upload Data'!M430 = "", ISNUMBER('Upload Data'!M430), IFERROR(DATEVALUE('Upload Data'!M430) &gt; 0, FALSE)), FALSE)</f>
        <v>1</v>
      </c>
      <c r="U443" s="50" t="b">
        <f>IFERROR(OR('Upload Data'!N430 = "", ISNUMBER('Upload Data'!N430), IFERROR(DATEVALUE('Upload Data'!N430) &gt; 0, FALSE)), FALSE)</f>
        <v>1</v>
      </c>
      <c r="V443" s="51" t="s">
        <v>116</v>
      </c>
      <c r="W443" s="50"/>
      <c r="X443" s="50"/>
      <c r="Y443" s="50"/>
      <c r="Z443" s="50">
        <f>IFERROR(FIND("-", 'Upload Data'!$A430, 1), 1000)</f>
        <v>1000</v>
      </c>
      <c r="AA443" s="50">
        <f>IFERROR(FIND("-", 'Upload Data'!$A430, Z443 + 1), 1000)</f>
        <v>1000</v>
      </c>
      <c r="AB443" s="50">
        <f>IFERROR(FIND("-", 'Upload Data'!$A430, AA443 + 1), 1000)</f>
        <v>1000</v>
      </c>
      <c r="AC443" s="50" t="str">
        <f>IFERROR(LEFT('Upload Data'!$A430, Z443 - 1), "")</f>
        <v/>
      </c>
      <c r="AD443" s="50" t="str">
        <f>IFERROR(MID('Upload Data'!$A430, Z443 + 1, AA443 - Z443 - 1), "")</f>
        <v/>
      </c>
      <c r="AE443" s="50" t="str">
        <f>IFERROR(MID('Upload Data'!$A430, AA443 + 1, AB443 - AA443 - 1), "")</f>
        <v/>
      </c>
      <c r="AF443" s="50" t="str">
        <f>IFERROR(MID('Upload Data'!$A430, AB443 + 1, 1000), "")</f>
        <v/>
      </c>
      <c r="AG443" s="50" t="str">
        <f t="shared" si="49"/>
        <v/>
      </c>
      <c r="AH443" s="50" t="b">
        <f t="shared" si="50"/>
        <v>0</v>
      </c>
    </row>
    <row r="444" spans="1:34">
      <c r="A444" s="49">
        <f t="shared" si="47"/>
        <v>431</v>
      </c>
      <c r="B444" s="48" t="b">
        <f>NOT(IFERROR('Upload Data'!A431 = "ERROR", TRUE))</f>
        <v>1</v>
      </c>
      <c r="C444" s="48">
        <f t="shared" si="48"/>
        <v>431</v>
      </c>
      <c r="D444" s="50" t="b">
        <f>IF(B444, ('Upload Data'!A431 &amp; 'Upload Data'!B431 &amp; 'Upload Data'!C431 &amp; 'Upload Data'!D431 &amp; 'Upload Data'!E431 &amp; 'Upload Data'!F431 &amp; 'Upload Data'!G431 &amp; 'Upload Data'!H431 &amp; 'Upload Data'!I431 &amp; 'Upload Data'!J431 &amp; 'Upload Data'!K431 &amp; 'Upload Data'!L431 &amp; 'Upload Data'!M431 &amp; 'Upload Data'!N431) &lt;&gt; "", FALSE)</f>
        <v>0</v>
      </c>
      <c r="E444" s="50" t="str">
        <f t="shared" si="51"/>
        <v/>
      </c>
      <c r="F444" s="50" t="str">
        <f t="shared" si="52"/>
        <v/>
      </c>
      <c r="G444" s="50" t="b">
        <f t="shared" si="46"/>
        <v>1</v>
      </c>
      <c r="H444" s="50" t="b">
        <f>IFERROR(OR(AND(NOT(D444), 'Upload Data'!$A431 = ""), AND(AG444 &gt; -1, OR(AND(AH444, LEN(AD444) = 7), IFERROR(MATCH(AD444, listCertificateTypes, 0), FALSE)))), FALSE)</f>
        <v>1</v>
      </c>
      <c r="I444" s="50" t="b">
        <f>IFERROR(OR(NOT($D444), 'Upload Data'!B431 &lt;&gt; ""), FALSE)</f>
        <v>1</v>
      </c>
      <c r="J444" s="50" t="b">
        <f>IFERROR(OR(AND(NOT($D444), 'Upload Data'!C431 = ""), ISNUMBER('Upload Data'!C431), IFERROR(DATEVALUE('Upload Data'!C431) &gt; 0, FALSE)), FALSE)</f>
        <v>1</v>
      </c>
      <c r="K444" s="50" t="b">
        <f>IFERROR(OR(NOT($D444), 'Upload Data'!D431 &lt;&gt; ""), FALSE)</f>
        <v>1</v>
      </c>
      <c r="L444" s="51" t="s">
        <v>116</v>
      </c>
      <c r="M444" s="50" t="b">
        <f>IFERROR(OR(AND(NOT($D444), 'Upload Data'!F431 = ""), IFERROR(_xlfn.NUMBERVALUE('Upload Data'!F431) &gt; 0, FALSE)), FALSE)</f>
        <v>1</v>
      </c>
      <c r="N444" s="50" t="b">
        <f>IFERROR(OR('Upload Data'!G431 = "", IFERROR(_xlfn.NUMBERVALUE('Upload Data'!G431) &gt; 0, FALSE)), FALSE)</f>
        <v>1</v>
      </c>
      <c r="O444" s="50" t="b">
        <f>IFERROR(OR('Upload Data'!G431 = "", IFERROR(MATCH('Upload Data'!H431, listVolumeUnits, 0), FALSE)), FALSE)</f>
        <v>1</v>
      </c>
      <c r="P444" s="50" t="b">
        <f>IFERROR(OR('Upload Data'!I431 = "", IFERROR(_xlfn.NUMBERVALUE('Upload Data'!I431) &gt; 0, FALSE)), FALSE)</f>
        <v>1</v>
      </c>
      <c r="Q444" s="50" t="b">
        <f>IFERROR(OR('Upload Data'!I431 = "", IFERROR(MATCH('Upload Data'!J431, listWeightUnits, 0), FALSE)), FALSE)</f>
        <v>1</v>
      </c>
      <c r="R444" s="50" t="b">
        <f>IFERROR(OR(AND(NOT(D444), 'Upload Data'!K431 = ""), IFERROR(MATCH('Upload Data'!K431, listFscClaimTypes, 0), FALSE)), FALSE)</f>
        <v>1</v>
      </c>
      <c r="S444" s="50" t="b">
        <f>IFERROR(OR(AND('Upload Data'!K431 = refClaimFsc100, OR('Upload Data'!L431 = "", 'Upload Data'!L431 = 100)), AND('Upload Data'!K431 = refClaimFscCW, OR('Upload Data'!L431 = "", 'Upload Data'!L431 = 0)), AND('Upload Data'!K431 = refClaimFscMix, 'Upload Data'!L431 &lt;&gt; "", _xlfn.NUMBERVALUE('Upload Data'!L431) &gt;= 0, _xlfn.NUMBERVALUE('Upload Data'!L431) &lt;= 100), AND('Upload Data'!K431 = refClaimFscMixCredit, OR('Upload Data'!L431 = "", 'Upload Data'!L431 = 100)), AND('Upload Data'!K431 = refClaimFscRecycled, 'Upload Data'!K431 =""), 'Upload Data'!K431 = ""), FALSE)</f>
        <v>1</v>
      </c>
      <c r="T444" s="50" t="b">
        <f>IFERROR(OR('Upload Data'!M431 = "", ISNUMBER('Upload Data'!M431), IFERROR(DATEVALUE('Upload Data'!M431) &gt; 0, FALSE)), FALSE)</f>
        <v>1</v>
      </c>
      <c r="U444" s="50" t="b">
        <f>IFERROR(OR('Upload Data'!N431 = "", ISNUMBER('Upload Data'!N431), IFERROR(DATEVALUE('Upload Data'!N431) &gt; 0, FALSE)), FALSE)</f>
        <v>1</v>
      </c>
      <c r="V444" s="51" t="s">
        <v>116</v>
      </c>
      <c r="W444" s="50"/>
      <c r="X444" s="50"/>
      <c r="Y444" s="50"/>
      <c r="Z444" s="50">
        <f>IFERROR(FIND("-", 'Upload Data'!$A431, 1), 1000)</f>
        <v>1000</v>
      </c>
      <c r="AA444" s="50">
        <f>IFERROR(FIND("-", 'Upload Data'!$A431, Z444 + 1), 1000)</f>
        <v>1000</v>
      </c>
      <c r="AB444" s="50">
        <f>IFERROR(FIND("-", 'Upload Data'!$A431, AA444 + 1), 1000)</f>
        <v>1000</v>
      </c>
      <c r="AC444" s="50" t="str">
        <f>IFERROR(LEFT('Upload Data'!$A431, Z444 - 1), "")</f>
        <v/>
      </c>
      <c r="AD444" s="50" t="str">
        <f>IFERROR(MID('Upload Data'!$A431, Z444 + 1, AA444 - Z444 - 1), "")</f>
        <v/>
      </c>
      <c r="AE444" s="50" t="str">
        <f>IFERROR(MID('Upload Data'!$A431, AA444 + 1, AB444 - AA444 - 1), "")</f>
        <v/>
      </c>
      <c r="AF444" s="50" t="str">
        <f>IFERROR(MID('Upload Data'!$A431, AB444 + 1, 1000), "")</f>
        <v/>
      </c>
      <c r="AG444" s="50" t="str">
        <f t="shared" si="49"/>
        <v/>
      </c>
      <c r="AH444" s="50" t="b">
        <f t="shared" si="50"/>
        <v>0</v>
      </c>
    </row>
    <row r="445" spans="1:34">
      <c r="A445" s="49">
        <f t="shared" si="47"/>
        <v>432</v>
      </c>
      <c r="B445" s="48" t="b">
        <f>NOT(IFERROR('Upload Data'!A432 = "ERROR", TRUE))</f>
        <v>1</v>
      </c>
      <c r="C445" s="48">
        <f t="shared" si="48"/>
        <v>432</v>
      </c>
      <c r="D445" s="50" t="b">
        <f>IF(B445, ('Upload Data'!A432 &amp; 'Upload Data'!B432 &amp; 'Upload Data'!C432 &amp; 'Upload Data'!D432 &amp; 'Upload Data'!E432 &amp; 'Upload Data'!F432 &amp; 'Upload Data'!G432 &amp; 'Upload Data'!H432 &amp; 'Upload Data'!I432 &amp; 'Upload Data'!J432 &amp; 'Upload Data'!K432 &amp; 'Upload Data'!L432 &amp; 'Upload Data'!M432 &amp; 'Upload Data'!N432) &lt;&gt; "", FALSE)</f>
        <v>0</v>
      </c>
      <c r="E445" s="50" t="str">
        <f t="shared" si="51"/>
        <v/>
      </c>
      <c r="F445" s="50" t="str">
        <f t="shared" si="52"/>
        <v/>
      </c>
      <c r="G445" s="50" t="b">
        <f t="shared" si="46"/>
        <v>1</v>
      </c>
      <c r="H445" s="50" t="b">
        <f>IFERROR(OR(AND(NOT(D445), 'Upload Data'!$A432 = ""), AND(AG445 &gt; -1, OR(AND(AH445, LEN(AD445) = 7), IFERROR(MATCH(AD445, listCertificateTypes, 0), FALSE)))), FALSE)</f>
        <v>1</v>
      </c>
      <c r="I445" s="50" t="b">
        <f>IFERROR(OR(NOT($D445), 'Upload Data'!B432 &lt;&gt; ""), FALSE)</f>
        <v>1</v>
      </c>
      <c r="J445" s="50" t="b">
        <f>IFERROR(OR(AND(NOT($D445), 'Upload Data'!C432 = ""), ISNUMBER('Upload Data'!C432), IFERROR(DATEVALUE('Upload Data'!C432) &gt; 0, FALSE)), FALSE)</f>
        <v>1</v>
      </c>
      <c r="K445" s="50" t="b">
        <f>IFERROR(OR(NOT($D445), 'Upload Data'!D432 &lt;&gt; ""), FALSE)</f>
        <v>1</v>
      </c>
      <c r="L445" s="51" t="s">
        <v>116</v>
      </c>
      <c r="M445" s="50" t="b">
        <f>IFERROR(OR(AND(NOT($D445), 'Upload Data'!F432 = ""), IFERROR(_xlfn.NUMBERVALUE('Upload Data'!F432) &gt; 0, FALSE)), FALSE)</f>
        <v>1</v>
      </c>
      <c r="N445" s="50" t="b">
        <f>IFERROR(OR('Upload Data'!G432 = "", IFERROR(_xlfn.NUMBERVALUE('Upload Data'!G432) &gt; 0, FALSE)), FALSE)</f>
        <v>1</v>
      </c>
      <c r="O445" s="50" t="b">
        <f>IFERROR(OR('Upload Data'!G432 = "", IFERROR(MATCH('Upload Data'!H432, listVolumeUnits, 0), FALSE)), FALSE)</f>
        <v>1</v>
      </c>
      <c r="P445" s="50" t="b">
        <f>IFERROR(OR('Upload Data'!I432 = "", IFERROR(_xlfn.NUMBERVALUE('Upload Data'!I432) &gt; 0, FALSE)), FALSE)</f>
        <v>1</v>
      </c>
      <c r="Q445" s="50" t="b">
        <f>IFERROR(OR('Upload Data'!I432 = "", IFERROR(MATCH('Upload Data'!J432, listWeightUnits, 0), FALSE)), FALSE)</f>
        <v>1</v>
      </c>
      <c r="R445" s="50" t="b">
        <f>IFERROR(OR(AND(NOT(D445), 'Upload Data'!K432 = ""), IFERROR(MATCH('Upload Data'!K432, listFscClaimTypes, 0), FALSE)), FALSE)</f>
        <v>1</v>
      </c>
      <c r="S445" s="50" t="b">
        <f>IFERROR(OR(AND('Upload Data'!K432 = refClaimFsc100, OR('Upload Data'!L432 = "", 'Upload Data'!L432 = 100)), AND('Upload Data'!K432 = refClaimFscCW, OR('Upload Data'!L432 = "", 'Upload Data'!L432 = 0)), AND('Upload Data'!K432 = refClaimFscMix, 'Upload Data'!L432 &lt;&gt; "", _xlfn.NUMBERVALUE('Upload Data'!L432) &gt;= 0, _xlfn.NUMBERVALUE('Upload Data'!L432) &lt;= 100), AND('Upload Data'!K432 = refClaimFscMixCredit, OR('Upload Data'!L432 = "", 'Upload Data'!L432 = 100)), AND('Upload Data'!K432 = refClaimFscRecycled, 'Upload Data'!K432 =""), 'Upload Data'!K432 = ""), FALSE)</f>
        <v>1</v>
      </c>
      <c r="T445" s="50" t="b">
        <f>IFERROR(OR('Upload Data'!M432 = "", ISNUMBER('Upload Data'!M432), IFERROR(DATEVALUE('Upload Data'!M432) &gt; 0, FALSE)), FALSE)</f>
        <v>1</v>
      </c>
      <c r="U445" s="50" t="b">
        <f>IFERROR(OR('Upload Data'!N432 = "", ISNUMBER('Upload Data'!N432), IFERROR(DATEVALUE('Upload Data'!N432) &gt; 0, FALSE)), FALSE)</f>
        <v>1</v>
      </c>
      <c r="V445" s="51" t="s">
        <v>116</v>
      </c>
      <c r="W445" s="50"/>
      <c r="X445" s="50"/>
      <c r="Y445" s="50"/>
      <c r="Z445" s="50">
        <f>IFERROR(FIND("-", 'Upload Data'!$A432, 1), 1000)</f>
        <v>1000</v>
      </c>
      <c r="AA445" s="50">
        <f>IFERROR(FIND("-", 'Upload Data'!$A432, Z445 + 1), 1000)</f>
        <v>1000</v>
      </c>
      <c r="AB445" s="50">
        <f>IFERROR(FIND("-", 'Upload Data'!$A432, AA445 + 1), 1000)</f>
        <v>1000</v>
      </c>
      <c r="AC445" s="50" t="str">
        <f>IFERROR(LEFT('Upload Data'!$A432, Z445 - 1), "")</f>
        <v/>
      </c>
      <c r="AD445" s="50" t="str">
        <f>IFERROR(MID('Upload Data'!$A432, Z445 + 1, AA445 - Z445 - 1), "")</f>
        <v/>
      </c>
      <c r="AE445" s="50" t="str">
        <f>IFERROR(MID('Upload Data'!$A432, AA445 + 1, AB445 - AA445 - 1), "")</f>
        <v/>
      </c>
      <c r="AF445" s="50" t="str">
        <f>IFERROR(MID('Upload Data'!$A432, AB445 + 1, 1000), "")</f>
        <v/>
      </c>
      <c r="AG445" s="50" t="str">
        <f t="shared" si="49"/>
        <v/>
      </c>
      <c r="AH445" s="50" t="b">
        <f t="shared" si="50"/>
        <v>0</v>
      </c>
    </row>
    <row r="446" spans="1:34">
      <c r="A446" s="49">
        <f t="shared" si="47"/>
        <v>433</v>
      </c>
      <c r="B446" s="48" t="b">
        <f>NOT(IFERROR('Upload Data'!A433 = "ERROR", TRUE))</f>
        <v>1</v>
      </c>
      <c r="C446" s="48">
        <f t="shared" si="48"/>
        <v>433</v>
      </c>
      <c r="D446" s="50" t="b">
        <f>IF(B446, ('Upload Data'!A433 &amp; 'Upload Data'!B433 &amp; 'Upload Data'!C433 &amp; 'Upload Data'!D433 &amp; 'Upload Data'!E433 &amp; 'Upload Data'!F433 &amp; 'Upload Data'!G433 &amp; 'Upload Data'!H433 &amp; 'Upload Data'!I433 &amp; 'Upload Data'!J433 &amp; 'Upload Data'!K433 &amp; 'Upload Data'!L433 &amp; 'Upload Data'!M433 &amp; 'Upload Data'!N433) &lt;&gt; "", FALSE)</f>
        <v>0</v>
      </c>
      <c r="E446" s="50" t="str">
        <f t="shared" si="51"/>
        <v/>
      </c>
      <c r="F446" s="50" t="str">
        <f t="shared" si="52"/>
        <v/>
      </c>
      <c r="G446" s="50" t="b">
        <f t="shared" si="46"/>
        <v>1</v>
      </c>
      <c r="H446" s="50" t="b">
        <f>IFERROR(OR(AND(NOT(D446), 'Upload Data'!$A433 = ""), AND(AG446 &gt; -1, OR(AND(AH446, LEN(AD446) = 7), IFERROR(MATCH(AD446, listCertificateTypes, 0), FALSE)))), FALSE)</f>
        <v>1</v>
      </c>
      <c r="I446" s="50" t="b">
        <f>IFERROR(OR(NOT($D446), 'Upload Data'!B433 &lt;&gt; ""), FALSE)</f>
        <v>1</v>
      </c>
      <c r="J446" s="50" t="b">
        <f>IFERROR(OR(AND(NOT($D446), 'Upload Data'!C433 = ""), ISNUMBER('Upload Data'!C433), IFERROR(DATEVALUE('Upload Data'!C433) &gt; 0, FALSE)), FALSE)</f>
        <v>1</v>
      </c>
      <c r="K446" s="50" t="b">
        <f>IFERROR(OR(NOT($D446), 'Upload Data'!D433 &lt;&gt; ""), FALSE)</f>
        <v>1</v>
      </c>
      <c r="L446" s="51" t="s">
        <v>116</v>
      </c>
      <c r="M446" s="50" t="b">
        <f>IFERROR(OR(AND(NOT($D446), 'Upload Data'!F433 = ""), IFERROR(_xlfn.NUMBERVALUE('Upload Data'!F433) &gt; 0, FALSE)), FALSE)</f>
        <v>1</v>
      </c>
      <c r="N446" s="50" t="b">
        <f>IFERROR(OR('Upload Data'!G433 = "", IFERROR(_xlfn.NUMBERVALUE('Upload Data'!G433) &gt; 0, FALSE)), FALSE)</f>
        <v>1</v>
      </c>
      <c r="O446" s="50" t="b">
        <f>IFERROR(OR('Upload Data'!G433 = "", IFERROR(MATCH('Upload Data'!H433, listVolumeUnits, 0), FALSE)), FALSE)</f>
        <v>1</v>
      </c>
      <c r="P446" s="50" t="b">
        <f>IFERROR(OR('Upload Data'!I433 = "", IFERROR(_xlfn.NUMBERVALUE('Upload Data'!I433) &gt; 0, FALSE)), FALSE)</f>
        <v>1</v>
      </c>
      <c r="Q446" s="50" t="b">
        <f>IFERROR(OR('Upload Data'!I433 = "", IFERROR(MATCH('Upload Data'!J433, listWeightUnits, 0), FALSE)), FALSE)</f>
        <v>1</v>
      </c>
      <c r="R446" s="50" t="b">
        <f>IFERROR(OR(AND(NOT(D446), 'Upload Data'!K433 = ""), IFERROR(MATCH('Upload Data'!K433, listFscClaimTypes, 0), FALSE)), FALSE)</f>
        <v>1</v>
      </c>
      <c r="S446" s="50" t="b">
        <f>IFERROR(OR(AND('Upload Data'!K433 = refClaimFsc100, OR('Upload Data'!L433 = "", 'Upload Data'!L433 = 100)), AND('Upload Data'!K433 = refClaimFscCW, OR('Upload Data'!L433 = "", 'Upload Data'!L433 = 0)), AND('Upload Data'!K433 = refClaimFscMix, 'Upload Data'!L433 &lt;&gt; "", _xlfn.NUMBERVALUE('Upload Data'!L433) &gt;= 0, _xlfn.NUMBERVALUE('Upload Data'!L433) &lt;= 100), AND('Upload Data'!K433 = refClaimFscMixCredit, OR('Upload Data'!L433 = "", 'Upload Data'!L433 = 100)), AND('Upload Data'!K433 = refClaimFscRecycled, 'Upload Data'!K433 =""), 'Upload Data'!K433 = ""), FALSE)</f>
        <v>1</v>
      </c>
      <c r="T446" s="50" t="b">
        <f>IFERROR(OR('Upload Data'!M433 = "", ISNUMBER('Upload Data'!M433), IFERROR(DATEVALUE('Upload Data'!M433) &gt; 0, FALSE)), FALSE)</f>
        <v>1</v>
      </c>
      <c r="U446" s="50" t="b">
        <f>IFERROR(OR('Upload Data'!N433 = "", ISNUMBER('Upload Data'!N433), IFERROR(DATEVALUE('Upload Data'!N433) &gt; 0, FALSE)), FALSE)</f>
        <v>1</v>
      </c>
      <c r="V446" s="51" t="s">
        <v>116</v>
      </c>
      <c r="W446" s="50"/>
      <c r="X446" s="50"/>
      <c r="Y446" s="50"/>
      <c r="Z446" s="50">
        <f>IFERROR(FIND("-", 'Upload Data'!$A433, 1), 1000)</f>
        <v>1000</v>
      </c>
      <c r="AA446" s="50">
        <f>IFERROR(FIND("-", 'Upload Data'!$A433, Z446 + 1), 1000)</f>
        <v>1000</v>
      </c>
      <c r="AB446" s="50">
        <f>IFERROR(FIND("-", 'Upload Data'!$A433, AA446 + 1), 1000)</f>
        <v>1000</v>
      </c>
      <c r="AC446" s="50" t="str">
        <f>IFERROR(LEFT('Upload Data'!$A433, Z446 - 1), "")</f>
        <v/>
      </c>
      <c r="AD446" s="50" t="str">
        <f>IFERROR(MID('Upload Data'!$A433, Z446 + 1, AA446 - Z446 - 1), "")</f>
        <v/>
      </c>
      <c r="AE446" s="50" t="str">
        <f>IFERROR(MID('Upload Data'!$A433, AA446 + 1, AB446 - AA446 - 1), "")</f>
        <v/>
      </c>
      <c r="AF446" s="50" t="str">
        <f>IFERROR(MID('Upload Data'!$A433, AB446 + 1, 1000), "")</f>
        <v/>
      </c>
      <c r="AG446" s="50" t="str">
        <f t="shared" si="49"/>
        <v/>
      </c>
      <c r="AH446" s="50" t="b">
        <f t="shared" si="50"/>
        <v>0</v>
      </c>
    </row>
    <row r="447" spans="1:34">
      <c r="A447" s="49">
        <f t="shared" si="47"/>
        <v>434</v>
      </c>
      <c r="B447" s="48" t="b">
        <f>NOT(IFERROR('Upload Data'!A434 = "ERROR", TRUE))</f>
        <v>1</v>
      </c>
      <c r="C447" s="48">
        <f t="shared" si="48"/>
        <v>434</v>
      </c>
      <c r="D447" s="50" t="b">
        <f>IF(B447, ('Upload Data'!A434 &amp; 'Upload Data'!B434 &amp; 'Upload Data'!C434 &amp; 'Upload Data'!D434 &amp; 'Upload Data'!E434 &amp; 'Upload Data'!F434 &amp; 'Upload Data'!G434 &amp; 'Upload Data'!H434 &amp; 'Upload Data'!I434 &amp; 'Upload Data'!J434 &amp; 'Upload Data'!K434 &amp; 'Upload Data'!L434 &amp; 'Upload Data'!M434 &amp; 'Upload Data'!N434) &lt;&gt; "", FALSE)</f>
        <v>0</v>
      </c>
      <c r="E447" s="50" t="str">
        <f t="shared" si="51"/>
        <v/>
      </c>
      <c r="F447" s="50" t="str">
        <f t="shared" si="52"/>
        <v/>
      </c>
      <c r="G447" s="50" t="b">
        <f t="shared" si="46"/>
        <v>1</v>
      </c>
      <c r="H447" s="50" t="b">
        <f>IFERROR(OR(AND(NOT(D447), 'Upload Data'!$A434 = ""), AND(AG447 &gt; -1, OR(AND(AH447, LEN(AD447) = 7), IFERROR(MATCH(AD447, listCertificateTypes, 0), FALSE)))), FALSE)</f>
        <v>1</v>
      </c>
      <c r="I447" s="50" t="b">
        <f>IFERROR(OR(NOT($D447), 'Upload Data'!B434 &lt;&gt; ""), FALSE)</f>
        <v>1</v>
      </c>
      <c r="J447" s="50" t="b">
        <f>IFERROR(OR(AND(NOT($D447), 'Upload Data'!C434 = ""), ISNUMBER('Upload Data'!C434), IFERROR(DATEVALUE('Upload Data'!C434) &gt; 0, FALSE)), FALSE)</f>
        <v>1</v>
      </c>
      <c r="K447" s="50" t="b">
        <f>IFERROR(OR(NOT($D447), 'Upload Data'!D434 &lt;&gt; ""), FALSE)</f>
        <v>1</v>
      </c>
      <c r="L447" s="51" t="s">
        <v>116</v>
      </c>
      <c r="M447" s="50" t="b">
        <f>IFERROR(OR(AND(NOT($D447), 'Upload Data'!F434 = ""), IFERROR(_xlfn.NUMBERVALUE('Upload Data'!F434) &gt; 0, FALSE)), FALSE)</f>
        <v>1</v>
      </c>
      <c r="N447" s="50" t="b">
        <f>IFERROR(OR('Upload Data'!G434 = "", IFERROR(_xlfn.NUMBERVALUE('Upload Data'!G434) &gt; 0, FALSE)), FALSE)</f>
        <v>1</v>
      </c>
      <c r="O447" s="50" t="b">
        <f>IFERROR(OR('Upload Data'!G434 = "", IFERROR(MATCH('Upload Data'!H434, listVolumeUnits, 0), FALSE)), FALSE)</f>
        <v>1</v>
      </c>
      <c r="P447" s="50" t="b">
        <f>IFERROR(OR('Upload Data'!I434 = "", IFERROR(_xlfn.NUMBERVALUE('Upload Data'!I434) &gt; 0, FALSE)), FALSE)</f>
        <v>1</v>
      </c>
      <c r="Q447" s="50" t="b">
        <f>IFERROR(OR('Upload Data'!I434 = "", IFERROR(MATCH('Upload Data'!J434, listWeightUnits, 0), FALSE)), FALSE)</f>
        <v>1</v>
      </c>
      <c r="R447" s="50" t="b">
        <f>IFERROR(OR(AND(NOT(D447), 'Upload Data'!K434 = ""), IFERROR(MATCH('Upload Data'!K434, listFscClaimTypes, 0), FALSE)), FALSE)</f>
        <v>1</v>
      </c>
      <c r="S447" s="50" t="b">
        <f>IFERROR(OR(AND('Upload Data'!K434 = refClaimFsc100, OR('Upload Data'!L434 = "", 'Upload Data'!L434 = 100)), AND('Upload Data'!K434 = refClaimFscCW, OR('Upload Data'!L434 = "", 'Upload Data'!L434 = 0)), AND('Upload Data'!K434 = refClaimFscMix, 'Upload Data'!L434 &lt;&gt; "", _xlfn.NUMBERVALUE('Upload Data'!L434) &gt;= 0, _xlfn.NUMBERVALUE('Upload Data'!L434) &lt;= 100), AND('Upload Data'!K434 = refClaimFscMixCredit, OR('Upload Data'!L434 = "", 'Upload Data'!L434 = 100)), AND('Upload Data'!K434 = refClaimFscRecycled, 'Upload Data'!K434 =""), 'Upload Data'!K434 = ""), FALSE)</f>
        <v>1</v>
      </c>
      <c r="T447" s="50" t="b">
        <f>IFERROR(OR('Upload Data'!M434 = "", ISNUMBER('Upload Data'!M434), IFERROR(DATEVALUE('Upload Data'!M434) &gt; 0, FALSE)), FALSE)</f>
        <v>1</v>
      </c>
      <c r="U447" s="50" t="b">
        <f>IFERROR(OR('Upload Data'!N434 = "", ISNUMBER('Upload Data'!N434), IFERROR(DATEVALUE('Upload Data'!N434) &gt; 0, FALSE)), FALSE)</f>
        <v>1</v>
      </c>
      <c r="V447" s="51" t="s">
        <v>116</v>
      </c>
      <c r="W447" s="50"/>
      <c r="X447" s="50"/>
      <c r="Y447" s="50"/>
      <c r="Z447" s="50">
        <f>IFERROR(FIND("-", 'Upload Data'!$A434, 1), 1000)</f>
        <v>1000</v>
      </c>
      <c r="AA447" s="50">
        <f>IFERROR(FIND("-", 'Upload Data'!$A434, Z447 + 1), 1000)</f>
        <v>1000</v>
      </c>
      <c r="AB447" s="50">
        <f>IFERROR(FIND("-", 'Upload Data'!$A434, AA447 + 1), 1000)</f>
        <v>1000</v>
      </c>
      <c r="AC447" s="50" t="str">
        <f>IFERROR(LEFT('Upload Data'!$A434, Z447 - 1), "")</f>
        <v/>
      </c>
      <c r="AD447" s="50" t="str">
        <f>IFERROR(MID('Upload Data'!$A434, Z447 + 1, AA447 - Z447 - 1), "")</f>
        <v/>
      </c>
      <c r="AE447" s="50" t="str">
        <f>IFERROR(MID('Upload Data'!$A434, AA447 + 1, AB447 - AA447 - 1), "")</f>
        <v/>
      </c>
      <c r="AF447" s="50" t="str">
        <f>IFERROR(MID('Upload Data'!$A434, AB447 + 1, 1000), "")</f>
        <v/>
      </c>
      <c r="AG447" s="50" t="str">
        <f t="shared" si="49"/>
        <v/>
      </c>
      <c r="AH447" s="50" t="b">
        <f t="shared" si="50"/>
        <v>0</v>
      </c>
    </row>
    <row r="448" spans="1:34">
      <c r="A448" s="49">
        <f t="shared" si="47"/>
        <v>435</v>
      </c>
      <c r="B448" s="48" t="b">
        <f>NOT(IFERROR('Upload Data'!A435 = "ERROR", TRUE))</f>
        <v>1</v>
      </c>
      <c r="C448" s="48">
        <f t="shared" si="48"/>
        <v>435</v>
      </c>
      <c r="D448" s="50" t="b">
        <f>IF(B448, ('Upload Data'!A435 &amp; 'Upload Data'!B435 &amp; 'Upload Data'!C435 &amp; 'Upload Data'!D435 &amp; 'Upload Data'!E435 &amp; 'Upload Data'!F435 &amp; 'Upload Data'!G435 &amp; 'Upload Data'!H435 &amp; 'Upload Data'!I435 &amp; 'Upload Data'!J435 &amp; 'Upload Data'!K435 &amp; 'Upload Data'!L435 &amp; 'Upload Data'!M435 &amp; 'Upload Data'!N435) &lt;&gt; "", FALSE)</f>
        <v>0</v>
      </c>
      <c r="E448" s="50" t="str">
        <f t="shared" si="51"/>
        <v/>
      </c>
      <c r="F448" s="50" t="str">
        <f t="shared" si="52"/>
        <v/>
      </c>
      <c r="G448" s="50" t="b">
        <f t="shared" si="46"/>
        <v>1</v>
      </c>
      <c r="H448" s="50" t="b">
        <f>IFERROR(OR(AND(NOT(D448), 'Upload Data'!$A435 = ""), AND(AG448 &gt; -1, OR(AND(AH448, LEN(AD448) = 7), IFERROR(MATCH(AD448, listCertificateTypes, 0), FALSE)))), FALSE)</f>
        <v>1</v>
      </c>
      <c r="I448" s="50" t="b">
        <f>IFERROR(OR(NOT($D448), 'Upload Data'!B435 &lt;&gt; ""), FALSE)</f>
        <v>1</v>
      </c>
      <c r="J448" s="50" t="b">
        <f>IFERROR(OR(AND(NOT($D448), 'Upload Data'!C435 = ""), ISNUMBER('Upload Data'!C435), IFERROR(DATEVALUE('Upload Data'!C435) &gt; 0, FALSE)), FALSE)</f>
        <v>1</v>
      </c>
      <c r="K448" s="50" t="b">
        <f>IFERROR(OR(NOT($D448), 'Upload Data'!D435 &lt;&gt; ""), FALSE)</f>
        <v>1</v>
      </c>
      <c r="L448" s="51" t="s">
        <v>116</v>
      </c>
      <c r="M448" s="50" t="b">
        <f>IFERROR(OR(AND(NOT($D448), 'Upload Data'!F435 = ""), IFERROR(_xlfn.NUMBERVALUE('Upload Data'!F435) &gt; 0, FALSE)), FALSE)</f>
        <v>1</v>
      </c>
      <c r="N448" s="50" t="b">
        <f>IFERROR(OR('Upload Data'!G435 = "", IFERROR(_xlfn.NUMBERVALUE('Upload Data'!G435) &gt; 0, FALSE)), FALSE)</f>
        <v>1</v>
      </c>
      <c r="O448" s="50" t="b">
        <f>IFERROR(OR('Upload Data'!G435 = "", IFERROR(MATCH('Upload Data'!H435, listVolumeUnits, 0), FALSE)), FALSE)</f>
        <v>1</v>
      </c>
      <c r="P448" s="50" t="b">
        <f>IFERROR(OR('Upload Data'!I435 = "", IFERROR(_xlfn.NUMBERVALUE('Upload Data'!I435) &gt; 0, FALSE)), FALSE)</f>
        <v>1</v>
      </c>
      <c r="Q448" s="50" t="b">
        <f>IFERROR(OR('Upload Data'!I435 = "", IFERROR(MATCH('Upload Data'!J435, listWeightUnits, 0), FALSE)), FALSE)</f>
        <v>1</v>
      </c>
      <c r="R448" s="50" t="b">
        <f>IFERROR(OR(AND(NOT(D448), 'Upload Data'!K435 = ""), IFERROR(MATCH('Upload Data'!K435, listFscClaimTypes, 0), FALSE)), FALSE)</f>
        <v>1</v>
      </c>
      <c r="S448" s="50" t="b">
        <f>IFERROR(OR(AND('Upload Data'!K435 = refClaimFsc100, OR('Upload Data'!L435 = "", 'Upload Data'!L435 = 100)), AND('Upload Data'!K435 = refClaimFscCW, OR('Upload Data'!L435 = "", 'Upload Data'!L435 = 0)), AND('Upload Data'!K435 = refClaimFscMix, 'Upload Data'!L435 &lt;&gt; "", _xlfn.NUMBERVALUE('Upload Data'!L435) &gt;= 0, _xlfn.NUMBERVALUE('Upload Data'!L435) &lt;= 100), AND('Upload Data'!K435 = refClaimFscMixCredit, OR('Upload Data'!L435 = "", 'Upload Data'!L435 = 100)), AND('Upload Data'!K435 = refClaimFscRecycled, 'Upload Data'!K435 =""), 'Upload Data'!K435 = ""), FALSE)</f>
        <v>1</v>
      </c>
      <c r="T448" s="50" t="b">
        <f>IFERROR(OR('Upload Data'!M435 = "", ISNUMBER('Upload Data'!M435), IFERROR(DATEVALUE('Upload Data'!M435) &gt; 0, FALSE)), FALSE)</f>
        <v>1</v>
      </c>
      <c r="U448" s="50" t="b">
        <f>IFERROR(OR('Upload Data'!N435 = "", ISNUMBER('Upload Data'!N435), IFERROR(DATEVALUE('Upload Data'!N435) &gt; 0, FALSE)), FALSE)</f>
        <v>1</v>
      </c>
      <c r="V448" s="51" t="s">
        <v>116</v>
      </c>
      <c r="W448" s="50"/>
      <c r="X448" s="50"/>
      <c r="Y448" s="50"/>
      <c r="Z448" s="50">
        <f>IFERROR(FIND("-", 'Upload Data'!$A435, 1), 1000)</f>
        <v>1000</v>
      </c>
      <c r="AA448" s="50">
        <f>IFERROR(FIND("-", 'Upload Data'!$A435, Z448 + 1), 1000)</f>
        <v>1000</v>
      </c>
      <c r="AB448" s="50">
        <f>IFERROR(FIND("-", 'Upload Data'!$A435, AA448 + 1), 1000)</f>
        <v>1000</v>
      </c>
      <c r="AC448" s="50" t="str">
        <f>IFERROR(LEFT('Upload Data'!$A435, Z448 - 1), "")</f>
        <v/>
      </c>
      <c r="AD448" s="50" t="str">
        <f>IFERROR(MID('Upload Data'!$A435, Z448 + 1, AA448 - Z448 - 1), "")</f>
        <v/>
      </c>
      <c r="AE448" s="50" t="str">
        <f>IFERROR(MID('Upload Data'!$A435, AA448 + 1, AB448 - AA448 - 1), "")</f>
        <v/>
      </c>
      <c r="AF448" s="50" t="str">
        <f>IFERROR(MID('Upload Data'!$A435, AB448 + 1, 1000), "")</f>
        <v/>
      </c>
      <c r="AG448" s="50" t="str">
        <f t="shared" si="49"/>
        <v/>
      </c>
      <c r="AH448" s="50" t="b">
        <f t="shared" si="50"/>
        <v>0</v>
      </c>
    </row>
    <row r="449" spans="1:34">
      <c r="A449" s="49">
        <f t="shared" si="47"/>
        <v>436</v>
      </c>
      <c r="B449" s="48" t="b">
        <f>NOT(IFERROR('Upload Data'!A436 = "ERROR", TRUE))</f>
        <v>1</v>
      </c>
      <c r="C449" s="48">
        <f t="shared" si="48"/>
        <v>436</v>
      </c>
      <c r="D449" s="50" t="b">
        <f>IF(B449, ('Upload Data'!A436 &amp; 'Upload Data'!B436 &amp; 'Upload Data'!C436 &amp; 'Upload Data'!D436 &amp; 'Upload Data'!E436 &amp; 'Upload Data'!F436 &amp; 'Upload Data'!G436 &amp; 'Upload Data'!H436 &amp; 'Upload Data'!I436 &amp; 'Upload Data'!J436 &amp; 'Upload Data'!K436 &amp; 'Upload Data'!L436 &amp; 'Upload Data'!M436 &amp; 'Upload Data'!N436) &lt;&gt; "", FALSE)</f>
        <v>0</v>
      </c>
      <c r="E449" s="50" t="str">
        <f t="shared" si="51"/>
        <v/>
      </c>
      <c r="F449" s="50" t="str">
        <f t="shared" si="52"/>
        <v/>
      </c>
      <c r="G449" s="50" t="b">
        <f t="shared" si="46"/>
        <v>1</v>
      </c>
      <c r="H449" s="50" t="b">
        <f>IFERROR(OR(AND(NOT(D449), 'Upload Data'!$A436 = ""), AND(AG449 &gt; -1, OR(AND(AH449, LEN(AD449) = 7), IFERROR(MATCH(AD449, listCertificateTypes, 0), FALSE)))), FALSE)</f>
        <v>1</v>
      </c>
      <c r="I449" s="50" t="b">
        <f>IFERROR(OR(NOT($D449), 'Upload Data'!B436 &lt;&gt; ""), FALSE)</f>
        <v>1</v>
      </c>
      <c r="J449" s="50" t="b">
        <f>IFERROR(OR(AND(NOT($D449), 'Upload Data'!C436 = ""), ISNUMBER('Upload Data'!C436), IFERROR(DATEVALUE('Upload Data'!C436) &gt; 0, FALSE)), FALSE)</f>
        <v>1</v>
      </c>
      <c r="K449" s="50" t="b">
        <f>IFERROR(OR(NOT($D449), 'Upload Data'!D436 &lt;&gt; ""), FALSE)</f>
        <v>1</v>
      </c>
      <c r="L449" s="51" t="s">
        <v>116</v>
      </c>
      <c r="M449" s="50" t="b">
        <f>IFERROR(OR(AND(NOT($D449), 'Upload Data'!F436 = ""), IFERROR(_xlfn.NUMBERVALUE('Upload Data'!F436) &gt; 0, FALSE)), FALSE)</f>
        <v>1</v>
      </c>
      <c r="N449" s="50" t="b">
        <f>IFERROR(OR('Upload Data'!G436 = "", IFERROR(_xlfn.NUMBERVALUE('Upload Data'!G436) &gt; 0, FALSE)), FALSE)</f>
        <v>1</v>
      </c>
      <c r="O449" s="50" t="b">
        <f>IFERROR(OR('Upload Data'!G436 = "", IFERROR(MATCH('Upload Data'!H436, listVolumeUnits, 0), FALSE)), FALSE)</f>
        <v>1</v>
      </c>
      <c r="P449" s="50" t="b">
        <f>IFERROR(OR('Upload Data'!I436 = "", IFERROR(_xlfn.NUMBERVALUE('Upload Data'!I436) &gt; 0, FALSE)), FALSE)</f>
        <v>1</v>
      </c>
      <c r="Q449" s="50" t="b">
        <f>IFERROR(OR('Upload Data'!I436 = "", IFERROR(MATCH('Upload Data'!J436, listWeightUnits, 0), FALSE)), FALSE)</f>
        <v>1</v>
      </c>
      <c r="R449" s="50" t="b">
        <f>IFERROR(OR(AND(NOT(D449), 'Upload Data'!K436 = ""), IFERROR(MATCH('Upload Data'!K436, listFscClaimTypes, 0), FALSE)), FALSE)</f>
        <v>1</v>
      </c>
      <c r="S449" s="50" t="b">
        <f>IFERROR(OR(AND('Upload Data'!K436 = refClaimFsc100, OR('Upload Data'!L436 = "", 'Upload Data'!L436 = 100)), AND('Upload Data'!K436 = refClaimFscCW, OR('Upload Data'!L436 = "", 'Upload Data'!L436 = 0)), AND('Upload Data'!K436 = refClaimFscMix, 'Upload Data'!L436 &lt;&gt; "", _xlfn.NUMBERVALUE('Upload Data'!L436) &gt;= 0, _xlfn.NUMBERVALUE('Upload Data'!L436) &lt;= 100), AND('Upload Data'!K436 = refClaimFscMixCredit, OR('Upload Data'!L436 = "", 'Upload Data'!L436 = 100)), AND('Upload Data'!K436 = refClaimFscRecycled, 'Upload Data'!K436 =""), 'Upload Data'!K436 = ""), FALSE)</f>
        <v>1</v>
      </c>
      <c r="T449" s="50" t="b">
        <f>IFERROR(OR('Upload Data'!M436 = "", ISNUMBER('Upload Data'!M436), IFERROR(DATEVALUE('Upload Data'!M436) &gt; 0, FALSE)), FALSE)</f>
        <v>1</v>
      </c>
      <c r="U449" s="50" t="b">
        <f>IFERROR(OR('Upload Data'!N436 = "", ISNUMBER('Upload Data'!N436), IFERROR(DATEVALUE('Upload Data'!N436) &gt; 0, FALSE)), FALSE)</f>
        <v>1</v>
      </c>
      <c r="V449" s="51" t="s">
        <v>116</v>
      </c>
      <c r="W449" s="50"/>
      <c r="X449" s="50"/>
      <c r="Y449" s="50"/>
      <c r="Z449" s="50">
        <f>IFERROR(FIND("-", 'Upload Data'!$A436, 1), 1000)</f>
        <v>1000</v>
      </c>
      <c r="AA449" s="50">
        <f>IFERROR(FIND("-", 'Upload Data'!$A436, Z449 + 1), 1000)</f>
        <v>1000</v>
      </c>
      <c r="AB449" s="50">
        <f>IFERROR(FIND("-", 'Upload Data'!$A436, AA449 + 1), 1000)</f>
        <v>1000</v>
      </c>
      <c r="AC449" s="50" t="str">
        <f>IFERROR(LEFT('Upload Data'!$A436, Z449 - 1), "")</f>
        <v/>
      </c>
      <c r="AD449" s="50" t="str">
        <f>IFERROR(MID('Upload Data'!$A436, Z449 + 1, AA449 - Z449 - 1), "")</f>
        <v/>
      </c>
      <c r="AE449" s="50" t="str">
        <f>IFERROR(MID('Upload Data'!$A436, AA449 + 1, AB449 - AA449 - 1), "")</f>
        <v/>
      </c>
      <c r="AF449" s="50" t="str">
        <f>IFERROR(MID('Upload Data'!$A436, AB449 + 1, 1000), "")</f>
        <v/>
      </c>
      <c r="AG449" s="50" t="str">
        <f t="shared" si="49"/>
        <v/>
      </c>
      <c r="AH449" s="50" t="b">
        <f t="shared" si="50"/>
        <v>0</v>
      </c>
    </row>
    <row r="450" spans="1:34">
      <c r="A450" s="49">
        <f t="shared" si="47"/>
        <v>437</v>
      </c>
      <c r="B450" s="48" t="b">
        <f>NOT(IFERROR('Upload Data'!A437 = "ERROR", TRUE))</f>
        <v>1</v>
      </c>
      <c r="C450" s="48">
        <f t="shared" si="48"/>
        <v>437</v>
      </c>
      <c r="D450" s="50" t="b">
        <f>IF(B450, ('Upload Data'!A437 &amp; 'Upload Data'!B437 &amp; 'Upload Data'!C437 &amp; 'Upload Data'!D437 &amp; 'Upload Data'!E437 &amp; 'Upload Data'!F437 &amp; 'Upload Data'!G437 &amp; 'Upload Data'!H437 &amp; 'Upload Data'!I437 &amp; 'Upload Data'!J437 &amp; 'Upload Data'!K437 &amp; 'Upload Data'!L437 &amp; 'Upload Data'!M437 &amp; 'Upload Data'!N437) &lt;&gt; "", FALSE)</f>
        <v>0</v>
      </c>
      <c r="E450" s="50" t="str">
        <f t="shared" si="51"/>
        <v/>
      </c>
      <c r="F450" s="50" t="str">
        <f t="shared" si="52"/>
        <v/>
      </c>
      <c r="G450" s="50" t="b">
        <f t="shared" si="46"/>
        <v>1</v>
      </c>
      <c r="H450" s="50" t="b">
        <f>IFERROR(OR(AND(NOT(D450), 'Upload Data'!$A437 = ""), AND(AG450 &gt; -1, OR(AND(AH450, LEN(AD450) = 7), IFERROR(MATCH(AD450, listCertificateTypes, 0), FALSE)))), FALSE)</f>
        <v>1</v>
      </c>
      <c r="I450" s="50" t="b">
        <f>IFERROR(OR(NOT($D450), 'Upload Data'!B437 &lt;&gt; ""), FALSE)</f>
        <v>1</v>
      </c>
      <c r="J450" s="50" t="b">
        <f>IFERROR(OR(AND(NOT($D450), 'Upload Data'!C437 = ""), ISNUMBER('Upload Data'!C437), IFERROR(DATEVALUE('Upload Data'!C437) &gt; 0, FALSE)), FALSE)</f>
        <v>1</v>
      </c>
      <c r="K450" s="50" t="b">
        <f>IFERROR(OR(NOT($D450), 'Upload Data'!D437 &lt;&gt; ""), FALSE)</f>
        <v>1</v>
      </c>
      <c r="L450" s="51" t="s">
        <v>116</v>
      </c>
      <c r="M450" s="50" t="b">
        <f>IFERROR(OR(AND(NOT($D450), 'Upload Data'!F437 = ""), IFERROR(_xlfn.NUMBERVALUE('Upload Data'!F437) &gt; 0, FALSE)), FALSE)</f>
        <v>1</v>
      </c>
      <c r="N450" s="50" t="b">
        <f>IFERROR(OR('Upload Data'!G437 = "", IFERROR(_xlfn.NUMBERVALUE('Upload Data'!G437) &gt; 0, FALSE)), FALSE)</f>
        <v>1</v>
      </c>
      <c r="O450" s="50" t="b">
        <f>IFERROR(OR('Upload Data'!G437 = "", IFERROR(MATCH('Upload Data'!H437, listVolumeUnits, 0), FALSE)), FALSE)</f>
        <v>1</v>
      </c>
      <c r="P450" s="50" t="b">
        <f>IFERROR(OR('Upload Data'!I437 = "", IFERROR(_xlfn.NUMBERVALUE('Upload Data'!I437) &gt; 0, FALSE)), FALSE)</f>
        <v>1</v>
      </c>
      <c r="Q450" s="50" t="b">
        <f>IFERROR(OR('Upload Data'!I437 = "", IFERROR(MATCH('Upload Data'!J437, listWeightUnits, 0), FALSE)), FALSE)</f>
        <v>1</v>
      </c>
      <c r="R450" s="50" t="b">
        <f>IFERROR(OR(AND(NOT(D450), 'Upload Data'!K437 = ""), IFERROR(MATCH('Upload Data'!K437, listFscClaimTypes, 0), FALSE)), FALSE)</f>
        <v>1</v>
      </c>
      <c r="S450" s="50" t="b">
        <f>IFERROR(OR(AND('Upload Data'!K437 = refClaimFsc100, OR('Upload Data'!L437 = "", 'Upload Data'!L437 = 100)), AND('Upload Data'!K437 = refClaimFscCW, OR('Upload Data'!L437 = "", 'Upload Data'!L437 = 0)), AND('Upload Data'!K437 = refClaimFscMix, 'Upload Data'!L437 &lt;&gt; "", _xlfn.NUMBERVALUE('Upload Data'!L437) &gt;= 0, _xlfn.NUMBERVALUE('Upload Data'!L437) &lt;= 100), AND('Upload Data'!K437 = refClaimFscMixCredit, OR('Upload Data'!L437 = "", 'Upload Data'!L437 = 100)), AND('Upload Data'!K437 = refClaimFscRecycled, 'Upload Data'!K437 =""), 'Upload Data'!K437 = ""), FALSE)</f>
        <v>1</v>
      </c>
      <c r="T450" s="50" t="b">
        <f>IFERROR(OR('Upload Data'!M437 = "", ISNUMBER('Upload Data'!M437), IFERROR(DATEVALUE('Upload Data'!M437) &gt; 0, FALSE)), FALSE)</f>
        <v>1</v>
      </c>
      <c r="U450" s="50" t="b">
        <f>IFERROR(OR('Upload Data'!N437 = "", ISNUMBER('Upload Data'!N437), IFERROR(DATEVALUE('Upload Data'!N437) &gt; 0, FALSE)), FALSE)</f>
        <v>1</v>
      </c>
      <c r="V450" s="51" t="s">
        <v>116</v>
      </c>
      <c r="W450" s="50"/>
      <c r="X450" s="50"/>
      <c r="Y450" s="50"/>
      <c r="Z450" s="50">
        <f>IFERROR(FIND("-", 'Upload Data'!$A437, 1), 1000)</f>
        <v>1000</v>
      </c>
      <c r="AA450" s="50">
        <f>IFERROR(FIND("-", 'Upload Data'!$A437, Z450 + 1), 1000)</f>
        <v>1000</v>
      </c>
      <c r="AB450" s="50">
        <f>IFERROR(FIND("-", 'Upload Data'!$A437, AA450 + 1), 1000)</f>
        <v>1000</v>
      </c>
      <c r="AC450" s="50" t="str">
        <f>IFERROR(LEFT('Upload Data'!$A437, Z450 - 1), "")</f>
        <v/>
      </c>
      <c r="AD450" s="50" t="str">
        <f>IFERROR(MID('Upload Data'!$A437, Z450 + 1, AA450 - Z450 - 1), "")</f>
        <v/>
      </c>
      <c r="AE450" s="50" t="str">
        <f>IFERROR(MID('Upload Data'!$A437, AA450 + 1, AB450 - AA450 - 1), "")</f>
        <v/>
      </c>
      <c r="AF450" s="50" t="str">
        <f>IFERROR(MID('Upload Data'!$A437, AB450 + 1, 1000), "")</f>
        <v/>
      </c>
      <c r="AG450" s="50" t="str">
        <f t="shared" si="49"/>
        <v/>
      </c>
      <c r="AH450" s="50" t="b">
        <f t="shared" si="50"/>
        <v>0</v>
      </c>
    </row>
    <row r="451" spans="1:34">
      <c r="A451" s="49">
        <f t="shared" si="47"/>
        <v>438</v>
      </c>
      <c r="B451" s="48" t="b">
        <f>NOT(IFERROR('Upload Data'!A438 = "ERROR", TRUE))</f>
        <v>1</v>
      </c>
      <c r="C451" s="48">
        <f t="shared" si="48"/>
        <v>438</v>
      </c>
      <c r="D451" s="50" t="b">
        <f>IF(B451, ('Upload Data'!A438 &amp; 'Upload Data'!B438 &amp; 'Upload Data'!C438 &amp; 'Upload Data'!D438 &amp; 'Upload Data'!E438 &amp; 'Upload Data'!F438 &amp; 'Upload Data'!G438 &amp; 'Upload Data'!H438 &amp; 'Upload Data'!I438 &amp; 'Upload Data'!J438 &amp; 'Upload Data'!K438 &amp; 'Upload Data'!L438 &amp; 'Upload Data'!M438 &amp; 'Upload Data'!N438) &lt;&gt; "", FALSE)</f>
        <v>0</v>
      </c>
      <c r="E451" s="50" t="str">
        <f t="shared" si="51"/>
        <v/>
      </c>
      <c r="F451" s="50" t="str">
        <f t="shared" si="52"/>
        <v/>
      </c>
      <c r="G451" s="50" t="b">
        <f t="shared" si="46"/>
        <v>1</v>
      </c>
      <c r="H451" s="50" t="b">
        <f>IFERROR(OR(AND(NOT(D451), 'Upload Data'!$A438 = ""), AND(AG451 &gt; -1, OR(AND(AH451, LEN(AD451) = 7), IFERROR(MATCH(AD451, listCertificateTypes, 0), FALSE)))), FALSE)</f>
        <v>1</v>
      </c>
      <c r="I451" s="50" t="b">
        <f>IFERROR(OR(NOT($D451), 'Upload Data'!B438 &lt;&gt; ""), FALSE)</f>
        <v>1</v>
      </c>
      <c r="J451" s="50" t="b">
        <f>IFERROR(OR(AND(NOT($D451), 'Upload Data'!C438 = ""), ISNUMBER('Upload Data'!C438), IFERROR(DATEVALUE('Upload Data'!C438) &gt; 0, FALSE)), FALSE)</f>
        <v>1</v>
      </c>
      <c r="K451" s="50" t="b">
        <f>IFERROR(OR(NOT($D451), 'Upload Data'!D438 &lt;&gt; ""), FALSE)</f>
        <v>1</v>
      </c>
      <c r="L451" s="51" t="s">
        <v>116</v>
      </c>
      <c r="M451" s="50" t="b">
        <f>IFERROR(OR(AND(NOT($D451), 'Upload Data'!F438 = ""), IFERROR(_xlfn.NUMBERVALUE('Upload Data'!F438) &gt; 0, FALSE)), FALSE)</f>
        <v>1</v>
      </c>
      <c r="N451" s="50" t="b">
        <f>IFERROR(OR('Upload Data'!G438 = "", IFERROR(_xlfn.NUMBERVALUE('Upload Data'!G438) &gt; 0, FALSE)), FALSE)</f>
        <v>1</v>
      </c>
      <c r="O451" s="50" t="b">
        <f>IFERROR(OR('Upload Data'!G438 = "", IFERROR(MATCH('Upload Data'!H438, listVolumeUnits, 0), FALSE)), FALSE)</f>
        <v>1</v>
      </c>
      <c r="P451" s="50" t="b">
        <f>IFERROR(OR('Upload Data'!I438 = "", IFERROR(_xlfn.NUMBERVALUE('Upload Data'!I438) &gt; 0, FALSE)), FALSE)</f>
        <v>1</v>
      </c>
      <c r="Q451" s="50" t="b">
        <f>IFERROR(OR('Upload Data'!I438 = "", IFERROR(MATCH('Upload Data'!J438, listWeightUnits, 0), FALSE)), FALSE)</f>
        <v>1</v>
      </c>
      <c r="R451" s="50" t="b">
        <f>IFERROR(OR(AND(NOT(D451), 'Upload Data'!K438 = ""), IFERROR(MATCH('Upload Data'!K438, listFscClaimTypes, 0), FALSE)), FALSE)</f>
        <v>1</v>
      </c>
      <c r="S451" s="50" t="b">
        <f>IFERROR(OR(AND('Upload Data'!K438 = refClaimFsc100, OR('Upload Data'!L438 = "", 'Upload Data'!L438 = 100)), AND('Upload Data'!K438 = refClaimFscCW, OR('Upload Data'!L438 = "", 'Upload Data'!L438 = 0)), AND('Upload Data'!K438 = refClaimFscMix, 'Upload Data'!L438 &lt;&gt; "", _xlfn.NUMBERVALUE('Upload Data'!L438) &gt;= 0, _xlfn.NUMBERVALUE('Upload Data'!L438) &lt;= 100), AND('Upload Data'!K438 = refClaimFscMixCredit, OR('Upload Data'!L438 = "", 'Upload Data'!L438 = 100)), AND('Upload Data'!K438 = refClaimFscRecycled, 'Upload Data'!K438 =""), 'Upload Data'!K438 = ""), FALSE)</f>
        <v>1</v>
      </c>
      <c r="T451" s="50" t="b">
        <f>IFERROR(OR('Upload Data'!M438 = "", ISNUMBER('Upload Data'!M438), IFERROR(DATEVALUE('Upload Data'!M438) &gt; 0, FALSE)), FALSE)</f>
        <v>1</v>
      </c>
      <c r="U451" s="50" t="b">
        <f>IFERROR(OR('Upload Data'!N438 = "", ISNUMBER('Upload Data'!N438), IFERROR(DATEVALUE('Upload Data'!N438) &gt; 0, FALSE)), FALSE)</f>
        <v>1</v>
      </c>
      <c r="V451" s="51" t="s">
        <v>116</v>
      </c>
      <c r="W451" s="50"/>
      <c r="X451" s="50"/>
      <c r="Y451" s="50"/>
      <c r="Z451" s="50">
        <f>IFERROR(FIND("-", 'Upload Data'!$A438, 1), 1000)</f>
        <v>1000</v>
      </c>
      <c r="AA451" s="50">
        <f>IFERROR(FIND("-", 'Upload Data'!$A438, Z451 + 1), 1000)</f>
        <v>1000</v>
      </c>
      <c r="AB451" s="50">
        <f>IFERROR(FIND("-", 'Upload Data'!$A438, AA451 + 1), 1000)</f>
        <v>1000</v>
      </c>
      <c r="AC451" s="50" t="str">
        <f>IFERROR(LEFT('Upload Data'!$A438, Z451 - 1), "")</f>
        <v/>
      </c>
      <c r="AD451" s="50" t="str">
        <f>IFERROR(MID('Upload Data'!$A438, Z451 + 1, AA451 - Z451 - 1), "")</f>
        <v/>
      </c>
      <c r="AE451" s="50" t="str">
        <f>IFERROR(MID('Upload Data'!$A438, AA451 + 1, AB451 - AA451 - 1), "")</f>
        <v/>
      </c>
      <c r="AF451" s="50" t="str">
        <f>IFERROR(MID('Upload Data'!$A438, AB451 + 1, 1000), "")</f>
        <v/>
      </c>
      <c r="AG451" s="50" t="str">
        <f t="shared" si="49"/>
        <v/>
      </c>
      <c r="AH451" s="50" t="b">
        <f t="shared" si="50"/>
        <v>0</v>
      </c>
    </row>
    <row r="452" spans="1:34">
      <c r="A452" s="49">
        <f t="shared" si="47"/>
        <v>439</v>
      </c>
      <c r="B452" s="48" t="b">
        <f>NOT(IFERROR('Upload Data'!A439 = "ERROR", TRUE))</f>
        <v>1</v>
      </c>
      <c r="C452" s="48">
        <f t="shared" si="48"/>
        <v>439</v>
      </c>
      <c r="D452" s="50" t="b">
        <f>IF(B452, ('Upload Data'!A439 &amp; 'Upload Data'!B439 &amp; 'Upload Data'!C439 &amp; 'Upload Data'!D439 &amp; 'Upload Data'!E439 &amp; 'Upload Data'!F439 &amp; 'Upload Data'!G439 &amp; 'Upload Data'!H439 &amp; 'Upload Data'!I439 &amp; 'Upload Data'!J439 &amp; 'Upload Data'!K439 &amp; 'Upload Data'!L439 &amp; 'Upload Data'!M439 &amp; 'Upload Data'!N439) &lt;&gt; "", FALSE)</f>
        <v>0</v>
      </c>
      <c r="E452" s="50" t="str">
        <f t="shared" si="51"/>
        <v/>
      </c>
      <c r="F452" s="50" t="str">
        <f t="shared" si="52"/>
        <v/>
      </c>
      <c r="G452" s="50" t="b">
        <f t="shared" si="46"/>
        <v>1</v>
      </c>
      <c r="H452" s="50" t="b">
        <f>IFERROR(OR(AND(NOT(D452), 'Upload Data'!$A439 = ""), AND(AG452 &gt; -1, OR(AND(AH452, LEN(AD452) = 7), IFERROR(MATCH(AD452, listCertificateTypes, 0), FALSE)))), FALSE)</f>
        <v>1</v>
      </c>
      <c r="I452" s="50" t="b">
        <f>IFERROR(OR(NOT($D452), 'Upload Data'!B439 &lt;&gt; ""), FALSE)</f>
        <v>1</v>
      </c>
      <c r="J452" s="50" t="b">
        <f>IFERROR(OR(AND(NOT($D452), 'Upload Data'!C439 = ""), ISNUMBER('Upload Data'!C439), IFERROR(DATEVALUE('Upload Data'!C439) &gt; 0, FALSE)), FALSE)</f>
        <v>1</v>
      </c>
      <c r="K452" s="50" t="b">
        <f>IFERROR(OR(NOT($D452), 'Upload Data'!D439 &lt;&gt; ""), FALSE)</f>
        <v>1</v>
      </c>
      <c r="L452" s="51" t="s">
        <v>116</v>
      </c>
      <c r="M452" s="50" t="b">
        <f>IFERROR(OR(AND(NOT($D452), 'Upload Data'!F439 = ""), IFERROR(_xlfn.NUMBERVALUE('Upload Data'!F439) &gt; 0, FALSE)), FALSE)</f>
        <v>1</v>
      </c>
      <c r="N452" s="50" t="b">
        <f>IFERROR(OR('Upload Data'!G439 = "", IFERROR(_xlfn.NUMBERVALUE('Upload Data'!G439) &gt; 0, FALSE)), FALSE)</f>
        <v>1</v>
      </c>
      <c r="O452" s="50" t="b">
        <f>IFERROR(OR('Upload Data'!G439 = "", IFERROR(MATCH('Upload Data'!H439, listVolumeUnits, 0), FALSE)), FALSE)</f>
        <v>1</v>
      </c>
      <c r="P452" s="50" t="b">
        <f>IFERROR(OR('Upload Data'!I439 = "", IFERROR(_xlfn.NUMBERVALUE('Upload Data'!I439) &gt; 0, FALSE)), FALSE)</f>
        <v>1</v>
      </c>
      <c r="Q452" s="50" t="b">
        <f>IFERROR(OR('Upload Data'!I439 = "", IFERROR(MATCH('Upload Data'!J439, listWeightUnits, 0), FALSE)), FALSE)</f>
        <v>1</v>
      </c>
      <c r="R452" s="50" t="b">
        <f>IFERROR(OR(AND(NOT(D452), 'Upload Data'!K439 = ""), IFERROR(MATCH('Upload Data'!K439, listFscClaimTypes, 0), FALSE)), FALSE)</f>
        <v>1</v>
      </c>
      <c r="S452" s="50" t="b">
        <f>IFERROR(OR(AND('Upload Data'!K439 = refClaimFsc100, OR('Upload Data'!L439 = "", 'Upload Data'!L439 = 100)), AND('Upload Data'!K439 = refClaimFscCW, OR('Upload Data'!L439 = "", 'Upload Data'!L439 = 0)), AND('Upload Data'!K439 = refClaimFscMix, 'Upload Data'!L439 &lt;&gt; "", _xlfn.NUMBERVALUE('Upload Data'!L439) &gt;= 0, _xlfn.NUMBERVALUE('Upload Data'!L439) &lt;= 100), AND('Upload Data'!K439 = refClaimFscMixCredit, OR('Upload Data'!L439 = "", 'Upload Data'!L439 = 100)), AND('Upload Data'!K439 = refClaimFscRecycled, 'Upload Data'!K439 =""), 'Upload Data'!K439 = ""), FALSE)</f>
        <v>1</v>
      </c>
      <c r="T452" s="50" t="b">
        <f>IFERROR(OR('Upload Data'!M439 = "", ISNUMBER('Upload Data'!M439), IFERROR(DATEVALUE('Upload Data'!M439) &gt; 0, FALSE)), FALSE)</f>
        <v>1</v>
      </c>
      <c r="U452" s="50" t="b">
        <f>IFERROR(OR('Upload Data'!N439 = "", ISNUMBER('Upload Data'!N439), IFERROR(DATEVALUE('Upload Data'!N439) &gt; 0, FALSE)), FALSE)</f>
        <v>1</v>
      </c>
      <c r="V452" s="51" t="s">
        <v>116</v>
      </c>
      <c r="W452" s="50"/>
      <c r="X452" s="50"/>
      <c r="Y452" s="50"/>
      <c r="Z452" s="50">
        <f>IFERROR(FIND("-", 'Upload Data'!$A439, 1), 1000)</f>
        <v>1000</v>
      </c>
      <c r="AA452" s="50">
        <f>IFERROR(FIND("-", 'Upload Data'!$A439, Z452 + 1), 1000)</f>
        <v>1000</v>
      </c>
      <c r="AB452" s="50">
        <f>IFERROR(FIND("-", 'Upload Data'!$A439, AA452 + 1), 1000)</f>
        <v>1000</v>
      </c>
      <c r="AC452" s="50" t="str">
        <f>IFERROR(LEFT('Upload Data'!$A439, Z452 - 1), "")</f>
        <v/>
      </c>
      <c r="AD452" s="50" t="str">
        <f>IFERROR(MID('Upload Data'!$A439, Z452 + 1, AA452 - Z452 - 1), "")</f>
        <v/>
      </c>
      <c r="AE452" s="50" t="str">
        <f>IFERROR(MID('Upload Data'!$A439, AA452 + 1, AB452 - AA452 - 1), "")</f>
        <v/>
      </c>
      <c r="AF452" s="50" t="str">
        <f>IFERROR(MID('Upload Data'!$A439, AB452 + 1, 1000), "")</f>
        <v/>
      </c>
      <c r="AG452" s="50" t="str">
        <f t="shared" si="49"/>
        <v/>
      </c>
      <c r="AH452" s="50" t="b">
        <f t="shared" si="50"/>
        <v>0</v>
      </c>
    </row>
    <row r="453" spans="1:34">
      <c r="A453" s="49">
        <f t="shared" si="47"/>
        <v>440</v>
      </c>
      <c r="B453" s="48" t="b">
        <f>NOT(IFERROR('Upload Data'!A440 = "ERROR", TRUE))</f>
        <v>1</v>
      </c>
      <c r="C453" s="48">
        <f t="shared" si="48"/>
        <v>440</v>
      </c>
      <c r="D453" s="50" t="b">
        <f>IF(B453, ('Upload Data'!A440 &amp; 'Upload Data'!B440 &amp; 'Upload Data'!C440 &amp; 'Upload Data'!D440 &amp; 'Upload Data'!E440 &amp; 'Upload Data'!F440 &amp; 'Upload Data'!G440 &amp; 'Upload Data'!H440 &amp; 'Upload Data'!I440 &amp; 'Upload Data'!J440 &amp; 'Upload Data'!K440 &amp; 'Upload Data'!L440 &amp; 'Upload Data'!M440 &amp; 'Upload Data'!N440) &lt;&gt; "", FALSE)</f>
        <v>0</v>
      </c>
      <c r="E453" s="50" t="str">
        <f t="shared" si="51"/>
        <v/>
      </c>
      <c r="F453" s="50" t="str">
        <f t="shared" si="52"/>
        <v/>
      </c>
      <c r="G453" s="50" t="b">
        <f t="shared" si="46"/>
        <v>1</v>
      </c>
      <c r="H453" s="50" t="b">
        <f>IFERROR(OR(AND(NOT(D453), 'Upload Data'!$A440 = ""), AND(AG453 &gt; -1, OR(AND(AH453, LEN(AD453) = 7), IFERROR(MATCH(AD453, listCertificateTypes, 0), FALSE)))), FALSE)</f>
        <v>1</v>
      </c>
      <c r="I453" s="50" t="b">
        <f>IFERROR(OR(NOT($D453), 'Upload Data'!B440 &lt;&gt; ""), FALSE)</f>
        <v>1</v>
      </c>
      <c r="J453" s="50" t="b">
        <f>IFERROR(OR(AND(NOT($D453), 'Upload Data'!C440 = ""), ISNUMBER('Upload Data'!C440), IFERROR(DATEVALUE('Upload Data'!C440) &gt; 0, FALSE)), FALSE)</f>
        <v>1</v>
      </c>
      <c r="K453" s="50" t="b">
        <f>IFERROR(OR(NOT($D453), 'Upload Data'!D440 &lt;&gt; ""), FALSE)</f>
        <v>1</v>
      </c>
      <c r="L453" s="51" t="s">
        <v>116</v>
      </c>
      <c r="M453" s="50" t="b">
        <f>IFERROR(OR(AND(NOT($D453), 'Upload Data'!F440 = ""), IFERROR(_xlfn.NUMBERVALUE('Upload Data'!F440) &gt; 0, FALSE)), FALSE)</f>
        <v>1</v>
      </c>
      <c r="N453" s="50" t="b">
        <f>IFERROR(OR('Upload Data'!G440 = "", IFERROR(_xlfn.NUMBERVALUE('Upload Data'!G440) &gt; 0, FALSE)), FALSE)</f>
        <v>1</v>
      </c>
      <c r="O453" s="50" t="b">
        <f>IFERROR(OR('Upload Data'!G440 = "", IFERROR(MATCH('Upload Data'!H440, listVolumeUnits, 0), FALSE)), FALSE)</f>
        <v>1</v>
      </c>
      <c r="P453" s="50" t="b">
        <f>IFERROR(OR('Upload Data'!I440 = "", IFERROR(_xlfn.NUMBERVALUE('Upload Data'!I440) &gt; 0, FALSE)), FALSE)</f>
        <v>1</v>
      </c>
      <c r="Q453" s="50" t="b">
        <f>IFERROR(OR('Upload Data'!I440 = "", IFERROR(MATCH('Upload Data'!J440, listWeightUnits, 0), FALSE)), FALSE)</f>
        <v>1</v>
      </c>
      <c r="R453" s="50" t="b">
        <f>IFERROR(OR(AND(NOT(D453), 'Upload Data'!K440 = ""), IFERROR(MATCH('Upload Data'!K440, listFscClaimTypes, 0), FALSE)), FALSE)</f>
        <v>1</v>
      </c>
      <c r="S453" s="50" t="b">
        <f>IFERROR(OR(AND('Upload Data'!K440 = refClaimFsc100, OR('Upload Data'!L440 = "", 'Upload Data'!L440 = 100)), AND('Upload Data'!K440 = refClaimFscCW, OR('Upload Data'!L440 = "", 'Upload Data'!L440 = 0)), AND('Upload Data'!K440 = refClaimFscMix, 'Upload Data'!L440 &lt;&gt; "", _xlfn.NUMBERVALUE('Upload Data'!L440) &gt;= 0, _xlfn.NUMBERVALUE('Upload Data'!L440) &lt;= 100), AND('Upload Data'!K440 = refClaimFscMixCredit, OR('Upload Data'!L440 = "", 'Upload Data'!L440 = 100)), AND('Upload Data'!K440 = refClaimFscRecycled, 'Upload Data'!K440 =""), 'Upload Data'!K440 = ""), FALSE)</f>
        <v>1</v>
      </c>
      <c r="T453" s="50" t="b">
        <f>IFERROR(OR('Upload Data'!M440 = "", ISNUMBER('Upload Data'!M440), IFERROR(DATEVALUE('Upload Data'!M440) &gt; 0, FALSE)), FALSE)</f>
        <v>1</v>
      </c>
      <c r="U453" s="50" t="b">
        <f>IFERROR(OR('Upload Data'!N440 = "", ISNUMBER('Upload Data'!N440), IFERROR(DATEVALUE('Upload Data'!N440) &gt; 0, FALSE)), FALSE)</f>
        <v>1</v>
      </c>
      <c r="V453" s="51" t="s">
        <v>116</v>
      </c>
      <c r="W453" s="50"/>
      <c r="X453" s="50"/>
      <c r="Y453" s="50"/>
      <c r="Z453" s="50">
        <f>IFERROR(FIND("-", 'Upload Data'!$A440, 1), 1000)</f>
        <v>1000</v>
      </c>
      <c r="AA453" s="50">
        <f>IFERROR(FIND("-", 'Upload Data'!$A440, Z453 + 1), 1000)</f>
        <v>1000</v>
      </c>
      <c r="AB453" s="50">
        <f>IFERROR(FIND("-", 'Upload Data'!$A440, AA453 + 1), 1000)</f>
        <v>1000</v>
      </c>
      <c r="AC453" s="50" t="str">
        <f>IFERROR(LEFT('Upload Data'!$A440, Z453 - 1), "")</f>
        <v/>
      </c>
      <c r="AD453" s="50" t="str">
        <f>IFERROR(MID('Upload Data'!$A440, Z453 + 1, AA453 - Z453 - 1), "")</f>
        <v/>
      </c>
      <c r="AE453" s="50" t="str">
        <f>IFERROR(MID('Upload Data'!$A440, AA453 + 1, AB453 - AA453 - 1), "")</f>
        <v/>
      </c>
      <c r="AF453" s="50" t="str">
        <f>IFERROR(MID('Upload Data'!$A440, AB453 + 1, 1000), "")</f>
        <v/>
      </c>
      <c r="AG453" s="50" t="str">
        <f t="shared" si="49"/>
        <v/>
      </c>
      <c r="AH453" s="50" t="b">
        <f t="shared" si="50"/>
        <v>0</v>
      </c>
    </row>
    <row r="454" spans="1:34">
      <c r="A454" s="49">
        <f t="shared" si="47"/>
        <v>441</v>
      </c>
      <c r="B454" s="48" t="b">
        <f>NOT(IFERROR('Upload Data'!A441 = "ERROR", TRUE))</f>
        <v>1</v>
      </c>
      <c r="C454" s="48">
        <f t="shared" si="48"/>
        <v>441</v>
      </c>
      <c r="D454" s="50" t="b">
        <f>IF(B454, ('Upload Data'!A441 &amp; 'Upload Data'!B441 &amp; 'Upload Data'!C441 &amp; 'Upload Data'!D441 &amp; 'Upload Data'!E441 &amp; 'Upload Data'!F441 &amp; 'Upload Data'!G441 &amp; 'Upload Data'!H441 &amp; 'Upload Data'!I441 &amp; 'Upload Data'!J441 &amp; 'Upload Data'!K441 &amp; 'Upload Data'!L441 &amp; 'Upload Data'!M441 &amp; 'Upload Data'!N441) &lt;&gt; "", FALSE)</f>
        <v>0</v>
      </c>
      <c r="E454" s="50" t="str">
        <f t="shared" si="51"/>
        <v/>
      </c>
      <c r="F454" s="50" t="str">
        <f t="shared" si="52"/>
        <v/>
      </c>
      <c r="G454" s="50" t="b">
        <f t="shared" si="46"/>
        <v>1</v>
      </c>
      <c r="H454" s="50" t="b">
        <f>IFERROR(OR(AND(NOT(D454), 'Upload Data'!$A441 = ""), AND(AG454 &gt; -1, OR(AND(AH454, LEN(AD454) = 7), IFERROR(MATCH(AD454, listCertificateTypes, 0), FALSE)))), FALSE)</f>
        <v>1</v>
      </c>
      <c r="I454" s="50" t="b">
        <f>IFERROR(OR(NOT($D454), 'Upload Data'!B441 &lt;&gt; ""), FALSE)</f>
        <v>1</v>
      </c>
      <c r="J454" s="50" t="b">
        <f>IFERROR(OR(AND(NOT($D454), 'Upload Data'!C441 = ""), ISNUMBER('Upload Data'!C441), IFERROR(DATEVALUE('Upload Data'!C441) &gt; 0, FALSE)), FALSE)</f>
        <v>1</v>
      </c>
      <c r="K454" s="50" t="b">
        <f>IFERROR(OR(NOT($D454), 'Upload Data'!D441 &lt;&gt; ""), FALSE)</f>
        <v>1</v>
      </c>
      <c r="L454" s="51" t="s">
        <v>116</v>
      </c>
      <c r="M454" s="50" t="b">
        <f>IFERROR(OR(AND(NOT($D454), 'Upload Data'!F441 = ""), IFERROR(_xlfn.NUMBERVALUE('Upload Data'!F441) &gt; 0, FALSE)), FALSE)</f>
        <v>1</v>
      </c>
      <c r="N454" s="50" t="b">
        <f>IFERROR(OR('Upload Data'!G441 = "", IFERROR(_xlfn.NUMBERVALUE('Upload Data'!G441) &gt; 0, FALSE)), FALSE)</f>
        <v>1</v>
      </c>
      <c r="O454" s="50" t="b">
        <f>IFERROR(OR('Upload Data'!G441 = "", IFERROR(MATCH('Upload Data'!H441, listVolumeUnits, 0), FALSE)), FALSE)</f>
        <v>1</v>
      </c>
      <c r="P454" s="50" t="b">
        <f>IFERROR(OR('Upload Data'!I441 = "", IFERROR(_xlfn.NUMBERVALUE('Upload Data'!I441) &gt; 0, FALSE)), FALSE)</f>
        <v>1</v>
      </c>
      <c r="Q454" s="50" t="b">
        <f>IFERROR(OR('Upload Data'!I441 = "", IFERROR(MATCH('Upload Data'!J441, listWeightUnits, 0), FALSE)), FALSE)</f>
        <v>1</v>
      </c>
      <c r="R454" s="50" t="b">
        <f>IFERROR(OR(AND(NOT(D454), 'Upload Data'!K441 = ""), IFERROR(MATCH('Upload Data'!K441, listFscClaimTypes, 0), FALSE)), FALSE)</f>
        <v>1</v>
      </c>
      <c r="S454" s="50" t="b">
        <f>IFERROR(OR(AND('Upload Data'!K441 = refClaimFsc100, OR('Upload Data'!L441 = "", 'Upload Data'!L441 = 100)), AND('Upload Data'!K441 = refClaimFscCW, OR('Upload Data'!L441 = "", 'Upload Data'!L441 = 0)), AND('Upload Data'!K441 = refClaimFscMix, 'Upload Data'!L441 &lt;&gt; "", _xlfn.NUMBERVALUE('Upload Data'!L441) &gt;= 0, _xlfn.NUMBERVALUE('Upload Data'!L441) &lt;= 100), AND('Upload Data'!K441 = refClaimFscMixCredit, OR('Upload Data'!L441 = "", 'Upload Data'!L441 = 100)), AND('Upload Data'!K441 = refClaimFscRecycled, 'Upload Data'!K441 =""), 'Upload Data'!K441 = ""), FALSE)</f>
        <v>1</v>
      </c>
      <c r="T454" s="50" t="b">
        <f>IFERROR(OR('Upload Data'!M441 = "", ISNUMBER('Upload Data'!M441), IFERROR(DATEVALUE('Upload Data'!M441) &gt; 0, FALSE)), FALSE)</f>
        <v>1</v>
      </c>
      <c r="U454" s="50" t="b">
        <f>IFERROR(OR('Upload Data'!N441 = "", ISNUMBER('Upload Data'!N441), IFERROR(DATEVALUE('Upload Data'!N441) &gt; 0, FALSE)), FALSE)</f>
        <v>1</v>
      </c>
      <c r="V454" s="51" t="s">
        <v>116</v>
      </c>
      <c r="W454" s="50"/>
      <c r="X454" s="50"/>
      <c r="Y454" s="50"/>
      <c r="Z454" s="50">
        <f>IFERROR(FIND("-", 'Upload Data'!$A441, 1), 1000)</f>
        <v>1000</v>
      </c>
      <c r="AA454" s="50">
        <f>IFERROR(FIND("-", 'Upload Data'!$A441, Z454 + 1), 1000)</f>
        <v>1000</v>
      </c>
      <c r="AB454" s="50">
        <f>IFERROR(FIND("-", 'Upload Data'!$A441, AA454 + 1), 1000)</f>
        <v>1000</v>
      </c>
      <c r="AC454" s="50" t="str">
        <f>IFERROR(LEFT('Upload Data'!$A441, Z454 - 1), "")</f>
        <v/>
      </c>
      <c r="AD454" s="50" t="str">
        <f>IFERROR(MID('Upload Data'!$A441, Z454 + 1, AA454 - Z454 - 1), "")</f>
        <v/>
      </c>
      <c r="AE454" s="50" t="str">
        <f>IFERROR(MID('Upload Data'!$A441, AA454 + 1, AB454 - AA454 - 1), "")</f>
        <v/>
      </c>
      <c r="AF454" s="50" t="str">
        <f>IFERROR(MID('Upload Data'!$A441, AB454 + 1, 1000), "")</f>
        <v/>
      </c>
      <c r="AG454" s="50" t="str">
        <f t="shared" si="49"/>
        <v/>
      </c>
      <c r="AH454" s="50" t="b">
        <f t="shared" si="50"/>
        <v>0</v>
      </c>
    </row>
    <row r="455" spans="1:34">
      <c r="A455" s="49">
        <f t="shared" si="47"/>
        <v>442</v>
      </c>
      <c r="B455" s="48" t="b">
        <f>NOT(IFERROR('Upload Data'!A442 = "ERROR", TRUE))</f>
        <v>1</v>
      </c>
      <c r="C455" s="48">
        <f t="shared" si="48"/>
        <v>442</v>
      </c>
      <c r="D455" s="50" t="b">
        <f>IF(B455, ('Upload Data'!A442 &amp; 'Upload Data'!B442 &amp; 'Upload Data'!C442 &amp; 'Upload Data'!D442 &amp; 'Upload Data'!E442 &amp; 'Upload Data'!F442 &amp; 'Upload Data'!G442 &amp; 'Upload Data'!H442 &amp; 'Upload Data'!I442 &amp; 'Upload Data'!J442 &amp; 'Upload Data'!K442 &amp; 'Upload Data'!L442 &amp; 'Upload Data'!M442 &amp; 'Upload Data'!N442) &lt;&gt; "", FALSE)</f>
        <v>0</v>
      </c>
      <c r="E455" s="50" t="str">
        <f t="shared" si="51"/>
        <v/>
      </c>
      <c r="F455" s="50" t="str">
        <f t="shared" si="52"/>
        <v/>
      </c>
      <c r="G455" s="50" t="b">
        <f t="shared" si="46"/>
        <v>1</v>
      </c>
      <c r="H455" s="50" t="b">
        <f>IFERROR(OR(AND(NOT(D455), 'Upload Data'!$A442 = ""), AND(AG455 &gt; -1, OR(AND(AH455, LEN(AD455) = 7), IFERROR(MATCH(AD455, listCertificateTypes, 0), FALSE)))), FALSE)</f>
        <v>1</v>
      </c>
      <c r="I455" s="50" t="b">
        <f>IFERROR(OR(NOT($D455), 'Upload Data'!B442 &lt;&gt; ""), FALSE)</f>
        <v>1</v>
      </c>
      <c r="J455" s="50" t="b">
        <f>IFERROR(OR(AND(NOT($D455), 'Upload Data'!C442 = ""), ISNUMBER('Upload Data'!C442), IFERROR(DATEVALUE('Upload Data'!C442) &gt; 0, FALSE)), FALSE)</f>
        <v>1</v>
      </c>
      <c r="K455" s="50" t="b">
        <f>IFERROR(OR(NOT($D455), 'Upload Data'!D442 &lt;&gt; ""), FALSE)</f>
        <v>1</v>
      </c>
      <c r="L455" s="51" t="s">
        <v>116</v>
      </c>
      <c r="M455" s="50" t="b">
        <f>IFERROR(OR(AND(NOT($D455), 'Upload Data'!F442 = ""), IFERROR(_xlfn.NUMBERVALUE('Upload Data'!F442) &gt; 0, FALSE)), FALSE)</f>
        <v>1</v>
      </c>
      <c r="N455" s="50" t="b">
        <f>IFERROR(OR('Upload Data'!G442 = "", IFERROR(_xlfn.NUMBERVALUE('Upload Data'!G442) &gt; 0, FALSE)), FALSE)</f>
        <v>1</v>
      </c>
      <c r="O455" s="50" t="b">
        <f>IFERROR(OR('Upload Data'!G442 = "", IFERROR(MATCH('Upload Data'!H442, listVolumeUnits, 0), FALSE)), FALSE)</f>
        <v>1</v>
      </c>
      <c r="P455" s="50" t="b">
        <f>IFERROR(OR('Upload Data'!I442 = "", IFERROR(_xlfn.NUMBERVALUE('Upload Data'!I442) &gt; 0, FALSE)), FALSE)</f>
        <v>1</v>
      </c>
      <c r="Q455" s="50" t="b">
        <f>IFERROR(OR('Upload Data'!I442 = "", IFERROR(MATCH('Upload Data'!J442, listWeightUnits, 0), FALSE)), FALSE)</f>
        <v>1</v>
      </c>
      <c r="R455" s="50" t="b">
        <f>IFERROR(OR(AND(NOT(D455), 'Upload Data'!K442 = ""), IFERROR(MATCH('Upload Data'!K442, listFscClaimTypes, 0), FALSE)), FALSE)</f>
        <v>1</v>
      </c>
      <c r="S455" s="50" t="b">
        <f>IFERROR(OR(AND('Upload Data'!K442 = refClaimFsc100, OR('Upload Data'!L442 = "", 'Upload Data'!L442 = 100)), AND('Upload Data'!K442 = refClaimFscCW, OR('Upload Data'!L442 = "", 'Upload Data'!L442 = 0)), AND('Upload Data'!K442 = refClaimFscMix, 'Upload Data'!L442 &lt;&gt; "", _xlfn.NUMBERVALUE('Upload Data'!L442) &gt;= 0, _xlfn.NUMBERVALUE('Upload Data'!L442) &lt;= 100), AND('Upload Data'!K442 = refClaimFscMixCredit, OR('Upload Data'!L442 = "", 'Upload Data'!L442 = 100)), AND('Upload Data'!K442 = refClaimFscRecycled, 'Upload Data'!K442 =""), 'Upload Data'!K442 = ""), FALSE)</f>
        <v>1</v>
      </c>
      <c r="T455" s="50" t="b">
        <f>IFERROR(OR('Upload Data'!M442 = "", ISNUMBER('Upload Data'!M442), IFERROR(DATEVALUE('Upload Data'!M442) &gt; 0, FALSE)), FALSE)</f>
        <v>1</v>
      </c>
      <c r="U455" s="50" t="b">
        <f>IFERROR(OR('Upload Data'!N442 = "", ISNUMBER('Upload Data'!N442), IFERROR(DATEVALUE('Upload Data'!N442) &gt; 0, FALSE)), FALSE)</f>
        <v>1</v>
      </c>
      <c r="V455" s="51" t="s">
        <v>116</v>
      </c>
      <c r="W455" s="50"/>
      <c r="X455" s="50"/>
      <c r="Y455" s="50"/>
      <c r="Z455" s="50">
        <f>IFERROR(FIND("-", 'Upload Data'!$A442, 1), 1000)</f>
        <v>1000</v>
      </c>
      <c r="AA455" s="50">
        <f>IFERROR(FIND("-", 'Upload Data'!$A442, Z455 + 1), 1000)</f>
        <v>1000</v>
      </c>
      <c r="AB455" s="50">
        <f>IFERROR(FIND("-", 'Upload Data'!$A442, AA455 + 1), 1000)</f>
        <v>1000</v>
      </c>
      <c r="AC455" s="50" t="str">
        <f>IFERROR(LEFT('Upload Data'!$A442, Z455 - 1), "")</f>
        <v/>
      </c>
      <c r="AD455" s="50" t="str">
        <f>IFERROR(MID('Upload Data'!$A442, Z455 + 1, AA455 - Z455 - 1), "")</f>
        <v/>
      </c>
      <c r="AE455" s="50" t="str">
        <f>IFERROR(MID('Upload Data'!$A442, AA455 + 1, AB455 - AA455 - 1), "")</f>
        <v/>
      </c>
      <c r="AF455" s="50" t="str">
        <f>IFERROR(MID('Upload Data'!$A442, AB455 + 1, 1000), "")</f>
        <v/>
      </c>
      <c r="AG455" s="50" t="str">
        <f t="shared" si="49"/>
        <v/>
      </c>
      <c r="AH455" s="50" t="b">
        <f t="shared" si="50"/>
        <v>0</v>
      </c>
    </row>
    <row r="456" spans="1:34">
      <c r="A456" s="49">
        <f t="shared" si="47"/>
        <v>443</v>
      </c>
      <c r="B456" s="48" t="b">
        <f>NOT(IFERROR('Upload Data'!A443 = "ERROR", TRUE))</f>
        <v>1</v>
      </c>
      <c r="C456" s="48">
        <f t="shared" si="48"/>
        <v>443</v>
      </c>
      <c r="D456" s="50" t="b">
        <f>IF(B456, ('Upload Data'!A443 &amp; 'Upload Data'!B443 &amp; 'Upload Data'!C443 &amp; 'Upload Data'!D443 &amp; 'Upload Data'!E443 &amp; 'Upload Data'!F443 &amp; 'Upload Data'!G443 &amp; 'Upload Data'!H443 &amp; 'Upload Data'!I443 &amp; 'Upload Data'!J443 &amp; 'Upload Data'!K443 &amp; 'Upload Data'!L443 &amp; 'Upload Data'!M443 &amp; 'Upload Data'!N443) &lt;&gt; "", FALSE)</f>
        <v>0</v>
      </c>
      <c r="E456" s="50" t="str">
        <f t="shared" si="51"/>
        <v/>
      </c>
      <c r="F456" s="50" t="str">
        <f t="shared" si="52"/>
        <v/>
      </c>
      <c r="G456" s="50" t="b">
        <f t="shared" si="46"/>
        <v>1</v>
      </c>
      <c r="H456" s="50" t="b">
        <f>IFERROR(OR(AND(NOT(D456), 'Upload Data'!$A443 = ""), AND(AG456 &gt; -1, OR(AND(AH456, LEN(AD456) = 7), IFERROR(MATCH(AD456, listCertificateTypes, 0), FALSE)))), FALSE)</f>
        <v>1</v>
      </c>
      <c r="I456" s="50" t="b">
        <f>IFERROR(OR(NOT($D456), 'Upload Data'!B443 &lt;&gt; ""), FALSE)</f>
        <v>1</v>
      </c>
      <c r="J456" s="50" t="b">
        <f>IFERROR(OR(AND(NOT($D456), 'Upload Data'!C443 = ""), ISNUMBER('Upload Data'!C443), IFERROR(DATEVALUE('Upload Data'!C443) &gt; 0, FALSE)), FALSE)</f>
        <v>1</v>
      </c>
      <c r="K456" s="50" t="b">
        <f>IFERROR(OR(NOT($D456), 'Upload Data'!D443 &lt;&gt; ""), FALSE)</f>
        <v>1</v>
      </c>
      <c r="L456" s="51" t="s">
        <v>116</v>
      </c>
      <c r="M456" s="50" t="b">
        <f>IFERROR(OR(AND(NOT($D456), 'Upload Data'!F443 = ""), IFERROR(_xlfn.NUMBERVALUE('Upload Data'!F443) &gt; 0, FALSE)), FALSE)</f>
        <v>1</v>
      </c>
      <c r="N456" s="50" t="b">
        <f>IFERROR(OR('Upload Data'!G443 = "", IFERROR(_xlfn.NUMBERVALUE('Upload Data'!G443) &gt; 0, FALSE)), FALSE)</f>
        <v>1</v>
      </c>
      <c r="O456" s="50" t="b">
        <f>IFERROR(OR('Upload Data'!G443 = "", IFERROR(MATCH('Upload Data'!H443, listVolumeUnits, 0), FALSE)), FALSE)</f>
        <v>1</v>
      </c>
      <c r="P456" s="50" t="b">
        <f>IFERROR(OR('Upload Data'!I443 = "", IFERROR(_xlfn.NUMBERVALUE('Upload Data'!I443) &gt; 0, FALSE)), FALSE)</f>
        <v>1</v>
      </c>
      <c r="Q456" s="50" t="b">
        <f>IFERROR(OR('Upload Data'!I443 = "", IFERROR(MATCH('Upload Data'!J443, listWeightUnits, 0), FALSE)), FALSE)</f>
        <v>1</v>
      </c>
      <c r="R456" s="50" t="b">
        <f>IFERROR(OR(AND(NOT(D456), 'Upload Data'!K443 = ""), IFERROR(MATCH('Upload Data'!K443, listFscClaimTypes, 0), FALSE)), FALSE)</f>
        <v>1</v>
      </c>
      <c r="S456" s="50" t="b">
        <f>IFERROR(OR(AND('Upload Data'!K443 = refClaimFsc100, OR('Upload Data'!L443 = "", 'Upload Data'!L443 = 100)), AND('Upload Data'!K443 = refClaimFscCW, OR('Upload Data'!L443 = "", 'Upload Data'!L443 = 0)), AND('Upload Data'!K443 = refClaimFscMix, 'Upload Data'!L443 &lt;&gt; "", _xlfn.NUMBERVALUE('Upload Data'!L443) &gt;= 0, _xlfn.NUMBERVALUE('Upload Data'!L443) &lt;= 100), AND('Upload Data'!K443 = refClaimFscMixCredit, OR('Upload Data'!L443 = "", 'Upload Data'!L443 = 100)), AND('Upload Data'!K443 = refClaimFscRecycled, 'Upload Data'!K443 =""), 'Upload Data'!K443 = ""), FALSE)</f>
        <v>1</v>
      </c>
      <c r="T456" s="50" t="b">
        <f>IFERROR(OR('Upload Data'!M443 = "", ISNUMBER('Upload Data'!M443), IFERROR(DATEVALUE('Upload Data'!M443) &gt; 0, FALSE)), FALSE)</f>
        <v>1</v>
      </c>
      <c r="U456" s="50" t="b">
        <f>IFERROR(OR('Upload Data'!N443 = "", ISNUMBER('Upload Data'!N443), IFERROR(DATEVALUE('Upload Data'!N443) &gt; 0, FALSE)), FALSE)</f>
        <v>1</v>
      </c>
      <c r="V456" s="51" t="s">
        <v>116</v>
      </c>
      <c r="W456" s="50"/>
      <c r="X456" s="50"/>
      <c r="Y456" s="50"/>
      <c r="Z456" s="50">
        <f>IFERROR(FIND("-", 'Upload Data'!$A443, 1), 1000)</f>
        <v>1000</v>
      </c>
      <c r="AA456" s="50">
        <f>IFERROR(FIND("-", 'Upload Data'!$A443, Z456 + 1), 1000)</f>
        <v>1000</v>
      </c>
      <c r="AB456" s="50">
        <f>IFERROR(FIND("-", 'Upload Data'!$A443, AA456 + 1), 1000)</f>
        <v>1000</v>
      </c>
      <c r="AC456" s="50" t="str">
        <f>IFERROR(LEFT('Upload Data'!$A443, Z456 - 1), "")</f>
        <v/>
      </c>
      <c r="AD456" s="50" t="str">
        <f>IFERROR(MID('Upload Data'!$A443, Z456 + 1, AA456 - Z456 - 1), "")</f>
        <v/>
      </c>
      <c r="AE456" s="50" t="str">
        <f>IFERROR(MID('Upload Data'!$A443, AA456 + 1, AB456 - AA456 - 1), "")</f>
        <v/>
      </c>
      <c r="AF456" s="50" t="str">
        <f>IFERROR(MID('Upload Data'!$A443, AB456 + 1, 1000), "")</f>
        <v/>
      </c>
      <c r="AG456" s="50" t="str">
        <f t="shared" si="49"/>
        <v/>
      </c>
      <c r="AH456" s="50" t="b">
        <f t="shared" si="50"/>
        <v>0</v>
      </c>
    </row>
    <row r="457" spans="1:34">
      <c r="A457" s="49">
        <f t="shared" si="47"/>
        <v>444</v>
      </c>
      <c r="B457" s="48" t="b">
        <f>NOT(IFERROR('Upload Data'!A444 = "ERROR", TRUE))</f>
        <v>1</v>
      </c>
      <c r="C457" s="48">
        <f t="shared" si="48"/>
        <v>444</v>
      </c>
      <c r="D457" s="50" t="b">
        <f>IF(B457, ('Upload Data'!A444 &amp; 'Upload Data'!B444 &amp; 'Upload Data'!C444 &amp; 'Upload Data'!D444 &amp; 'Upload Data'!E444 &amp; 'Upload Data'!F444 &amp; 'Upload Data'!G444 &amp; 'Upload Data'!H444 &amp; 'Upload Data'!I444 &amp; 'Upload Data'!J444 &amp; 'Upload Data'!K444 &amp; 'Upload Data'!L444 &amp; 'Upload Data'!M444 &amp; 'Upload Data'!N444) &lt;&gt; "", FALSE)</f>
        <v>0</v>
      </c>
      <c r="E457" s="50" t="str">
        <f t="shared" si="51"/>
        <v/>
      </c>
      <c r="F457" s="50" t="str">
        <f t="shared" si="52"/>
        <v/>
      </c>
      <c r="G457" s="50" t="b">
        <f t="shared" si="46"/>
        <v>1</v>
      </c>
      <c r="H457" s="50" t="b">
        <f>IFERROR(OR(AND(NOT(D457), 'Upload Data'!$A444 = ""), AND(AG457 &gt; -1, OR(AND(AH457, LEN(AD457) = 7), IFERROR(MATCH(AD457, listCertificateTypes, 0), FALSE)))), FALSE)</f>
        <v>1</v>
      </c>
      <c r="I457" s="50" t="b">
        <f>IFERROR(OR(NOT($D457), 'Upload Data'!B444 &lt;&gt; ""), FALSE)</f>
        <v>1</v>
      </c>
      <c r="J457" s="50" t="b">
        <f>IFERROR(OR(AND(NOT($D457), 'Upload Data'!C444 = ""), ISNUMBER('Upload Data'!C444), IFERROR(DATEVALUE('Upload Data'!C444) &gt; 0, FALSE)), FALSE)</f>
        <v>1</v>
      </c>
      <c r="K457" s="50" t="b">
        <f>IFERROR(OR(NOT($D457), 'Upload Data'!D444 &lt;&gt; ""), FALSE)</f>
        <v>1</v>
      </c>
      <c r="L457" s="51" t="s">
        <v>116</v>
      </c>
      <c r="M457" s="50" t="b">
        <f>IFERROR(OR(AND(NOT($D457), 'Upload Data'!F444 = ""), IFERROR(_xlfn.NUMBERVALUE('Upload Data'!F444) &gt; 0, FALSE)), FALSE)</f>
        <v>1</v>
      </c>
      <c r="N457" s="50" t="b">
        <f>IFERROR(OR('Upload Data'!G444 = "", IFERROR(_xlfn.NUMBERVALUE('Upload Data'!G444) &gt; 0, FALSE)), FALSE)</f>
        <v>1</v>
      </c>
      <c r="O457" s="50" t="b">
        <f>IFERROR(OR('Upload Data'!G444 = "", IFERROR(MATCH('Upload Data'!H444, listVolumeUnits, 0), FALSE)), FALSE)</f>
        <v>1</v>
      </c>
      <c r="P457" s="50" t="b">
        <f>IFERROR(OR('Upload Data'!I444 = "", IFERROR(_xlfn.NUMBERVALUE('Upload Data'!I444) &gt; 0, FALSE)), FALSE)</f>
        <v>1</v>
      </c>
      <c r="Q457" s="50" t="b">
        <f>IFERROR(OR('Upload Data'!I444 = "", IFERROR(MATCH('Upload Data'!J444, listWeightUnits, 0), FALSE)), FALSE)</f>
        <v>1</v>
      </c>
      <c r="R457" s="50" t="b">
        <f>IFERROR(OR(AND(NOT(D457), 'Upload Data'!K444 = ""), IFERROR(MATCH('Upload Data'!K444, listFscClaimTypes, 0), FALSE)), FALSE)</f>
        <v>1</v>
      </c>
      <c r="S457" s="50" t="b">
        <f>IFERROR(OR(AND('Upload Data'!K444 = refClaimFsc100, OR('Upload Data'!L444 = "", 'Upload Data'!L444 = 100)), AND('Upload Data'!K444 = refClaimFscCW, OR('Upload Data'!L444 = "", 'Upload Data'!L444 = 0)), AND('Upload Data'!K444 = refClaimFscMix, 'Upload Data'!L444 &lt;&gt; "", _xlfn.NUMBERVALUE('Upload Data'!L444) &gt;= 0, _xlfn.NUMBERVALUE('Upload Data'!L444) &lt;= 100), AND('Upload Data'!K444 = refClaimFscMixCredit, OR('Upload Data'!L444 = "", 'Upload Data'!L444 = 100)), AND('Upload Data'!K444 = refClaimFscRecycled, 'Upload Data'!K444 =""), 'Upload Data'!K444 = ""), FALSE)</f>
        <v>1</v>
      </c>
      <c r="T457" s="50" t="b">
        <f>IFERROR(OR('Upload Data'!M444 = "", ISNUMBER('Upload Data'!M444), IFERROR(DATEVALUE('Upload Data'!M444) &gt; 0, FALSE)), FALSE)</f>
        <v>1</v>
      </c>
      <c r="U457" s="50" t="b">
        <f>IFERROR(OR('Upload Data'!N444 = "", ISNUMBER('Upload Data'!N444), IFERROR(DATEVALUE('Upload Data'!N444) &gt; 0, FALSE)), FALSE)</f>
        <v>1</v>
      </c>
      <c r="V457" s="51" t="s">
        <v>116</v>
      </c>
      <c r="W457" s="50"/>
      <c r="X457" s="50"/>
      <c r="Y457" s="50"/>
      <c r="Z457" s="50">
        <f>IFERROR(FIND("-", 'Upload Data'!$A444, 1), 1000)</f>
        <v>1000</v>
      </c>
      <c r="AA457" s="50">
        <f>IFERROR(FIND("-", 'Upload Data'!$A444, Z457 + 1), 1000)</f>
        <v>1000</v>
      </c>
      <c r="AB457" s="50">
        <f>IFERROR(FIND("-", 'Upload Data'!$A444, AA457 + 1), 1000)</f>
        <v>1000</v>
      </c>
      <c r="AC457" s="50" t="str">
        <f>IFERROR(LEFT('Upload Data'!$A444, Z457 - 1), "")</f>
        <v/>
      </c>
      <c r="AD457" s="50" t="str">
        <f>IFERROR(MID('Upload Data'!$A444, Z457 + 1, AA457 - Z457 - 1), "")</f>
        <v/>
      </c>
      <c r="AE457" s="50" t="str">
        <f>IFERROR(MID('Upload Data'!$A444, AA457 + 1, AB457 - AA457 - 1), "")</f>
        <v/>
      </c>
      <c r="AF457" s="50" t="str">
        <f>IFERROR(MID('Upload Data'!$A444, AB457 + 1, 1000), "")</f>
        <v/>
      </c>
      <c r="AG457" s="50" t="str">
        <f t="shared" si="49"/>
        <v/>
      </c>
      <c r="AH457" s="50" t="b">
        <f t="shared" si="50"/>
        <v>0</v>
      </c>
    </row>
    <row r="458" spans="1:34">
      <c r="A458" s="49">
        <f t="shared" si="47"/>
        <v>445</v>
      </c>
      <c r="B458" s="48" t="b">
        <f>NOT(IFERROR('Upload Data'!A445 = "ERROR", TRUE))</f>
        <v>1</v>
      </c>
      <c r="C458" s="48">
        <f t="shared" si="48"/>
        <v>445</v>
      </c>
      <c r="D458" s="50" t="b">
        <f>IF(B458, ('Upload Data'!A445 &amp; 'Upload Data'!B445 &amp; 'Upload Data'!C445 &amp; 'Upload Data'!D445 &amp; 'Upload Data'!E445 &amp; 'Upload Data'!F445 &amp; 'Upload Data'!G445 &amp; 'Upload Data'!H445 &amp; 'Upload Data'!I445 &amp; 'Upload Data'!J445 &amp; 'Upload Data'!K445 &amp; 'Upload Data'!L445 &amp; 'Upload Data'!M445 &amp; 'Upload Data'!N445) &lt;&gt; "", FALSE)</f>
        <v>0</v>
      </c>
      <c r="E458" s="50" t="str">
        <f t="shared" si="51"/>
        <v/>
      </c>
      <c r="F458" s="50" t="str">
        <f t="shared" si="52"/>
        <v/>
      </c>
      <c r="G458" s="50" t="b">
        <f t="shared" si="46"/>
        <v>1</v>
      </c>
      <c r="H458" s="50" t="b">
        <f>IFERROR(OR(AND(NOT(D458), 'Upload Data'!$A445 = ""), AND(AG458 &gt; -1, OR(AND(AH458, LEN(AD458) = 7), IFERROR(MATCH(AD458, listCertificateTypes, 0), FALSE)))), FALSE)</f>
        <v>1</v>
      </c>
      <c r="I458" s="50" t="b">
        <f>IFERROR(OR(NOT($D458), 'Upload Data'!B445 &lt;&gt; ""), FALSE)</f>
        <v>1</v>
      </c>
      <c r="J458" s="50" t="b">
        <f>IFERROR(OR(AND(NOT($D458), 'Upload Data'!C445 = ""), ISNUMBER('Upload Data'!C445), IFERROR(DATEVALUE('Upload Data'!C445) &gt; 0, FALSE)), FALSE)</f>
        <v>1</v>
      </c>
      <c r="K458" s="50" t="b">
        <f>IFERROR(OR(NOT($D458), 'Upload Data'!D445 &lt;&gt; ""), FALSE)</f>
        <v>1</v>
      </c>
      <c r="L458" s="51" t="s">
        <v>116</v>
      </c>
      <c r="M458" s="50" t="b">
        <f>IFERROR(OR(AND(NOT($D458), 'Upload Data'!F445 = ""), IFERROR(_xlfn.NUMBERVALUE('Upload Data'!F445) &gt; 0, FALSE)), FALSE)</f>
        <v>1</v>
      </c>
      <c r="N458" s="50" t="b">
        <f>IFERROR(OR('Upload Data'!G445 = "", IFERROR(_xlfn.NUMBERVALUE('Upload Data'!G445) &gt; 0, FALSE)), FALSE)</f>
        <v>1</v>
      </c>
      <c r="O458" s="50" t="b">
        <f>IFERROR(OR('Upload Data'!G445 = "", IFERROR(MATCH('Upload Data'!H445, listVolumeUnits, 0), FALSE)), FALSE)</f>
        <v>1</v>
      </c>
      <c r="P458" s="50" t="b">
        <f>IFERROR(OR('Upload Data'!I445 = "", IFERROR(_xlfn.NUMBERVALUE('Upload Data'!I445) &gt; 0, FALSE)), FALSE)</f>
        <v>1</v>
      </c>
      <c r="Q458" s="50" t="b">
        <f>IFERROR(OR('Upload Data'!I445 = "", IFERROR(MATCH('Upload Data'!J445, listWeightUnits, 0), FALSE)), FALSE)</f>
        <v>1</v>
      </c>
      <c r="R458" s="50" t="b">
        <f>IFERROR(OR(AND(NOT(D458), 'Upload Data'!K445 = ""), IFERROR(MATCH('Upload Data'!K445, listFscClaimTypes, 0), FALSE)), FALSE)</f>
        <v>1</v>
      </c>
      <c r="S458" s="50" t="b">
        <f>IFERROR(OR(AND('Upload Data'!K445 = refClaimFsc100, OR('Upload Data'!L445 = "", 'Upload Data'!L445 = 100)), AND('Upload Data'!K445 = refClaimFscCW, OR('Upload Data'!L445 = "", 'Upload Data'!L445 = 0)), AND('Upload Data'!K445 = refClaimFscMix, 'Upload Data'!L445 &lt;&gt; "", _xlfn.NUMBERVALUE('Upload Data'!L445) &gt;= 0, _xlfn.NUMBERVALUE('Upload Data'!L445) &lt;= 100), AND('Upload Data'!K445 = refClaimFscMixCredit, OR('Upload Data'!L445 = "", 'Upload Data'!L445 = 100)), AND('Upload Data'!K445 = refClaimFscRecycled, 'Upload Data'!K445 =""), 'Upload Data'!K445 = ""), FALSE)</f>
        <v>1</v>
      </c>
      <c r="T458" s="50" t="b">
        <f>IFERROR(OR('Upload Data'!M445 = "", ISNUMBER('Upload Data'!M445), IFERROR(DATEVALUE('Upload Data'!M445) &gt; 0, FALSE)), FALSE)</f>
        <v>1</v>
      </c>
      <c r="U458" s="50" t="b">
        <f>IFERROR(OR('Upload Data'!N445 = "", ISNUMBER('Upload Data'!N445), IFERROR(DATEVALUE('Upload Data'!N445) &gt; 0, FALSE)), FALSE)</f>
        <v>1</v>
      </c>
      <c r="V458" s="51" t="s">
        <v>116</v>
      </c>
      <c r="W458" s="50"/>
      <c r="X458" s="50"/>
      <c r="Y458" s="50"/>
      <c r="Z458" s="50">
        <f>IFERROR(FIND("-", 'Upload Data'!$A445, 1), 1000)</f>
        <v>1000</v>
      </c>
      <c r="AA458" s="50">
        <f>IFERROR(FIND("-", 'Upload Data'!$A445, Z458 + 1), 1000)</f>
        <v>1000</v>
      </c>
      <c r="AB458" s="50">
        <f>IFERROR(FIND("-", 'Upload Data'!$A445, AA458 + 1), 1000)</f>
        <v>1000</v>
      </c>
      <c r="AC458" s="50" t="str">
        <f>IFERROR(LEFT('Upload Data'!$A445, Z458 - 1), "")</f>
        <v/>
      </c>
      <c r="AD458" s="50" t="str">
        <f>IFERROR(MID('Upload Data'!$A445, Z458 + 1, AA458 - Z458 - 1), "")</f>
        <v/>
      </c>
      <c r="AE458" s="50" t="str">
        <f>IFERROR(MID('Upload Data'!$A445, AA458 + 1, AB458 - AA458 - 1), "")</f>
        <v/>
      </c>
      <c r="AF458" s="50" t="str">
        <f>IFERROR(MID('Upload Data'!$A445, AB458 + 1, 1000), "")</f>
        <v/>
      </c>
      <c r="AG458" s="50" t="str">
        <f t="shared" si="49"/>
        <v/>
      </c>
      <c r="AH458" s="50" t="b">
        <f t="shared" si="50"/>
        <v>0</v>
      </c>
    </row>
    <row r="459" spans="1:34">
      <c r="A459" s="49">
        <f t="shared" si="47"/>
        <v>446</v>
      </c>
      <c r="B459" s="48" t="b">
        <f>NOT(IFERROR('Upload Data'!A446 = "ERROR", TRUE))</f>
        <v>1</v>
      </c>
      <c r="C459" s="48">
        <f t="shared" si="48"/>
        <v>446</v>
      </c>
      <c r="D459" s="50" t="b">
        <f>IF(B459, ('Upload Data'!A446 &amp; 'Upload Data'!B446 &amp; 'Upload Data'!C446 &amp; 'Upload Data'!D446 &amp; 'Upload Data'!E446 &amp; 'Upload Data'!F446 &amp; 'Upload Data'!G446 &amp; 'Upload Data'!H446 &amp; 'Upload Data'!I446 &amp; 'Upload Data'!J446 &amp; 'Upload Data'!K446 &amp; 'Upload Data'!L446 &amp; 'Upload Data'!M446 &amp; 'Upload Data'!N446) &lt;&gt; "", FALSE)</f>
        <v>0</v>
      </c>
      <c r="E459" s="50" t="str">
        <f t="shared" si="51"/>
        <v/>
      </c>
      <c r="F459" s="50" t="str">
        <f t="shared" si="52"/>
        <v/>
      </c>
      <c r="G459" s="50" t="b">
        <f t="shared" si="46"/>
        <v>1</v>
      </c>
      <c r="H459" s="50" t="b">
        <f>IFERROR(OR(AND(NOT(D459), 'Upload Data'!$A446 = ""), AND(AG459 &gt; -1, OR(AND(AH459, LEN(AD459) = 7), IFERROR(MATCH(AD459, listCertificateTypes, 0), FALSE)))), FALSE)</f>
        <v>1</v>
      </c>
      <c r="I459" s="50" t="b">
        <f>IFERROR(OR(NOT($D459), 'Upload Data'!B446 &lt;&gt; ""), FALSE)</f>
        <v>1</v>
      </c>
      <c r="J459" s="50" t="b">
        <f>IFERROR(OR(AND(NOT($D459), 'Upload Data'!C446 = ""), ISNUMBER('Upload Data'!C446), IFERROR(DATEVALUE('Upload Data'!C446) &gt; 0, FALSE)), FALSE)</f>
        <v>1</v>
      </c>
      <c r="K459" s="50" t="b">
        <f>IFERROR(OR(NOT($D459), 'Upload Data'!D446 &lt;&gt; ""), FALSE)</f>
        <v>1</v>
      </c>
      <c r="L459" s="51" t="s">
        <v>116</v>
      </c>
      <c r="M459" s="50" t="b">
        <f>IFERROR(OR(AND(NOT($D459), 'Upload Data'!F446 = ""), IFERROR(_xlfn.NUMBERVALUE('Upload Data'!F446) &gt; 0, FALSE)), FALSE)</f>
        <v>1</v>
      </c>
      <c r="N459" s="50" t="b">
        <f>IFERROR(OR('Upload Data'!G446 = "", IFERROR(_xlfn.NUMBERVALUE('Upload Data'!G446) &gt; 0, FALSE)), FALSE)</f>
        <v>1</v>
      </c>
      <c r="O459" s="50" t="b">
        <f>IFERROR(OR('Upload Data'!G446 = "", IFERROR(MATCH('Upload Data'!H446, listVolumeUnits, 0), FALSE)), FALSE)</f>
        <v>1</v>
      </c>
      <c r="P459" s="50" t="b">
        <f>IFERROR(OR('Upload Data'!I446 = "", IFERROR(_xlfn.NUMBERVALUE('Upload Data'!I446) &gt; 0, FALSE)), FALSE)</f>
        <v>1</v>
      </c>
      <c r="Q459" s="50" t="b">
        <f>IFERROR(OR('Upload Data'!I446 = "", IFERROR(MATCH('Upload Data'!J446, listWeightUnits, 0), FALSE)), FALSE)</f>
        <v>1</v>
      </c>
      <c r="R459" s="50" t="b">
        <f>IFERROR(OR(AND(NOT(D459), 'Upload Data'!K446 = ""), IFERROR(MATCH('Upload Data'!K446, listFscClaimTypes, 0), FALSE)), FALSE)</f>
        <v>1</v>
      </c>
      <c r="S459" s="50" t="b">
        <f>IFERROR(OR(AND('Upload Data'!K446 = refClaimFsc100, OR('Upload Data'!L446 = "", 'Upload Data'!L446 = 100)), AND('Upload Data'!K446 = refClaimFscCW, OR('Upload Data'!L446 = "", 'Upload Data'!L446 = 0)), AND('Upload Data'!K446 = refClaimFscMix, 'Upload Data'!L446 &lt;&gt; "", _xlfn.NUMBERVALUE('Upload Data'!L446) &gt;= 0, _xlfn.NUMBERVALUE('Upload Data'!L446) &lt;= 100), AND('Upload Data'!K446 = refClaimFscMixCredit, OR('Upload Data'!L446 = "", 'Upload Data'!L446 = 100)), AND('Upload Data'!K446 = refClaimFscRecycled, 'Upload Data'!K446 =""), 'Upload Data'!K446 = ""), FALSE)</f>
        <v>1</v>
      </c>
      <c r="T459" s="50" t="b">
        <f>IFERROR(OR('Upload Data'!M446 = "", ISNUMBER('Upload Data'!M446), IFERROR(DATEVALUE('Upload Data'!M446) &gt; 0, FALSE)), FALSE)</f>
        <v>1</v>
      </c>
      <c r="U459" s="50" t="b">
        <f>IFERROR(OR('Upload Data'!N446 = "", ISNUMBER('Upload Data'!N446), IFERROR(DATEVALUE('Upload Data'!N446) &gt; 0, FALSE)), FALSE)</f>
        <v>1</v>
      </c>
      <c r="V459" s="51" t="s">
        <v>116</v>
      </c>
      <c r="W459" s="50"/>
      <c r="X459" s="50"/>
      <c r="Y459" s="50"/>
      <c r="Z459" s="50">
        <f>IFERROR(FIND("-", 'Upload Data'!$A446, 1), 1000)</f>
        <v>1000</v>
      </c>
      <c r="AA459" s="50">
        <f>IFERROR(FIND("-", 'Upload Data'!$A446, Z459 + 1), 1000)</f>
        <v>1000</v>
      </c>
      <c r="AB459" s="50">
        <f>IFERROR(FIND("-", 'Upload Data'!$A446, AA459 + 1), 1000)</f>
        <v>1000</v>
      </c>
      <c r="AC459" s="50" t="str">
        <f>IFERROR(LEFT('Upload Data'!$A446, Z459 - 1), "")</f>
        <v/>
      </c>
      <c r="AD459" s="50" t="str">
        <f>IFERROR(MID('Upload Data'!$A446, Z459 + 1, AA459 - Z459 - 1), "")</f>
        <v/>
      </c>
      <c r="AE459" s="50" t="str">
        <f>IFERROR(MID('Upload Data'!$A446, AA459 + 1, AB459 - AA459 - 1), "")</f>
        <v/>
      </c>
      <c r="AF459" s="50" t="str">
        <f>IFERROR(MID('Upload Data'!$A446, AB459 + 1, 1000), "")</f>
        <v/>
      </c>
      <c r="AG459" s="50" t="str">
        <f t="shared" si="49"/>
        <v/>
      </c>
      <c r="AH459" s="50" t="b">
        <f t="shared" si="50"/>
        <v>0</v>
      </c>
    </row>
    <row r="460" spans="1:34">
      <c r="A460" s="49">
        <f t="shared" si="47"/>
        <v>447</v>
      </c>
      <c r="B460" s="48" t="b">
        <f>NOT(IFERROR('Upload Data'!A447 = "ERROR", TRUE))</f>
        <v>1</v>
      </c>
      <c r="C460" s="48">
        <f t="shared" si="48"/>
        <v>447</v>
      </c>
      <c r="D460" s="50" t="b">
        <f>IF(B460, ('Upload Data'!A447 &amp; 'Upload Data'!B447 &amp; 'Upload Data'!C447 &amp; 'Upload Data'!D447 &amp; 'Upload Data'!E447 &amp; 'Upload Data'!F447 &amp; 'Upload Data'!G447 &amp; 'Upload Data'!H447 &amp; 'Upload Data'!I447 &amp; 'Upload Data'!J447 &amp; 'Upload Data'!K447 &amp; 'Upload Data'!L447 &amp; 'Upload Data'!M447 &amp; 'Upload Data'!N447) &lt;&gt; "", FALSE)</f>
        <v>0</v>
      </c>
      <c r="E460" s="50" t="str">
        <f t="shared" si="51"/>
        <v/>
      </c>
      <c r="F460" s="50" t="str">
        <f t="shared" si="52"/>
        <v/>
      </c>
      <c r="G460" s="50" t="b">
        <f t="shared" si="46"/>
        <v>1</v>
      </c>
      <c r="H460" s="50" t="b">
        <f>IFERROR(OR(AND(NOT(D460), 'Upload Data'!$A447 = ""), AND(AG460 &gt; -1, OR(AND(AH460, LEN(AD460) = 7), IFERROR(MATCH(AD460, listCertificateTypes, 0), FALSE)))), FALSE)</f>
        <v>1</v>
      </c>
      <c r="I460" s="50" t="b">
        <f>IFERROR(OR(NOT($D460), 'Upload Data'!B447 &lt;&gt; ""), FALSE)</f>
        <v>1</v>
      </c>
      <c r="J460" s="50" t="b">
        <f>IFERROR(OR(AND(NOT($D460), 'Upload Data'!C447 = ""), ISNUMBER('Upload Data'!C447), IFERROR(DATEVALUE('Upload Data'!C447) &gt; 0, FALSE)), FALSE)</f>
        <v>1</v>
      </c>
      <c r="K460" s="50" t="b">
        <f>IFERROR(OR(NOT($D460), 'Upload Data'!D447 &lt;&gt; ""), FALSE)</f>
        <v>1</v>
      </c>
      <c r="L460" s="51" t="s">
        <v>116</v>
      </c>
      <c r="M460" s="50" t="b">
        <f>IFERROR(OR(AND(NOT($D460), 'Upload Data'!F447 = ""), IFERROR(_xlfn.NUMBERVALUE('Upload Data'!F447) &gt; 0, FALSE)), FALSE)</f>
        <v>1</v>
      </c>
      <c r="N460" s="50" t="b">
        <f>IFERROR(OR('Upload Data'!G447 = "", IFERROR(_xlfn.NUMBERVALUE('Upload Data'!G447) &gt; 0, FALSE)), FALSE)</f>
        <v>1</v>
      </c>
      <c r="O460" s="50" t="b">
        <f>IFERROR(OR('Upload Data'!G447 = "", IFERROR(MATCH('Upload Data'!H447, listVolumeUnits, 0), FALSE)), FALSE)</f>
        <v>1</v>
      </c>
      <c r="P460" s="50" t="b">
        <f>IFERROR(OR('Upload Data'!I447 = "", IFERROR(_xlfn.NUMBERVALUE('Upload Data'!I447) &gt; 0, FALSE)), FALSE)</f>
        <v>1</v>
      </c>
      <c r="Q460" s="50" t="b">
        <f>IFERROR(OR('Upload Data'!I447 = "", IFERROR(MATCH('Upload Data'!J447, listWeightUnits, 0), FALSE)), FALSE)</f>
        <v>1</v>
      </c>
      <c r="R460" s="50" t="b">
        <f>IFERROR(OR(AND(NOT(D460), 'Upload Data'!K447 = ""), IFERROR(MATCH('Upload Data'!K447, listFscClaimTypes, 0), FALSE)), FALSE)</f>
        <v>1</v>
      </c>
      <c r="S460" s="50" t="b">
        <f>IFERROR(OR(AND('Upload Data'!K447 = refClaimFsc100, OR('Upload Data'!L447 = "", 'Upload Data'!L447 = 100)), AND('Upload Data'!K447 = refClaimFscCW, OR('Upload Data'!L447 = "", 'Upload Data'!L447 = 0)), AND('Upload Data'!K447 = refClaimFscMix, 'Upload Data'!L447 &lt;&gt; "", _xlfn.NUMBERVALUE('Upload Data'!L447) &gt;= 0, _xlfn.NUMBERVALUE('Upload Data'!L447) &lt;= 100), AND('Upload Data'!K447 = refClaimFscMixCredit, OR('Upload Data'!L447 = "", 'Upload Data'!L447 = 100)), AND('Upload Data'!K447 = refClaimFscRecycled, 'Upload Data'!K447 =""), 'Upload Data'!K447 = ""), FALSE)</f>
        <v>1</v>
      </c>
      <c r="T460" s="50" t="b">
        <f>IFERROR(OR('Upload Data'!M447 = "", ISNUMBER('Upload Data'!M447), IFERROR(DATEVALUE('Upload Data'!M447) &gt; 0, FALSE)), FALSE)</f>
        <v>1</v>
      </c>
      <c r="U460" s="50" t="b">
        <f>IFERROR(OR('Upload Data'!N447 = "", ISNUMBER('Upload Data'!N447), IFERROR(DATEVALUE('Upload Data'!N447) &gt; 0, FALSE)), FALSE)</f>
        <v>1</v>
      </c>
      <c r="V460" s="51" t="s">
        <v>116</v>
      </c>
      <c r="W460" s="50"/>
      <c r="X460" s="50"/>
      <c r="Y460" s="50"/>
      <c r="Z460" s="50">
        <f>IFERROR(FIND("-", 'Upload Data'!$A447, 1), 1000)</f>
        <v>1000</v>
      </c>
      <c r="AA460" s="50">
        <f>IFERROR(FIND("-", 'Upload Data'!$A447, Z460 + 1), 1000)</f>
        <v>1000</v>
      </c>
      <c r="AB460" s="50">
        <f>IFERROR(FIND("-", 'Upload Data'!$A447, AA460 + 1), 1000)</f>
        <v>1000</v>
      </c>
      <c r="AC460" s="50" t="str">
        <f>IFERROR(LEFT('Upload Data'!$A447, Z460 - 1), "")</f>
        <v/>
      </c>
      <c r="AD460" s="50" t="str">
        <f>IFERROR(MID('Upload Data'!$A447, Z460 + 1, AA460 - Z460 - 1), "")</f>
        <v/>
      </c>
      <c r="AE460" s="50" t="str">
        <f>IFERROR(MID('Upload Data'!$A447, AA460 + 1, AB460 - AA460 - 1), "")</f>
        <v/>
      </c>
      <c r="AF460" s="50" t="str">
        <f>IFERROR(MID('Upload Data'!$A447, AB460 + 1, 1000), "")</f>
        <v/>
      </c>
      <c r="AG460" s="50" t="str">
        <f t="shared" si="49"/>
        <v/>
      </c>
      <c r="AH460" s="50" t="b">
        <f t="shared" si="50"/>
        <v>0</v>
      </c>
    </row>
    <row r="461" spans="1:34">
      <c r="A461" s="49">
        <f t="shared" si="47"/>
        <v>448</v>
      </c>
      <c r="B461" s="48" t="b">
        <f>NOT(IFERROR('Upload Data'!A448 = "ERROR", TRUE))</f>
        <v>1</v>
      </c>
      <c r="C461" s="48">
        <f t="shared" si="48"/>
        <v>448</v>
      </c>
      <c r="D461" s="50" t="b">
        <f>IF(B461, ('Upload Data'!A448 &amp; 'Upload Data'!B448 &amp; 'Upload Data'!C448 &amp; 'Upload Data'!D448 &amp; 'Upload Data'!E448 &amp; 'Upload Data'!F448 &amp; 'Upload Data'!G448 &amp; 'Upload Data'!H448 &amp; 'Upload Data'!I448 &amp; 'Upload Data'!J448 &amp; 'Upload Data'!K448 &amp; 'Upload Data'!L448 &amp; 'Upload Data'!M448 &amp; 'Upload Data'!N448) &lt;&gt; "", FALSE)</f>
        <v>0</v>
      </c>
      <c r="E461" s="50" t="str">
        <f t="shared" si="51"/>
        <v/>
      </c>
      <c r="F461" s="50" t="str">
        <f t="shared" si="52"/>
        <v/>
      </c>
      <c r="G461" s="50" t="b">
        <f t="shared" si="46"/>
        <v>1</v>
      </c>
      <c r="H461" s="50" t="b">
        <f>IFERROR(OR(AND(NOT(D461), 'Upload Data'!$A448 = ""), AND(AG461 &gt; -1, OR(AND(AH461, LEN(AD461) = 7), IFERROR(MATCH(AD461, listCertificateTypes, 0), FALSE)))), FALSE)</f>
        <v>1</v>
      </c>
      <c r="I461" s="50" t="b">
        <f>IFERROR(OR(NOT($D461), 'Upload Data'!B448 &lt;&gt; ""), FALSE)</f>
        <v>1</v>
      </c>
      <c r="J461" s="50" t="b">
        <f>IFERROR(OR(AND(NOT($D461), 'Upload Data'!C448 = ""), ISNUMBER('Upload Data'!C448), IFERROR(DATEVALUE('Upload Data'!C448) &gt; 0, FALSE)), FALSE)</f>
        <v>1</v>
      </c>
      <c r="K461" s="50" t="b">
        <f>IFERROR(OR(NOT($D461), 'Upload Data'!D448 &lt;&gt; ""), FALSE)</f>
        <v>1</v>
      </c>
      <c r="L461" s="51" t="s">
        <v>116</v>
      </c>
      <c r="M461" s="50" t="b">
        <f>IFERROR(OR(AND(NOT($D461), 'Upload Data'!F448 = ""), IFERROR(_xlfn.NUMBERVALUE('Upload Data'!F448) &gt; 0, FALSE)), FALSE)</f>
        <v>1</v>
      </c>
      <c r="N461" s="50" t="b">
        <f>IFERROR(OR('Upload Data'!G448 = "", IFERROR(_xlfn.NUMBERVALUE('Upload Data'!G448) &gt; 0, FALSE)), FALSE)</f>
        <v>1</v>
      </c>
      <c r="O461" s="50" t="b">
        <f>IFERROR(OR('Upload Data'!G448 = "", IFERROR(MATCH('Upload Data'!H448, listVolumeUnits, 0), FALSE)), FALSE)</f>
        <v>1</v>
      </c>
      <c r="P461" s="50" t="b">
        <f>IFERROR(OR('Upload Data'!I448 = "", IFERROR(_xlfn.NUMBERVALUE('Upload Data'!I448) &gt; 0, FALSE)), FALSE)</f>
        <v>1</v>
      </c>
      <c r="Q461" s="50" t="b">
        <f>IFERROR(OR('Upload Data'!I448 = "", IFERROR(MATCH('Upload Data'!J448, listWeightUnits, 0), FALSE)), FALSE)</f>
        <v>1</v>
      </c>
      <c r="R461" s="50" t="b">
        <f>IFERROR(OR(AND(NOT(D461), 'Upload Data'!K448 = ""), IFERROR(MATCH('Upload Data'!K448, listFscClaimTypes, 0), FALSE)), FALSE)</f>
        <v>1</v>
      </c>
      <c r="S461" s="50" t="b">
        <f>IFERROR(OR(AND('Upload Data'!K448 = refClaimFsc100, OR('Upload Data'!L448 = "", 'Upload Data'!L448 = 100)), AND('Upload Data'!K448 = refClaimFscCW, OR('Upload Data'!L448 = "", 'Upload Data'!L448 = 0)), AND('Upload Data'!K448 = refClaimFscMix, 'Upload Data'!L448 &lt;&gt; "", _xlfn.NUMBERVALUE('Upload Data'!L448) &gt;= 0, _xlfn.NUMBERVALUE('Upload Data'!L448) &lt;= 100), AND('Upload Data'!K448 = refClaimFscMixCredit, OR('Upload Data'!L448 = "", 'Upload Data'!L448 = 100)), AND('Upload Data'!K448 = refClaimFscRecycled, 'Upload Data'!K448 =""), 'Upload Data'!K448 = ""), FALSE)</f>
        <v>1</v>
      </c>
      <c r="T461" s="50" t="b">
        <f>IFERROR(OR('Upload Data'!M448 = "", ISNUMBER('Upload Data'!M448), IFERROR(DATEVALUE('Upload Data'!M448) &gt; 0, FALSE)), FALSE)</f>
        <v>1</v>
      </c>
      <c r="U461" s="50" t="b">
        <f>IFERROR(OR('Upload Data'!N448 = "", ISNUMBER('Upload Data'!N448), IFERROR(DATEVALUE('Upload Data'!N448) &gt; 0, FALSE)), FALSE)</f>
        <v>1</v>
      </c>
      <c r="V461" s="51" t="s">
        <v>116</v>
      </c>
      <c r="W461" s="50"/>
      <c r="X461" s="50"/>
      <c r="Y461" s="50"/>
      <c r="Z461" s="50">
        <f>IFERROR(FIND("-", 'Upload Data'!$A448, 1), 1000)</f>
        <v>1000</v>
      </c>
      <c r="AA461" s="50">
        <f>IFERROR(FIND("-", 'Upload Data'!$A448, Z461 + 1), 1000)</f>
        <v>1000</v>
      </c>
      <c r="AB461" s="50">
        <f>IFERROR(FIND("-", 'Upload Data'!$A448, AA461 + 1), 1000)</f>
        <v>1000</v>
      </c>
      <c r="AC461" s="50" t="str">
        <f>IFERROR(LEFT('Upload Data'!$A448, Z461 - 1), "")</f>
        <v/>
      </c>
      <c r="AD461" s="50" t="str">
        <f>IFERROR(MID('Upload Data'!$A448, Z461 + 1, AA461 - Z461 - 1), "")</f>
        <v/>
      </c>
      <c r="AE461" s="50" t="str">
        <f>IFERROR(MID('Upload Data'!$A448, AA461 + 1, AB461 - AA461 - 1), "")</f>
        <v/>
      </c>
      <c r="AF461" s="50" t="str">
        <f>IFERROR(MID('Upload Data'!$A448, AB461 + 1, 1000), "")</f>
        <v/>
      </c>
      <c r="AG461" s="50" t="str">
        <f t="shared" si="49"/>
        <v/>
      </c>
      <c r="AH461" s="50" t="b">
        <f t="shared" si="50"/>
        <v>0</v>
      </c>
    </row>
    <row r="462" spans="1:34">
      <c r="A462" s="49">
        <f t="shared" si="47"/>
        <v>449</v>
      </c>
      <c r="B462" s="48" t="b">
        <f>NOT(IFERROR('Upload Data'!A449 = "ERROR", TRUE))</f>
        <v>1</v>
      </c>
      <c r="C462" s="48">
        <f t="shared" si="48"/>
        <v>449</v>
      </c>
      <c r="D462" s="50" t="b">
        <f>IF(B462, ('Upload Data'!A449 &amp; 'Upload Data'!B449 &amp; 'Upload Data'!C449 &amp; 'Upload Data'!D449 &amp; 'Upload Data'!E449 &amp; 'Upload Data'!F449 &amp; 'Upload Data'!G449 &amp; 'Upload Data'!H449 &amp; 'Upload Data'!I449 &amp; 'Upload Data'!J449 &amp; 'Upload Data'!K449 &amp; 'Upload Data'!L449 &amp; 'Upload Data'!M449 &amp; 'Upload Data'!N449) &lt;&gt; "", FALSE)</f>
        <v>0</v>
      </c>
      <c r="E462" s="50" t="str">
        <f t="shared" si="51"/>
        <v/>
      </c>
      <c r="F462" s="50" t="str">
        <f t="shared" si="52"/>
        <v/>
      </c>
      <c r="G462" s="50" t="b">
        <f t="shared" si="46"/>
        <v>1</v>
      </c>
      <c r="H462" s="50" t="b">
        <f>IFERROR(OR(AND(NOT(D462), 'Upload Data'!$A449 = ""), AND(AG462 &gt; -1, OR(AND(AH462, LEN(AD462) = 7), IFERROR(MATCH(AD462, listCertificateTypes, 0), FALSE)))), FALSE)</f>
        <v>1</v>
      </c>
      <c r="I462" s="50" t="b">
        <f>IFERROR(OR(NOT($D462), 'Upload Data'!B449 &lt;&gt; ""), FALSE)</f>
        <v>1</v>
      </c>
      <c r="J462" s="50" t="b">
        <f>IFERROR(OR(AND(NOT($D462), 'Upload Data'!C449 = ""), ISNUMBER('Upload Data'!C449), IFERROR(DATEVALUE('Upload Data'!C449) &gt; 0, FALSE)), FALSE)</f>
        <v>1</v>
      </c>
      <c r="K462" s="50" t="b">
        <f>IFERROR(OR(NOT($D462), 'Upload Data'!D449 &lt;&gt; ""), FALSE)</f>
        <v>1</v>
      </c>
      <c r="L462" s="51" t="s">
        <v>116</v>
      </c>
      <c r="M462" s="50" t="b">
        <f>IFERROR(OR(AND(NOT($D462), 'Upload Data'!F449 = ""), IFERROR(_xlfn.NUMBERVALUE('Upload Data'!F449) &gt; 0, FALSE)), FALSE)</f>
        <v>1</v>
      </c>
      <c r="N462" s="50" t="b">
        <f>IFERROR(OR('Upload Data'!G449 = "", IFERROR(_xlfn.NUMBERVALUE('Upload Data'!G449) &gt; 0, FALSE)), FALSE)</f>
        <v>1</v>
      </c>
      <c r="O462" s="50" t="b">
        <f>IFERROR(OR('Upload Data'!G449 = "", IFERROR(MATCH('Upload Data'!H449, listVolumeUnits, 0), FALSE)), FALSE)</f>
        <v>1</v>
      </c>
      <c r="P462" s="50" t="b">
        <f>IFERROR(OR('Upload Data'!I449 = "", IFERROR(_xlfn.NUMBERVALUE('Upload Data'!I449) &gt; 0, FALSE)), FALSE)</f>
        <v>1</v>
      </c>
      <c r="Q462" s="50" t="b">
        <f>IFERROR(OR('Upload Data'!I449 = "", IFERROR(MATCH('Upload Data'!J449, listWeightUnits, 0), FALSE)), FALSE)</f>
        <v>1</v>
      </c>
      <c r="R462" s="50" t="b">
        <f>IFERROR(OR(AND(NOT(D462), 'Upload Data'!K449 = ""), IFERROR(MATCH('Upload Data'!K449, listFscClaimTypes, 0), FALSE)), FALSE)</f>
        <v>1</v>
      </c>
      <c r="S462" s="50" t="b">
        <f>IFERROR(OR(AND('Upload Data'!K449 = refClaimFsc100, OR('Upload Data'!L449 = "", 'Upload Data'!L449 = 100)), AND('Upload Data'!K449 = refClaimFscCW, OR('Upload Data'!L449 = "", 'Upload Data'!L449 = 0)), AND('Upload Data'!K449 = refClaimFscMix, 'Upload Data'!L449 &lt;&gt; "", _xlfn.NUMBERVALUE('Upload Data'!L449) &gt;= 0, _xlfn.NUMBERVALUE('Upload Data'!L449) &lt;= 100), AND('Upload Data'!K449 = refClaimFscMixCredit, OR('Upload Data'!L449 = "", 'Upload Data'!L449 = 100)), AND('Upload Data'!K449 = refClaimFscRecycled, 'Upload Data'!K449 =""), 'Upload Data'!K449 = ""), FALSE)</f>
        <v>1</v>
      </c>
      <c r="T462" s="50" t="b">
        <f>IFERROR(OR('Upload Data'!M449 = "", ISNUMBER('Upload Data'!M449), IFERROR(DATEVALUE('Upload Data'!M449) &gt; 0, FALSE)), FALSE)</f>
        <v>1</v>
      </c>
      <c r="U462" s="50" t="b">
        <f>IFERROR(OR('Upload Data'!N449 = "", ISNUMBER('Upload Data'!N449), IFERROR(DATEVALUE('Upload Data'!N449) &gt; 0, FALSE)), FALSE)</f>
        <v>1</v>
      </c>
      <c r="V462" s="51" t="s">
        <v>116</v>
      </c>
      <c r="W462" s="50"/>
      <c r="X462" s="50"/>
      <c r="Y462" s="50"/>
      <c r="Z462" s="50">
        <f>IFERROR(FIND("-", 'Upload Data'!$A449, 1), 1000)</f>
        <v>1000</v>
      </c>
      <c r="AA462" s="50">
        <f>IFERROR(FIND("-", 'Upload Data'!$A449, Z462 + 1), 1000)</f>
        <v>1000</v>
      </c>
      <c r="AB462" s="50">
        <f>IFERROR(FIND("-", 'Upload Data'!$A449, AA462 + 1), 1000)</f>
        <v>1000</v>
      </c>
      <c r="AC462" s="50" t="str">
        <f>IFERROR(LEFT('Upload Data'!$A449, Z462 - 1), "")</f>
        <v/>
      </c>
      <c r="AD462" s="50" t="str">
        <f>IFERROR(MID('Upload Data'!$A449, Z462 + 1, AA462 - Z462 - 1), "")</f>
        <v/>
      </c>
      <c r="AE462" s="50" t="str">
        <f>IFERROR(MID('Upload Data'!$A449, AA462 + 1, AB462 - AA462 - 1), "")</f>
        <v/>
      </c>
      <c r="AF462" s="50" t="str">
        <f>IFERROR(MID('Upload Data'!$A449, AB462 + 1, 1000), "")</f>
        <v/>
      </c>
      <c r="AG462" s="50" t="str">
        <f t="shared" si="49"/>
        <v/>
      </c>
      <c r="AH462" s="50" t="b">
        <f t="shared" si="50"/>
        <v>0</v>
      </c>
    </row>
    <row r="463" spans="1:34">
      <c r="A463" s="49">
        <f t="shared" si="47"/>
        <v>450</v>
      </c>
      <c r="B463" s="48" t="b">
        <f>NOT(IFERROR('Upload Data'!A450 = "ERROR", TRUE))</f>
        <v>1</v>
      </c>
      <c r="C463" s="48">
        <f t="shared" si="48"/>
        <v>450</v>
      </c>
      <c r="D463" s="50" t="b">
        <f>IF(B463, ('Upload Data'!A450 &amp; 'Upload Data'!B450 &amp; 'Upload Data'!C450 &amp; 'Upload Data'!D450 &amp; 'Upload Data'!E450 &amp; 'Upload Data'!F450 &amp; 'Upload Data'!G450 &amp; 'Upload Data'!H450 &amp; 'Upload Data'!I450 &amp; 'Upload Data'!J450 &amp; 'Upload Data'!K450 &amp; 'Upload Data'!L450 &amp; 'Upload Data'!M450 &amp; 'Upload Data'!N450) &lt;&gt; "", FALSE)</f>
        <v>0</v>
      </c>
      <c r="E463" s="50" t="str">
        <f t="shared" si="51"/>
        <v/>
      </c>
      <c r="F463" s="50" t="str">
        <f t="shared" si="52"/>
        <v/>
      </c>
      <c r="G463" s="50" t="b">
        <f t="shared" ref="G463:G526" si="53">AND(H463:V463)</f>
        <v>1</v>
      </c>
      <c r="H463" s="50" t="b">
        <f>IFERROR(OR(AND(NOT(D463), 'Upload Data'!$A450 = ""), AND(AG463 &gt; -1, OR(AND(AH463, LEN(AD463) = 7), IFERROR(MATCH(AD463, listCertificateTypes, 0), FALSE)))), FALSE)</f>
        <v>1</v>
      </c>
      <c r="I463" s="50" t="b">
        <f>IFERROR(OR(NOT($D463), 'Upload Data'!B450 &lt;&gt; ""), FALSE)</f>
        <v>1</v>
      </c>
      <c r="J463" s="50" t="b">
        <f>IFERROR(OR(AND(NOT($D463), 'Upload Data'!C450 = ""), ISNUMBER('Upload Data'!C450), IFERROR(DATEVALUE('Upload Data'!C450) &gt; 0, FALSE)), FALSE)</f>
        <v>1</v>
      </c>
      <c r="K463" s="50" t="b">
        <f>IFERROR(OR(NOT($D463), 'Upload Data'!D450 &lt;&gt; ""), FALSE)</f>
        <v>1</v>
      </c>
      <c r="L463" s="51" t="s">
        <v>116</v>
      </c>
      <c r="M463" s="50" t="b">
        <f>IFERROR(OR(AND(NOT($D463), 'Upload Data'!F450 = ""), IFERROR(_xlfn.NUMBERVALUE('Upload Data'!F450) &gt; 0, FALSE)), FALSE)</f>
        <v>1</v>
      </c>
      <c r="N463" s="50" t="b">
        <f>IFERROR(OR('Upload Data'!G450 = "", IFERROR(_xlfn.NUMBERVALUE('Upload Data'!G450) &gt; 0, FALSE)), FALSE)</f>
        <v>1</v>
      </c>
      <c r="O463" s="50" t="b">
        <f>IFERROR(OR('Upload Data'!G450 = "", IFERROR(MATCH('Upload Data'!H450, listVolumeUnits, 0), FALSE)), FALSE)</f>
        <v>1</v>
      </c>
      <c r="P463" s="50" t="b">
        <f>IFERROR(OR('Upload Data'!I450 = "", IFERROR(_xlfn.NUMBERVALUE('Upload Data'!I450) &gt; 0, FALSE)), FALSE)</f>
        <v>1</v>
      </c>
      <c r="Q463" s="50" t="b">
        <f>IFERROR(OR('Upload Data'!I450 = "", IFERROR(MATCH('Upload Data'!J450, listWeightUnits, 0), FALSE)), FALSE)</f>
        <v>1</v>
      </c>
      <c r="R463" s="50" t="b">
        <f>IFERROR(OR(AND(NOT(D463), 'Upload Data'!K450 = ""), IFERROR(MATCH('Upload Data'!K450, listFscClaimTypes, 0), FALSE)), FALSE)</f>
        <v>1</v>
      </c>
      <c r="S463" s="50" t="b">
        <f>IFERROR(OR(AND('Upload Data'!K450 = refClaimFsc100, OR('Upload Data'!L450 = "", 'Upload Data'!L450 = 100)), AND('Upload Data'!K450 = refClaimFscCW, OR('Upload Data'!L450 = "", 'Upload Data'!L450 = 0)), AND('Upload Data'!K450 = refClaimFscMix, 'Upload Data'!L450 &lt;&gt; "", _xlfn.NUMBERVALUE('Upload Data'!L450) &gt;= 0, _xlfn.NUMBERVALUE('Upload Data'!L450) &lt;= 100), AND('Upload Data'!K450 = refClaimFscMixCredit, OR('Upload Data'!L450 = "", 'Upload Data'!L450 = 100)), AND('Upload Data'!K450 = refClaimFscRecycled, 'Upload Data'!K450 =""), 'Upload Data'!K450 = ""), FALSE)</f>
        <v>1</v>
      </c>
      <c r="T463" s="50" t="b">
        <f>IFERROR(OR('Upload Data'!M450 = "", ISNUMBER('Upload Data'!M450), IFERROR(DATEVALUE('Upload Data'!M450) &gt; 0, FALSE)), FALSE)</f>
        <v>1</v>
      </c>
      <c r="U463" s="50" t="b">
        <f>IFERROR(OR('Upload Data'!N450 = "", ISNUMBER('Upload Data'!N450), IFERROR(DATEVALUE('Upload Data'!N450) &gt; 0, FALSE)), FALSE)</f>
        <v>1</v>
      </c>
      <c r="V463" s="51" t="s">
        <v>116</v>
      </c>
      <c r="W463" s="50"/>
      <c r="X463" s="50"/>
      <c r="Y463" s="50"/>
      <c r="Z463" s="50">
        <f>IFERROR(FIND("-", 'Upload Data'!$A450, 1), 1000)</f>
        <v>1000</v>
      </c>
      <c r="AA463" s="50">
        <f>IFERROR(FIND("-", 'Upload Data'!$A450, Z463 + 1), 1000)</f>
        <v>1000</v>
      </c>
      <c r="AB463" s="50">
        <f>IFERROR(FIND("-", 'Upload Data'!$A450, AA463 + 1), 1000)</f>
        <v>1000</v>
      </c>
      <c r="AC463" s="50" t="str">
        <f>IFERROR(LEFT('Upload Data'!$A450, Z463 - 1), "")</f>
        <v/>
      </c>
      <c r="AD463" s="50" t="str">
        <f>IFERROR(MID('Upload Data'!$A450, Z463 + 1, AA463 - Z463 - 1), "")</f>
        <v/>
      </c>
      <c r="AE463" s="50" t="str">
        <f>IFERROR(MID('Upload Data'!$A450, AA463 + 1, AB463 - AA463 - 1), "")</f>
        <v/>
      </c>
      <c r="AF463" s="50" t="str">
        <f>IFERROR(MID('Upload Data'!$A450, AB463 + 1, 1000), "")</f>
        <v/>
      </c>
      <c r="AG463" s="50" t="str">
        <f t="shared" si="49"/>
        <v/>
      </c>
      <c r="AH463" s="50" t="b">
        <f t="shared" si="50"/>
        <v>0</v>
      </c>
    </row>
    <row r="464" spans="1:34">
      <c r="A464" s="49">
        <f t="shared" ref="A464:A527" si="54">IF(B464, C464, 0)</f>
        <v>451</v>
      </c>
      <c r="B464" s="48" t="b">
        <f>NOT(IFERROR('Upload Data'!A451 = "ERROR", TRUE))</f>
        <v>1</v>
      </c>
      <c r="C464" s="48">
        <f t="shared" ref="C464:C527" si="55">IF(B464, C463 + 1, C463)</f>
        <v>451</v>
      </c>
      <c r="D464" s="50" t="b">
        <f>IF(B464, ('Upload Data'!A451 &amp; 'Upload Data'!B451 &amp; 'Upload Data'!C451 &amp; 'Upload Data'!D451 &amp; 'Upload Data'!E451 &amp; 'Upload Data'!F451 &amp; 'Upload Data'!G451 &amp; 'Upload Data'!H451 &amp; 'Upload Data'!I451 &amp; 'Upload Data'!J451 &amp; 'Upload Data'!K451 &amp; 'Upload Data'!L451 &amp; 'Upload Data'!M451 &amp; 'Upload Data'!N451) &lt;&gt; "", FALSE)</f>
        <v>0</v>
      </c>
      <c r="E464" s="50" t="str">
        <f t="shared" si="51"/>
        <v/>
      </c>
      <c r="F464" s="50" t="str">
        <f t="shared" si="52"/>
        <v/>
      </c>
      <c r="G464" s="50" t="b">
        <f t="shared" si="53"/>
        <v>1</v>
      </c>
      <c r="H464" s="50" t="b">
        <f>IFERROR(OR(AND(NOT(D464), 'Upload Data'!$A451 = ""), AND(AG464 &gt; -1, OR(AND(AH464, LEN(AD464) = 7), IFERROR(MATCH(AD464, listCertificateTypes, 0), FALSE)))), FALSE)</f>
        <v>1</v>
      </c>
      <c r="I464" s="50" t="b">
        <f>IFERROR(OR(NOT($D464), 'Upload Data'!B451 &lt;&gt; ""), FALSE)</f>
        <v>1</v>
      </c>
      <c r="J464" s="50" t="b">
        <f>IFERROR(OR(AND(NOT($D464), 'Upload Data'!C451 = ""), ISNUMBER('Upload Data'!C451), IFERROR(DATEVALUE('Upload Data'!C451) &gt; 0, FALSE)), FALSE)</f>
        <v>1</v>
      </c>
      <c r="K464" s="50" t="b">
        <f>IFERROR(OR(NOT($D464), 'Upload Data'!D451 &lt;&gt; ""), FALSE)</f>
        <v>1</v>
      </c>
      <c r="L464" s="51" t="s">
        <v>116</v>
      </c>
      <c r="M464" s="50" t="b">
        <f>IFERROR(OR(AND(NOT($D464), 'Upload Data'!F451 = ""), IFERROR(_xlfn.NUMBERVALUE('Upload Data'!F451) &gt; 0, FALSE)), FALSE)</f>
        <v>1</v>
      </c>
      <c r="N464" s="50" t="b">
        <f>IFERROR(OR('Upload Data'!G451 = "", IFERROR(_xlfn.NUMBERVALUE('Upload Data'!G451) &gt; 0, FALSE)), FALSE)</f>
        <v>1</v>
      </c>
      <c r="O464" s="50" t="b">
        <f>IFERROR(OR('Upload Data'!G451 = "", IFERROR(MATCH('Upload Data'!H451, listVolumeUnits, 0), FALSE)), FALSE)</f>
        <v>1</v>
      </c>
      <c r="P464" s="50" t="b">
        <f>IFERROR(OR('Upload Data'!I451 = "", IFERROR(_xlfn.NUMBERVALUE('Upload Data'!I451) &gt; 0, FALSE)), FALSE)</f>
        <v>1</v>
      </c>
      <c r="Q464" s="50" t="b">
        <f>IFERROR(OR('Upload Data'!I451 = "", IFERROR(MATCH('Upload Data'!J451, listWeightUnits, 0), FALSE)), FALSE)</f>
        <v>1</v>
      </c>
      <c r="R464" s="50" t="b">
        <f>IFERROR(OR(AND(NOT(D464), 'Upload Data'!K451 = ""), IFERROR(MATCH('Upload Data'!K451, listFscClaimTypes, 0), FALSE)), FALSE)</f>
        <v>1</v>
      </c>
      <c r="S464" s="50" t="b">
        <f>IFERROR(OR(AND('Upload Data'!K451 = refClaimFsc100, OR('Upload Data'!L451 = "", 'Upload Data'!L451 = 100)), AND('Upload Data'!K451 = refClaimFscCW, OR('Upload Data'!L451 = "", 'Upload Data'!L451 = 0)), AND('Upload Data'!K451 = refClaimFscMix, 'Upload Data'!L451 &lt;&gt; "", _xlfn.NUMBERVALUE('Upload Data'!L451) &gt;= 0, _xlfn.NUMBERVALUE('Upload Data'!L451) &lt;= 100), AND('Upload Data'!K451 = refClaimFscMixCredit, OR('Upload Data'!L451 = "", 'Upload Data'!L451 = 100)), AND('Upload Data'!K451 = refClaimFscRecycled, 'Upload Data'!K451 =""), 'Upload Data'!K451 = ""), FALSE)</f>
        <v>1</v>
      </c>
      <c r="T464" s="50" t="b">
        <f>IFERROR(OR('Upload Data'!M451 = "", ISNUMBER('Upload Data'!M451), IFERROR(DATEVALUE('Upload Data'!M451) &gt; 0, FALSE)), FALSE)</f>
        <v>1</v>
      </c>
      <c r="U464" s="50" t="b">
        <f>IFERROR(OR('Upload Data'!N451 = "", ISNUMBER('Upload Data'!N451), IFERROR(DATEVALUE('Upload Data'!N451) &gt; 0, FALSE)), FALSE)</f>
        <v>1</v>
      </c>
      <c r="V464" s="51" t="s">
        <v>116</v>
      </c>
      <c r="W464" s="50"/>
      <c r="X464" s="50"/>
      <c r="Y464" s="50"/>
      <c r="Z464" s="50">
        <f>IFERROR(FIND("-", 'Upload Data'!$A451, 1), 1000)</f>
        <v>1000</v>
      </c>
      <c r="AA464" s="50">
        <f>IFERROR(FIND("-", 'Upload Data'!$A451, Z464 + 1), 1000)</f>
        <v>1000</v>
      </c>
      <c r="AB464" s="50">
        <f>IFERROR(FIND("-", 'Upload Data'!$A451, AA464 + 1), 1000)</f>
        <v>1000</v>
      </c>
      <c r="AC464" s="50" t="str">
        <f>IFERROR(LEFT('Upload Data'!$A451, Z464 - 1), "")</f>
        <v/>
      </c>
      <c r="AD464" s="50" t="str">
        <f>IFERROR(MID('Upload Data'!$A451, Z464 + 1, AA464 - Z464 - 1), "")</f>
        <v/>
      </c>
      <c r="AE464" s="50" t="str">
        <f>IFERROR(MID('Upload Data'!$A451, AA464 + 1, AB464 - AA464 - 1), "")</f>
        <v/>
      </c>
      <c r="AF464" s="50" t="str">
        <f>IFERROR(MID('Upload Data'!$A451, AB464 + 1, 1000), "")</f>
        <v/>
      </c>
      <c r="AG464" s="50" t="str">
        <f t="shared" ref="AG464:AG527" si="56">IFERROR(IF(AH464, MID(AD464, 2, 10), AE464), -1)</f>
        <v/>
      </c>
      <c r="AH464" s="50" t="b">
        <f t="shared" ref="AH464:AH527" si="57">(AC464 = "FSC")</f>
        <v>0</v>
      </c>
    </row>
    <row r="465" spans="1:34">
      <c r="A465" s="49">
        <f t="shared" si="54"/>
        <v>452</v>
      </c>
      <c r="B465" s="48" t="b">
        <f>NOT(IFERROR('Upload Data'!A452 = "ERROR", TRUE))</f>
        <v>1</v>
      </c>
      <c r="C465" s="48">
        <f t="shared" si="55"/>
        <v>452</v>
      </c>
      <c r="D465" s="50" t="b">
        <f>IF(B465, ('Upload Data'!A452 &amp; 'Upload Data'!B452 &amp; 'Upload Data'!C452 &amp; 'Upload Data'!D452 &amp; 'Upload Data'!E452 &amp; 'Upload Data'!F452 &amp; 'Upload Data'!G452 &amp; 'Upload Data'!H452 &amp; 'Upload Data'!I452 &amp; 'Upload Data'!J452 &amp; 'Upload Data'!K452 &amp; 'Upload Data'!L452 &amp; 'Upload Data'!M452 &amp; 'Upload Data'!N452) &lt;&gt; "", FALSE)</f>
        <v>0</v>
      </c>
      <c r="E465" s="50" t="str">
        <f t="shared" si="51"/>
        <v/>
      </c>
      <c r="F465" s="50" t="str">
        <f t="shared" si="52"/>
        <v/>
      </c>
      <c r="G465" s="50" t="b">
        <f t="shared" si="53"/>
        <v>1</v>
      </c>
      <c r="H465" s="50" t="b">
        <f>IFERROR(OR(AND(NOT(D465), 'Upload Data'!$A452 = ""), AND(AG465 &gt; -1, OR(AND(AH465, LEN(AD465) = 7), IFERROR(MATCH(AD465, listCertificateTypes, 0), FALSE)))), FALSE)</f>
        <v>1</v>
      </c>
      <c r="I465" s="50" t="b">
        <f>IFERROR(OR(NOT($D465), 'Upload Data'!B452 &lt;&gt; ""), FALSE)</f>
        <v>1</v>
      </c>
      <c r="J465" s="50" t="b">
        <f>IFERROR(OR(AND(NOT($D465), 'Upload Data'!C452 = ""), ISNUMBER('Upload Data'!C452), IFERROR(DATEVALUE('Upload Data'!C452) &gt; 0, FALSE)), FALSE)</f>
        <v>1</v>
      </c>
      <c r="K465" s="50" t="b">
        <f>IFERROR(OR(NOT($D465), 'Upload Data'!D452 &lt;&gt; ""), FALSE)</f>
        <v>1</v>
      </c>
      <c r="L465" s="51" t="s">
        <v>116</v>
      </c>
      <c r="M465" s="50" t="b">
        <f>IFERROR(OR(AND(NOT($D465), 'Upload Data'!F452 = ""), IFERROR(_xlfn.NUMBERVALUE('Upload Data'!F452) &gt; 0, FALSE)), FALSE)</f>
        <v>1</v>
      </c>
      <c r="N465" s="50" t="b">
        <f>IFERROR(OR('Upload Data'!G452 = "", IFERROR(_xlfn.NUMBERVALUE('Upload Data'!G452) &gt; 0, FALSE)), FALSE)</f>
        <v>1</v>
      </c>
      <c r="O465" s="50" t="b">
        <f>IFERROR(OR('Upload Data'!G452 = "", IFERROR(MATCH('Upload Data'!H452, listVolumeUnits, 0), FALSE)), FALSE)</f>
        <v>1</v>
      </c>
      <c r="P465" s="50" t="b">
        <f>IFERROR(OR('Upload Data'!I452 = "", IFERROR(_xlfn.NUMBERVALUE('Upload Data'!I452) &gt; 0, FALSE)), FALSE)</f>
        <v>1</v>
      </c>
      <c r="Q465" s="50" t="b">
        <f>IFERROR(OR('Upload Data'!I452 = "", IFERROR(MATCH('Upload Data'!J452, listWeightUnits, 0), FALSE)), FALSE)</f>
        <v>1</v>
      </c>
      <c r="R465" s="50" t="b">
        <f>IFERROR(OR(AND(NOT(D465), 'Upload Data'!K452 = ""), IFERROR(MATCH('Upload Data'!K452, listFscClaimTypes, 0), FALSE)), FALSE)</f>
        <v>1</v>
      </c>
      <c r="S465" s="50" t="b">
        <f>IFERROR(OR(AND('Upload Data'!K452 = refClaimFsc100, OR('Upload Data'!L452 = "", 'Upload Data'!L452 = 100)), AND('Upload Data'!K452 = refClaimFscCW, OR('Upload Data'!L452 = "", 'Upload Data'!L452 = 0)), AND('Upload Data'!K452 = refClaimFscMix, 'Upload Data'!L452 &lt;&gt; "", _xlfn.NUMBERVALUE('Upload Data'!L452) &gt;= 0, _xlfn.NUMBERVALUE('Upload Data'!L452) &lt;= 100), AND('Upload Data'!K452 = refClaimFscMixCredit, OR('Upload Data'!L452 = "", 'Upload Data'!L452 = 100)), AND('Upload Data'!K452 = refClaimFscRecycled, 'Upload Data'!K452 =""), 'Upload Data'!K452 = ""), FALSE)</f>
        <v>1</v>
      </c>
      <c r="T465" s="50" t="b">
        <f>IFERROR(OR('Upload Data'!M452 = "", ISNUMBER('Upload Data'!M452), IFERROR(DATEVALUE('Upload Data'!M452) &gt; 0, FALSE)), FALSE)</f>
        <v>1</v>
      </c>
      <c r="U465" s="50" t="b">
        <f>IFERROR(OR('Upload Data'!N452 = "", ISNUMBER('Upload Data'!N452), IFERROR(DATEVALUE('Upload Data'!N452) &gt; 0, FALSE)), FALSE)</f>
        <v>1</v>
      </c>
      <c r="V465" s="51" t="s">
        <v>116</v>
      </c>
      <c r="W465" s="50"/>
      <c r="X465" s="50"/>
      <c r="Y465" s="50"/>
      <c r="Z465" s="50">
        <f>IFERROR(FIND("-", 'Upload Data'!$A452, 1), 1000)</f>
        <v>1000</v>
      </c>
      <c r="AA465" s="50">
        <f>IFERROR(FIND("-", 'Upload Data'!$A452, Z465 + 1), 1000)</f>
        <v>1000</v>
      </c>
      <c r="AB465" s="50">
        <f>IFERROR(FIND("-", 'Upload Data'!$A452, AA465 + 1), 1000)</f>
        <v>1000</v>
      </c>
      <c r="AC465" s="50" t="str">
        <f>IFERROR(LEFT('Upload Data'!$A452, Z465 - 1), "")</f>
        <v/>
      </c>
      <c r="AD465" s="50" t="str">
        <f>IFERROR(MID('Upload Data'!$A452, Z465 + 1, AA465 - Z465 - 1), "")</f>
        <v/>
      </c>
      <c r="AE465" s="50" t="str">
        <f>IFERROR(MID('Upload Data'!$A452, AA465 + 1, AB465 - AA465 - 1), "")</f>
        <v/>
      </c>
      <c r="AF465" s="50" t="str">
        <f>IFERROR(MID('Upload Data'!$A452, AB465 + 1, 1000), "")</f>
        <v/>
      </c>
      <c r="AG465" s="50" t="str">
        <f t="shared" si="56"/>
        <v/>
      </c>
      <c r="AH465" s="50" t="b">
        <f t="shared" si="57"/>
        <v>0</v>
      </c>
    </row>
    <row r="466" spans="1:34">
      <c r="A466" s="49">
        <f t="shared" si="54"/>
        <v>453</v>
      </c>
      <c r="B466" s="48" t="b">
        <f>NOT(IFERROR('Upload Data'!A453 = "ERROR", TRUE))</f>
        <v>1</v>
      </c>
      <c r="C466" s="48">
        <f t="shared" si="55"/>
        <v>453</v>
      </c>
      <c r="D466" s="50" t="b">
        <f>IF(B466, ('Upload Data'!A453 &amp; 'Upload Data'!B453 &amp; 'Upload Data'!C453 &amp; 'Upload Data'!D453 &amp; 'Upload Data'!E453 &amp; 'Upload Data'!F453 &amp; 'Upload Data'!G453 &amp; 'Upload Data'!H453 &amp; 'Upload Data'!I453 &amp; 'Upload Data'!J453 &amp; 'Upload Data'!K453 &amp; 'Upload Data'!L453 &amp; 'Upload Data'!M453 &amp; 'Upload Data'!N453) &lt;&gt; "", FALSE)</f>
        <v>0</v>
      </c>
      <c r="E466" s="50" t="str">
        <f t="shared" si="51"/>
        <v/>
      </c>
      <c r="F466" s="50" t="str">
        <f t="shared" si="52"/>
        <v/>
      </c>
      <c r="G466" s="50" t="b">
        <f t="shared" si="53"/>
        <v>1</v>
      </c>
      <c r="H466" s="50" t="b">
        <f>IFERROR(OR(AND(NOT(D466), 'Upload Data'!$A453 = ""), AND(AG466 &gt; -1, OR(AND(AH466, LEN(AD466) = 7), IFERROR(MATCH(AD466, listCertificateTypes, 0), FALSE)))), FALSE)</f>
        <v>1</v>
      </c>
      <c r="I466" s="50" t="b">
        <f>IFERROR(OR(NOT($D466), 'Upload Data'!B453 &lt;&gt; ""), FALSE)</f>
        <v>1</v>
      </c>
      <c r="J466" s="50" t="b">
        <f>IFERROR(OR(AND(NOT($D466), 'Upload Data'!C453 = ""), ISNUMBER('Upload Data'!C453), IFERROR(DATEVALUE('Upload Data'!C453) &gt; 0, FALSE)), FALSE)</f>
        <v>1</v>
      </c>
      <c r="K466" s="50" t="b">
        <f>IFERROR(OR(NOT($D466), 'Upload Data'!D453 &lt;&gt; ""), FALSE)</f>
        <v>1</v>
      </c>
      <c r="L466" s="51" t="s">
        <v>116</v>
      </c>
      <c r="M466" s="50" t="b">
        <f>IFERROR(OR(AND(NOT($D466), 'Upload Data'!F453 = ""), IFERROR(_xlfn.NUMBERVALUE('Upload Data'!F453) &gt; 0, FALSE)), FALSE)</f>
        <v>1</v>
      </c>
      <c r="N466" s="50" t="b">
        <f>IFERROR(OR('Upload Data'!G453 = "", IFERROR(_xlfn.NUMBERVALUE('Upload Data'!G453) &gt; 0, FALSE)), FALSE)</f>
        <v>1</v>
      </c>
      <c r="O466" s="50" t="b">
        <f>IFERROR(OR('Upload Data'!G453 = "", IFERROR(MATCH('Upload Data'!H453, listVolumeUnits, 0), FALSE)), FALSE)</f>
        <v>1</v>
      </c>
      <c r="P466" s="50" t="b">
        <f>IFERROR(OR('Upload Data'!I453 = "", IFERROR(_xlfn.NUMBERVALUE('Upload Data'!I453) &gt; 0, FALSE)), FALSE)</f>
        <v>1</v>
      </c>
      <c r="Q466" s="50" t="b">
        <f>IFERROR(OR('Upload Data'!I453 = "", IFERROR(MATCH('Upload Data'!J453, listWeightUnits, 0), FALSE)), FALSE)</f>
        <v>1</v>
      </c>
      <c r="R466" s="50" t="b">
        <f>IFERROR(OR(AND(NOT(D466), 'Upload Data'!K453 = ""), IFERROR(MATCH('Upload Data'!K453, listFscClaimTypes, 0), FALSE)), FALSE)</f>
        <v>1</v>
      </c>
      <c r="S466" s="50" t="b">
        <f>IFERROR(OR(AND('Upload Data'!K453 = refClaimFsc100, OR('Upload Data'!L453 = "", 'Upload Data'!L453 = 100)), AND('Upload Data'!K453 = refClaimFscCW, OR('Upload Data'!L453 = "", 'Upload Data'!L453 = 0)), AND('Upload Data'!K453 = refClaimFscMix, 'Upload Data'!L453 &lt;&gt; "", _xlfn.NUMBERVALUE('Upload Data'!L453) &gt;= 0, _xlfn.NUMBERVALUE('Upload Data'!L453) &lt;= 100), AND('Upload Data'!K453 = refClaimFscMixCredit, OR('Upload Data'!L453 = "", 'Upload Data'!L453 = 100)), AND('Upload Data'!K453 = refClaimFscRecycled, 'Upload Data'!K453 =""), 'Upload Data'!K453 = ""), FALSE)</f>
        <v>1</v>
      </c>
      <c r="T466" s="50" t="b">
        <f>IFERROR(OR('Upload Data'!M453 = "", ISNUMBER('Upload Data'!M453), IFERROR(DATEVALUE('Upload Data'!M453) &gt; 0, FALSE)), FALSE)</f>
        <v>1</v>
      </c>
      <c r="U466" s="50" t="b">
        <f>IFERROR(OR('Upload Data'!N453 = "", ISNUMBER('Upload Data'!N453), IFERROR(DATEVALUE('Upload Data'!N453) &gt; 0, FALSE)), FALSE)</f>
        <v>1</v>
      </c>
      <c r="V466" s="51" t="s">
        <v>116</v>
      </c>
      <c r="W466" s="50"/>
      <c r="X466" s="50"/>
      <c r="Y466" s="50"/>
      <c r="Z466" s="50">
        <f>IFERROR(FIND("-", 'Upload Data'!$A453, 1), 1000)</f>
        <v>1000</v>
      </c>
      <c r="AA466" s="50">
        <f>IFERROR(FIND("-", 'Upload Data'!$A453, Z466 + 1), 1000)</f>
        <v>1000</v>
      </c>
      <c r="AB466" s="50">
        <f>IFERROR(FIND("-", 'Upload Data'!$A453, AA466 + 1), 1000)</f>
        <v>1000</v>
      </c>
      <c r="AC466" s="50" t="str">
        <f>IFERROR(LEFT('Upload Data'!$A453, Z466 - 1), "")</f>
        <v/>
      </c>
      <c r="AD466" s="50" t="str">
        <f>IFERROR(MID('Upload Data'!$A453, Z466 + 1, AA466 - Z466 - 1), "")</f>
        <v/>
      </c>
      <c r="AE466" s="50" t="str">
        <f>IFERROR(MID('Upload Data'!$A453, AA466 + 1, AB466 - AA466 - 1), "")</f>
        <v/>
      </c>
      <c r="AF466" s="50" t="str">
        <f>IFERROR(MID('Upload Data'!$A453, AB466 + 1, 1000), "")</f>
        <v/>
      </c>
      <c r="AG466" s="50" t="str">
        <f t="shared" si="56"/>
        <v/>
      </c>
      <c r="AH466" s="50" t="b">
        <f t="shared" si="57"/>
        <v>0</v>
      </c>
    </row>
    <row r="467" spans="1:34">
      <c r="A467" s="49">
        <f t="shared" si="54"/>
        <v>454</v>
      </c>
      <c r="B467" s="48" t="b">
        <f>NOT(IFERROR('Upload Data'!A454 = "ERROR", TRUE))</f>
        <v>1</v>
      </c>
      <c r="C467" s="48">
        <f t="shared" si="55"/>
        <v>454</v>
      </c>
      <c r="D467" s="50" t="b">
        <f>IF(B467, ('Upload Data'!A454 &amp; 'Upload Data'!B454 &amp; 'Upload Data'!C454 &amp; 'Upload Data'!D454 &amp; 'Upload Data'!E454 &amp; 'Upload Data'!F454 &amp; 'Upload Data'!G454 &amp; 'Upload Data'!H454 &amp; 'Upload Data'!I454 &amp; 'Upload Data'!J454 &amp; 'Upload Data'!K454 &amp; 'Upload Data'!L454 &amp; 'Upload Data'!M454 &amp; 'Upload Data'!N454) &lt;&gt; "", FALSE)</f>
        <v>0</v>
      </c>
      <c r="E467" s="50" t="str">
        <f t="shared" si="51"/>
        <v/>
      </c>
      <c r="F467" s="50" t="str">
        <f t="shared" si="52"/>
        <v/>
      </c>
      <c r="G467" s="50" t="b">
        <f t="shared" si="53"/>
        <v>1</v>
      </c>
      <c r="H467" s="50" t="b">
        <f>IFERROR(OR(AND(NOT(D467), 'Upload Data'!$A454 = ""), AND(AG467 &gt; -1, OR(AND(AH467, LEN(AD467) = 7), IFERROR(MATCH(AD467, listCertificateTypes, 0), FALSE)))), FALSE)</f>
        <v>1</v>
      </c>
      <c r="I467" s="50" t="b">
        <f>IFERROR(OR(NOT($D467), 'Upload Data'!B454 &lt;&gt; ""), FALSE)</f>
        <v>1</v>
      </c>
      <c r="J467" s="50" t="b">
        <f>IFERROR(OR(AND(NOT($D467), 'Upload Data'!C454 = ""), ISNUMBER('Upload Data'!C454), IFERROR(DATEVALUE('Upload Data'!C454) &gt; 0, FALSE)), FALSE)</f>
        <v>1</v>
      </c>
      <c r="K467" s="50" t="b">
        <f>IFERROR(OR(NOT($D467), 'Upload Data'!D454 &lt;&gt; ""), FALSE)</f>
        <v>1</v>
      </c>
      <c r="L467" s="51" t="s">
        <v>116</v>
      </c>
      <c r="M467" s="50" t="b">
        <f>IFERROR(OR(AND(NOT($D467), 'Upload Data'!F454 = ""), IFERROR(_xlfn.NUMBERVALUE('Upload Data'!F454) &gt; 0, FALSE)), FALSE)</f>
        <v>1</v>
      </c>
      <c r="N467" s="50" t="b">
        <f>IFERROR(OR('Upload Data'!G454 = "", IFERROR(_xlfn.NUMBERVALUE('Upload Data'!G454) &gt; 0, FALSE)), FALSE)</f>
        <v>1</v>
      </c>
      <c r="O467" s="50" t="b">
        <f>IFERROR(OR('Upload Data'!G454 = "", IFERROR(MATCH('Upload Data'!H454, listVolumeUnits, 0), FALSE)), FALSE)</f>
        <v>1</v>
      </c>
      <c r="P467" s="50" t="b">
        <f>IFERROR(OR('Upload Data'!I454 = "", IFERROR(_xlfn.NUMBERVALUE('Upload Data'!I454) &gt; 0, FALSE)), FALSE)</f>
        <v>1</v>
      </c>
      <c r="Q467" s="50" t="b">
        <f>IFERROR(OR('Upload Data'!I454 = "", IFERROR(MATCH('Upload Data'!J454, listWeightUnits, 0), FALSE)), FALSE)</f>
        <v>1</v>
      </c>
      <c r="R467" s="50" t="b">
        <f>IFERROR(OR(AND(NOT(D467), 'Upload Data'!K454 = ""), IFERROR(MATCH('Upload Data'!K454, listFscClaimTypes, 0), FALSE)), FALSE)</f>
        <v>1</v>
      </c>
      <c r="S467" s="50" t="b">
        <f>IFERROR(OR(AND('Upload Data'!K454 = refClaimFsc100, OR('Upload Data'!L454 = "", 'Upload Data'!L454 = 100)), AND('Upload Data'!K454 = refClaimFscCW, OR('Upload Data'!L454 = "", 'Upload Data'!L454 = 0)), AND('Upload Data'!K454 = refClaimFscMix, 'Upload Data'!L454 &lt;&gt; "", _xlfn.NUMBERVALUE('Upload Data'!L454) &gt;= 0, _xlfn.NUMBERVALUE('Upload Data'!L454) &lt;= 100), AND('Upload Data'!K454 = refClaimFscMixCredit, OR('Upload Data'!L454 = "", 'Upload Data'!L454 = 100)), AND('Upload Data'!K454 = refClaimFscRecycled, 'Upload Data'!K454 =""), 'Upload Data'!K454 = ""), FALSE)</f>
        <v>1</v>
      </c>
      <c r="T467" s="50" t="b">
        <f>IFERROR(OR('Upload Data'!M454 = "", ISNUMBER('Upload Data'!M454), IFERROR(DATEVALUE('Upload Data'!M454) &gt; 0, FALSE)), FALSE)</f>
        <v>1</v>
      </c>
      <c r="U467" s="50" t="b">
        <f>IFERROR(OR('Upload Data'!N454 = "", ISNUMBER('Upload Data'!N454), IFERROR(DATEVALUE('Upload Data'!N454) &gt; 0, FALSE)), FALSE)</f>
        <v>1</v>
      </c>
      <c r="V467" s="51" t="s">
        <v>116</v>
      </c>
      <c r="W467" s="50"/>
      <c r="X467" s="50"/>
      <c r="Y467" s="50"/>
      <c r="Z467" s="50">
        <f>IFERROR(FIND("-", 'Upload Data'!$A454, 1), 1000)</f>
        <v>1000</v>
      </c>
      <c r="AA467" s="50">
        <f>IFERROR(FIND("-", 'Upload Data'!$A454, Z467 + 1), 1000)</f>
        <v>1000</v>
      </c>
      <c r="AB467" s="50">
        <f>IFERROR(FIND("-", 'Upload Data'!$A454, AA467 + 1), 1000)</f>
        <v>1000</v>
      </c>
      <c r="AC467" s="50" t="str">
        <f>IFERROR(LEFT('Upload Data'!$A454, Z467 - 1), "")</f>
        <v/>
      </c>
      <c r="AD467" s="50" t="str">
        <f>IFERROR(MID('Upload Data'!$A454, Z467 + 1, AA467 - Z467 - 1), "")</f>
        <v/>
      </c>
      <c r="AE467" s="50" t="str">
        <f>IFERROR(MID('Upload Data'!$A454, AA467 + 1, AB467 - AA467 - 1), "")</f>
        <v/>
      </c>
      <c r="AF467" s="50" t="str">
        <f>IFERROR(MID('Upload Data'!$A454, AB467 + 1, 1000), "")</f>
        <v/>
      </c>
      <c r="AG467" s="50" t="str">
        <f t="shared" si="56"/>
        <v/>
      </c>
      <c r="AH467" s="50" t="b">
        <f t="shared" si="57"/>
        <v>0</v>
      </c>
    </row>
    <row r="468" spans="1:34">
      <c r="A468" s="49">
        <f t="shared" si="54"/>
        <v>455</v>
      </c>
      <c r="B468" s="48" t="b">
        <f>NOT(IFERROR('Upload Data'!A455 = "ERROR", TRUE))</f>
        <v>1</v>
      </c>
      <c r="C468" s="48">
        <f t="shared" si="55"/>
        <v>455</v>
      </c>
      <c r="D468" s="50" t="b">
        <f>IF(B468, ('Upload Data'!A455 &amp; 'Upload Data'!B455 &amp; 'Upload Data'!C455 &amp; 'Upload Data'!D455 &amp; 'Upload Data'!E455 &amp; 'Upload Data'!F455 &amp; 'Upload Data'!G455 &amp; 'Upload Data'!H455 &amp; 'Upload Data'!I455 &amp; 'Upload Data'!J455 &amp; 'Upload Data'!K455 &amp; 'Upload Data'!L455 &amp; 'Upload Data'!M455 &amp; 'Upload Data'!N455) &lt;&gt; "", FALSE)</f>
        <v>0</v>
      </c>
      <c r="E468" s="50" t="str">
        <f t="shared" si="51"/>
        <v/>
      </c>
      <c r="F468" s="50" t="str">
        <f t="shared" si="52"/>
        <v/>
      </c>
      <c r="G468" s="50" t="b">
        <f t="shared" si="53"/>
        <v>1</v>
      </c>
      <c r="H468" s="50" t="b">
        <f>IFERROR(OR(AND(NOT(D468), 'Upload Data'!$A455 = ""), AND(AG468 &gt; -1, OR(AND(AH468, LEN(AD468) = 7), IFERROR(MATCH(AD468, listCertificateTypes, 0), FALSE)))), FALSE)</f>
        <v>1</v>
      </c>
      <c r="I468" s="50" t="b">
        <f>IFERROR(OR(NOT($D468), 'Upload Data'!B455 &lt;&gt; ""), FALSE)</f>
        <v>1</v>
      </c>
      <c r="J468" s="50" t="b">
        <f>IFERROR(OR(AND(NOT($D468), 'Upload Data'!C455 = ""), ISNUMBER('Upload Data'!C455), IFERROR(DATEVALUE('Upload Data'!C455) &gt; 0, FALSE)), FALSE)</f>
        <v>1</v>
      </c>
      <c r="K468" s="50" t="b">
        <f>IFERROR(OR(NOT($D468), 'Upload Data'!D455 &lt;&gt; ""), FALSE)</f>
        <v>1</v>
      </c>
      <c r="L468" s="51" t="s">
        <v>116</v>
      </c>
      <c r="M468" s="50" t="b">
        <f>IFERROR(OR(AND(NOT($D468), 'Upload Data'!F455 = ""), IFERROR(_xlfn.NUMBERVALUE('Upload Data'!F455) &gt; 0, FALSE)), FALSE)</f>
        <v>1</v>
      </c>
      <c r="N468" s="50" t="b">
        <f>IFERROR(OR('Upload Data'!G455 = "", IFERROR(_xlfn.NUMBERVALUE('Upload Data'!G455) &gt; 0, FALSE)), FALSE)</f>
        <v>1</v>
      </c>
      <c r="O468" s="50" t="b">
        <f>IFERROR(OR('Upload Data'!G455 = "", IFERROR(MATCH('Upload Data'!H455, listVolumeUnits, 0), FALSE)), FALSE)</f>
        <v>1</v>
      </c>
      <c r="P468" s="50" t="b">
        <f>IFERROR(OR('Upload Data'!I455 = "", IFERROR(_xlfn.NUMBERVALUE('Upload Data'!I455) &gt; 0, FALSE)), FALSE)</f>
        <v>1</v>
      </c>
      <c r="Q468" s="50" t="b">
        <f>IFERROR(OR('Upload Data'!I455 = "", IFERROR(MATCH('Upload Data'!J455, listWeightUnits, 0), FALSE)), FALSE)</f>
        <v>1</v>
      </c>
      <c r="R468" s="50" t="b">
        <f>IFERROR(OR(AND(NOT(D468), 'Upload Data'!K455 = ""), IFERROR(MATCH('Upload Data'!K455, listFscClaimTypes, 0), FALSE)), FALSE)</f>
        <v>1</v>
      </c>
      <c r="S468" s="50" t="b">
        <f>IFERROR(OR(AND('Upload Data'!K455 = refClaimFsc100, OR('Upload Data'!L455 = "", 'Upload Data'!L455 = 100)), AND('Upload Data'!K455 = refClaimFscCW, OR('Upload Data'!L455 = "", 'Upload Data'!L455 = 0)), AND('Upload Data'!K455 = refClaimFscMix, 'Upload Data'!L455 &lt;&gt; "", _xlfn.NUMBERVALUE('Upload Data'!L455) &gt;= 0, _xlfn.NUMBERVALUE('Upload Data'!L455) &lt;= 100), AND('Upload Data'!K455 = refClaimFscMixCredit, OR('Upload Data'!L455 = "", 'Upload Data'!L455 = 100)), AND('Upload Data'!K455 = refClaimFscRecycled, 'Upload Data'!K455 =""), 'Upload Data'!K455 = ""), FALSE)</f>
        <v>1</v>
      </c>
      <c r="T468" s="50" t="b">
        <f>IFERROR(OR('Upload Data'!M455 = "", ISNUMBER('Upload Data'!M455), IFERROR(DATEVALUE('Upload Data'!M455) &gt; 0, FALSE)), FALSE)</f>
        <v>1</v>
      </c>
      <c r="U468" s="50" t="b">
        <f>IFERROR(OR('Upload Data'!N455 = "", ISNUMBER('Upload Data'!N455), IFERROR(DATEVALUE('Upload Data'!N455) &gt; 0, FALSE)), FALSE)</f>
        <v>1</v>
      </c>
      <c r="V468" s="51" t="s">
        <v>116</v>
      </c>
      <c r="W468" s="50"/>
      <c r="X468" s="50"/>
      <c r="Y468" s="50"/>
      <c r="Z468" s="50">
        <f>IFERROR(FIND("-", 'Upload Data'!$A455, 1), 1000)</f>
        <v>1000</v>
      </c>
      <c r="AA468" s="50">
        <f>IFERROR(FIND("-", 'Upload Data'!$A455, Z468 + 1), 1000)</f>
        <v>1000</v>
      </c>
      <c r="AB468" s="50">
        <f>IFERROR(FIND("-", 'Upload Data'!$A455, AA468 + 1), 1000)</f>
        <v>1000</v>
      </c>
      <c r="AC468" s="50" t="str">
        <f>IFERROR(LEFT('Upload Data'!$A455, Z468 - 1), "")</f>
        <v/>
      </c>
      <c r="AD468" s="50" t="str">
        <f>IFERROR(MID('Upload Data'!$A455, Z468 + 1, AA468 - Z468 - 1), "")</f>
        <v/>
      </c>
      <c r="AE468" s="50" t="str">
        <f>IFERROR(MID('Upload Data'!$A455, AA468 + 1, AB468 - AA468 - 1), "")</f>
        <v/>
      </c>
      <c r="AF468" s="50" t="str">
        <f>IFERROR(MID('Upload Data'!$A455, AB468 + 1, 1000), "")</f>
        <v/>
      </c>
      <c r="AG468" s="50" t="str">
        <f t="shared" si="56"/>
        <v/>
      </c>
      <c r="AH468" s="50" t="b">
        <f t="shared" si="57"/>
        <v>0</v>
      </c>
    </row>
    <row r="469" spans="1:34">
      <c r="A469" s="49">
        <f t="shared" si="54"/>
        <v>456</v>
      </c>
      <c r="B469" s="48" t="b">
        <f>NOT(IFERROR('Upload Data'!A456 = "ERROR", TRUE))</f>
        <v>1</v>
      </c>
      <c r="C469" s="48">
        <f t="shared" si="55"/>
        <v>456</v>
      </c>
      <c r="D469" s="50" t="b">
        <f>IF(B469, ('Upload Data'!A456 &amp; 'Upload Data'!B456 &amp; 'Upload Data'!C456 &amp; 'Upload Data'!D456 &amp; 'Upload Data'!E456 &amp; 'Upload Data'!F456 &amp; 'Upload Data'!G456 &amp; 'Upload Data'!H456 &amp; 'Upload Data'!I456 &amp; 'Upload Data'!J456 &amp; 'Upload Data'!K456 &amp; 'Upload Data'!L456 &amp; 'Upload Data'!M456 &amp; 'Upload Data'!N456) &lt;&gt; "", FALSE)</f>
        <v>0</v>
      </c>
      <c r="E469" s="50" t="str">
        <f t="shared" si="51"/>
        <v/>
      </c>
      <c r="F469" s="50" t="str">
        <f t="shared" si="52"/>
        <v/>
      </c>
      <c r="G469" s="50" t="b">
        <f t="shared" si="53"/>
        <v>1</v>
      </c>
      <c r="H469" s="50" t="b">
        <f>IFERROR(OR(AND(NOT(D469), 'Upload Data'!$A456 = ""), AND(AG469 &gt; -1, OR(AND(AH469, LEN(AD469) = 7), IFERROR(MATCH(AD469, listCertificateTypes, 0), FALSE)))), FALSE)</f>
        <v>1</v>
      </c>
      <c r="I469" s="50" t="b">
        <f>IFERROR(OR(NOT($D469), 'Upload Data'!B456 &lt;&gt; ""), FALSE)</f>
        <v>1</v>
      </c>
      <c r="J469" s="50" t="b">
        <f>IFERROR(OR(AND(NOT($D469), 'Upload Data'!C456 = ""), ISNUMBER('Upload Data'!C456), IFERROR(DATEVALUE('Upload Data'!C456) &gt; 0, FALSE)), FALSE)</f>
        <v>1</v>
      </c>
      <c r="K469" s="50" t="b">
        <f>IFERROR(OR(NOT($D469), 'Upload Data'!D456 &lt;&gt; ""), FALSE)</f>
        <v>1</v>
      </c>
      <c r="L469" s="51" t="s">
        <v>116</v>
      </c>
      <c r="M469" s="50" t="b">
        <f>IFERROR(OR(AND(NOT($D469), 'Upload Data'!F456 = ""), IFERROR(_xlfn.NUMBERVALUE('Upload Data'!F456) &gt; 0, FALSE)), FALSE)</f>
        <v>1</v>
      </c>
      <c r="N469" s="50" t="b">
        <f>IFERROR(OR('Upload Data'!G456 = "", IFERROR(_xlfn.NUMBERVALUE('Upload Data'!G456) &gt; 0, FALSE)), FALSE)</f>
        <v>1</v>
      </c>
      <c r="O469" s="50" t="b">
        <f>IFERROR(OR('Upload Data'!G456 = "", IFERROR(MATCH('Upload Data'!H456, listVolumeUnits, 0), FALSE)), FALSE)</f>
        <v>1</v>
      </c>
      <c r="P469" s="50" t="b">
        <f>IFERROR(OR('Upload Data'!I456 = "", IFERROR(_xlfn.NUMBERVALUE('Upload Data'!I456) &gt; 0, FALSE)), FALSE)</f>
        <v>1</v>
      </c>
      <c r="Q469" s="50" t="b">
        <f>IFERROR(OR('Upload Data'!I456 = "", IFERROR(MATCH('Upload Data'!J456, listWeightUnits, 0), FALSE)), FALSE)</f>
        <v>1</v>
      </c>
      <c r="R469" s="50" t="b">
        <f>IFERROR(OR(AND(NOT(D469), 'Upload Data'!K456 = ""), IFERROR(MATCH('Upload Data'!K456, listFscClaimTypes, 0), FALSE)), FALSE)</f>
        <v>1</v>
      </c>
      <c r="S469" s="50" t="b">
        <f>IFERROR(OR(AND('Upload Data'!K456 = refClaimFsc100, OR('Upload Data'!L456 = "", 'Upload Data'!L456 = 100)), AND('Upload Data'!K456 = refClaimFscCW, OR('Upload Data'!L456 = "", 'Upload Data'!L456 = 0)), AND('Upload Data'!K456 = refClaimFscMix, 'Upload Data'!L456 &lt;&gt; "", _xlfn.NUMBERVALUE('Upload Data'!L456) &gt;= 0, _xlfn.NUMBERVALUE('Upload Data'!L456) &lt;= 100), AND('Upload Data'!K456 = refClaimFscMixCredit, OR('Upload Data'!L456 = "", 'Upload Data'!L456 = 100)), AND('Upload Data'!K456 = refClaimFscRecycled, 'Upload Data'!K456 =""), 'Upload Data'!K456 = ""), FALSE)</f>
        <v>1</v>
      </c>
      <c r="T469" s="50" t="b">
        <f>IFERROR(OR('Upload Data'!M456 = "", ISNUMBER('Upload Data'!M456), IFERROR(DATEVALUE('Upload Data'!M456) &gt; 0, FALSE)), FALSE)</f>
        <v>1</v>
      </c>
      <c r="U469" s="50" t="b">
        <f>IFERROR(OR('Upload Data'!N456 = "", ISNUMBER('Upload Data'!N456), IFERROR(DATEVALUE('Upload Data'!N456) &gt; 0, FALSE)), FALSE)</f>
        <v>1</v>
      </c>
      <c r="V469" s="51" t="s">
        <v>116</v>
      </c>
      <c r="W469" s="50"/>
      <c r="X469" s="50"/>
      <c r="Y469" s="50"/>
      <c r="Z469" s="50">
        <f>IFERROR(FIND("-", 'Upload Data'!$A456, 1), 1000)</f>
        <v>1000</v>
      </c>
      <c r="AA469" s="50">
        <f>IFERROR(FIND("-", 'Upload Data'!$A456, Z469 + 1), 1000)</f>
        <v>1000</v>
      </c>
      <c r="AB469" s="50">
        <f>IFERROR(FIND("-", 'Upload Data'!$A456, AA469 + 1), 1000)</f>
        <v>1000</v>
      </c>
      <c r="AC469" s="50" t="str">
        <f>IFERROR(LEFT('Upload Data'!$A456, Z469 - 1), "")</f>
        <v/>
      </c>
      <c r="AD469" s="50" t="str">
        <f>IFERROR(MID('Upload Data'!$A456, Z469 + 1, AA469 - Z469 - 1), "")</f>
        <v/>
      </c>
      <c r="AE469" s="50" t="str">
        <f>IFERROR(MID('Upload Data'!$A456, AA469 + 1, AB469 - AA469 - 1), "")</f>
        <v/>
      </c>
      <c r="AF469" s="50" t="str">
        <f>IFERROR(MID('Upload Data'!$A456, AB469 + 1, 1000), "")</f>
        <v/>
      </c>
      <c r="AG469" s="50" t="str">
        <f t="shared" si="56"/>
        <v/>
      </c>
      <c r="AH469" s="50" t="b">
        <f t="shared" si="57"/>
        <v>0</v>
      </c>
    </row>
    <row r="470" spans="1:34">
      <c r="A470" s="49">
        <f t="shared" si="54"/>
        <v>457</v>
      </c>
      <c r="B470" s="48" t="b">
        <f>NOT(IFERROR('Upload Data'!A457 = "ERROR", TRUE))</f>
        <v>1</v>
      </c>
      <c r="C470" s="48">
        <f t="shared" si="55"/>
        <v>457</v>
      </c>
      <c r="D470" s="50" t="b">
        <f>IF(B470, ('Upload Data'!A457 &amp; 'Upload Data'!B457 &amp; 'Upload Data'!C457 &amp; 'Upload Data'!D457 &amp; 'Upload Data'!E457 &amp; 'Upload Data'!F457 &amp; 'Upload Data'!G457 &amp; 'Upload Data'!H457 &amp; 'Upload Data'!I457 &amp; 'Upload Data'!J457 &amp; 'Upload Data'!K457 &amp; 'Upload Data'!L457 &amp; 'Upload Data'!M457 &amp; 'Upload Data'!N457) &lt;&gt; "", FALSE)</f>
        <v>0</v>
      </c>
      <c r="E470" s="50" t="str">
        <f t="shared" si="51"/>
        <v/>
      </c>
      <c r="F470" s="50" t="str">
        <f t="shared" si="52"/>
        <v/>
      </c>
      <c r="G470" s="50" t="b">
        <f t="shared" si="53"/>
        <v>1</v>
      </c>
      <c r="H470" s="50" t="b">
        <f>IFERROR(OR(AND(NOT(D470), 'Upload Data'!$A457 = ""), AND(AG470 &gt; -1, OR(AND(AH470, LEN(AD470) = 7), IFERROR(MATCH(AD470, listCertificateTypes, 0), FALSE)))), FALSE)</f>
        <v>1</v>
      </c>
      <c r="I470" s="50" t="b">
        <f>IFERROR(OR(NOT($D470), 'Upload Data'!B457 &lt;&gt; ""), FALSE)</f>
        <v>1</v>
      </c>
      <c r="J470" s="50" t="b">
        <f>IFERROR(OR(AND(NOT($D470), 'Upload Data'!C457 = ""), ISNUMBER('Upload Data'!C457), IFERROR(DATEVALUE('Upload Data'!C457) &gt; 0, FALSE)), FALSE)</f>
        <v>1</v>
      </c>
      <c r="K470" s="50" t="b">
        <f>IFERROR(OR(NOT($D470), 'Upload Data'!D457 &lt;&gt; ""), FALSE)</f>
        <v>1</v>
      </c>
      <c r="L470" s="51" t="s">
        <v>116</v>
      </c>
      <c r="M470" s="50" t="b">
        <f>IFERROR(OR(AND(NOT($D470), 'Upload Data'!F457 = ""), IFERROR(_xlfn.NUMBERVALUE('Upload Data'!F457) &gt; 0, FALSE)), FALSE)</f>
        <v>1</v>
      </c>
      <c r="N470" s="50" t="b">
        <f>IFERROR(OR('Upload Data'!G457 = "", IFERROR(_xlfn.NUMBERVALUE('Upload Data'!G457) &gt; 0, FALSE)), FALSE)</f>
        <v>1</v>
      </c>
      <c r="O470" s="50" t="b">
        <f>IFERROR(OR('Upload Data'!G457 = "", IFERROR(MATCH('Upload Data'!H457, listVolumeUnits, 0), FALSE)), FALSE)</f>
        <v>1</v>
      </c>
      <c r="P470" s="50" t="b">
        <f>IFERROR(OR('Upload Data'!I457 = "", IFERROR(_xlfn.NUMBERVALUE('Upload Data'!I457) &gt; 0, FALSE)), FALSE)</f>
        <v>1</v>
      </c>
      <c r="Q470" s="50" t="b">
        <f>IFERROR(OR('Upload Data'!I457 = "", IFERROR(MATCH('Upload Data'!J457, listWeightUnits, 0), FALSE)), FALSE)</f>
        <v>1</v>
      </c>
      <c r="R470" s="50" t="b">
        <f>IFERROR(OR(AND(NOT(D470), 'Upload Data'!K457 = ""), IFERROR(MATCH('Upload Data'!K457, listFscClaimTypes, 0), FALSE)), FALSE)</f>
        <v>1</v>
      </c>
      <c r="S470" s="50" t="b">
        <f>IFERROR(OR(AND('Upload Data'!K457 = refClaimFsc100, OR('Upload Data'!L457 = "", 'Upload Data'!L457 = 100)), AND('Upload Data'!K457 = refClaimFscCW, OR('Upload Data'!L457 = "", 'Upload Data'!L457 = 0)), AND('Upload Data'!K457 = refClaimFscMix, 'Upload Data'!L457 &lt;&gt; "", _xlfn.NUMBERVALUE('Upload Data'!L457) &gt;= 0, _xlfn.NUMBERVALUE('Upload Data'!L457) &lt;= 100), AND('Upload Data'!K457 = refClaimFscMixCredit, OR('Upload Data'!L457 = "", 'Upload Data'!L457 = 100)), AND('Upload Data'!K457 = refClaimFscRecycled, 'Upload Data'!K457 =""), 'Upload Data'!K457 = ""), FALSE)</f>
        <v>1</v>
      </c>
      <c r="T470" s="50" t="b">
        <f>IFERROR(OR('Upload Data'!M457 = "", ISNUMBER('Upload Data'!M457), IFERROR(DATEVALUE('Upload Data'!M457) &gt; 0, FALSE)), FALSE)</f>
        <v>1</v>
      </c>
      <c r="U470" s="50" t="b">
        <f>IFERROR(OR('Upload Data'!N457 = "", ISNUMBER('Upload Data'!N457), IFERROR(DATEVALUE('Upload Data'!N457) &gt; 0, FALSE)), FALSE)</f>
        <v>1</v>
      </c>
      <c r="V470" s="51" t="s">
        <v>116</v>
      </c>
      <c r="W470" s="50"/>
      <c r="X470" s="50"/>
      <c r="Y470" s="50"/>
      <c r="Z470" s="50">
        <f>IFERROR(FIND("-", 'Upload Data'!$A457, 1), 1000)</f>
        <v>1000</v>
      </c>
      <c r="AA470" s="50">
        <f>IFERROR(FIND("-", 'Upload Data'!$A457, Z470 + 1), 1000)</f>
        <v>1000</v>
      </c>
      <c r="AB470" s="50">
        <f>IFERROR(FIND("-", 'Upload Data'!$A457, AA470 + 1), 1000)</f>
        <v>1000</v>
      </c>
      <c r="AC470" s="50" t="str">
        <f>IFERROR(LEFT('Upload Data'!$A457, Z470 - 1), "")</f>
        <v/>
      </c>
      <c r="AD470" s="50" t="str">
        <f>IFERROR(MID('Upload Data'!$A457, Z470 + 1, AA470 - Z470 - 1), "")</f>
        <v/>
      </c>
      <c r="AE470" s="50" t="str">
        <f>IFERROR(MID('Upload Data'!$A457, AA470 + 1, AB470 - AA470 - 1), "")</f>
        <v/>
      </c>
      <c r="AF470" s="50" t="str">
        <f>IFERROR(MID('Upload Data'!$A457, AB470 + 1, 1000), "")</f>
        <v/>
      </c>
      <c r="AG470" s="50" t="str">
        <f t="shared" si="56"/>
        <v/>
      </c>
      <c r="AH470" s="50" t="b">
        <f t="shared" si="57"/>
        <v>0</v>
      </c>
    </row>
    <row r="471" spans="1:34">
      <c r="A471" s="49">
        <f t="shared" si="54"/>
        <v>458</v>
      </c>
      <c r="B471" s="48" t="b">
        <f>NOT(IFERROR('Upload Data'!A458 = "ERROR", TRUE))</f>
        <v>1</v>
      </c>
      <c r="C471" s="48">
        <f t="shared" si="55"/>
        <v>458</v>
      </c>
      <c r="D471" s="50" t="b">
        <f>IF(B471, ('Upload Data'!A458 &amp; 'Upload Data'!B458 &amp; 'Upload Data'!C458 &amp; 'Upload Data'!D458 &amp; 'Upload Data'!E458 &amp; 'Upload Data'!F458 &amp; 'Upload Data'!G458 &amp; 'Upload Data'!H458 &amp; 'Upload Data'!I458 &amp; 'Upload Data'!J458 &amp; 'Upload Data'!K458 &amp; 'Upload Data'!L458 &amp; 'Upload Data'!M458 &amp; 'Upload Data'!N458) &lt;&gt; "", FALSE)</f>
        <v>0</v>
      </c>
      <c r="E471" s="50" t="str">
        <f t="shared" si="51"/>
        <v/>
      </c>
      <c r="F471" s="50" t="str">
        <f t="shared" si="52"/>
        <v/>
      </c>
      <c r="G471" s="50" t="b">
        <f t="shared" si="53"/>
        <v>1</v>
      </c>
      <c r="H471" s="50" t="b">
        <f>IFERROR(OR(AND(NOT(D471), 'Upload Data'!$A458 = ""), AND(AG471 &gt; -1, OR(AND(AH471, LEN(AD471) = 7), IFERROR(MATCH(AD471, listCertificateTypes, 0), FALSE)))), FALSE)</f>
        <v>1</v>
      </c>
      <c r="I471" s="50" t="b">
        <f>IFERROR(OR(NOT($D471), 'Upload Data'!B458 &lt;&gt; ""), FALSE)</f>
        <v>1</v>
      </c>
      <c r="J471" s="50" t="b">
        <f>IFERROR(OR(AND(NOT($D471), 'Upload Data'!C458 = ""), ISNUMBER('Upload Data'!C458), IFERROR(DATEVALUE('Upload Data'!C458) &gt; 0, FALSE)), FALSE)</f>
        <v>1</v>
      </c>
      <c r="K471" s="50" t="b">
        <f>IFERROR(OR(NOT($D471), 'Upload Data'!D458 &lt;&gt; ""), FALSE)</f>
        <v>1</v>
      </c>
      <c r="L471" s="51" t="s">
        <v>116</v>
      </c>
      <c r="M471" s="50" t="b">
        <f>IFERROR(OR(AND(NOT($D471), 'Upload Data'!F458 = ""), IFERROR(_xlfn.NUMBERVALUE('Upload Data'!F458) &gt; 0, FALSE)), FALSE)</f>
        <v>1</v>
      </c>
      <c r="N471" s="50" t="b">
        <f>IFERROR(OR('Upload Data'!G458 = "", IFERROR(_xlfn.NUMBERVALUE('Upload Data'!G458) &gt; 0, FALSE)), FALSE)</f>
        <v>1</v>
      </c>
      <c r="O471" s="50" t="b">
        <f>IFERROR(OR('Upload Data'!G458 = "", IFERROR(MATCH('Upload Data'!H458, listVolumeUnits, 0), FALSE)), FALSE)</f>
        <v>1</v>
      </c>
      <c r="P471" s="50" t="b">
        <f>IFERROR(OR('Upload Data'!I458 = "", IFERROR(_xlfn.NUMBERVALUE('Upload Data'!I458) &gt; 0, FALSE)), FALSE)</f>
        <v>1</v>
      </c>
      <c r="Q471" s="50" t="b">
        <f>IFERROR(OR('Upload Data'!I458 = "", IFERROR(MATCH('Upload Data'!J458, listWeightUnits, 0), FALSE)), FALSE)</f>
        <v>1</v>
      </c>
      <c r="R471" s="50" t="b">
        <f>IFERROR(OR(AND(NOT(D471), 'Upload Data'!K458 = ""), IFERROR(MATCH('Upload Data'!K458, listFscClaimTypes, 0), FALSE)), FALSE)</f>
        <v>1</v>
      </c>
      <c r="S471" s="50" t="b">
        <f>IFERROR(OR(AND('Upload Data'!K458 = refClaimFsc100, OR('Upload Data'!L458 = "", 'Upload Data'!L458 = 100)), AND('Upload Data'!K458 = refClaimFscCW, OR('Upload Data'!L458 = "", 'Upload Data'!L458 = 0)), AND('Upload Data'!K458 = refClaimFscMix, 'Upload Data'!L458 &lt;&gt; "", _xlfn.NUMBERVALUE('Upload Data'!L458) &gt;= 0, _xlfn.NUMBERVALUE('Upload Data'!L458) &lt;= 100), AND('Upload Data'!K458 = refClaimFscMixCredit, OR('Upload Data'!L458 = "", 'Upload Data'!L458 = 100)), AND('Upload Data'!K458 = refClaimFscRecycled, 'Upload Data'!K458 =""), 'Upload Data'!K458 = ""), FALSE)</f>
        <v>1</v>
      </c>
      <c r="T471" s="50" t="b">
        <f>IFERROR(OR('Upload Data'!M458 = "", ISNUMBER('Upload Data'!M458), IFERROR(DATEVALUE('Upload Data'!M458) &gt; 0, FALSE)), FALSE)</f>
        <v>1</v>
      </c>
      <c r="U471" s="50" t="b">
        <f>IFERROR(OR('Upload Data'!N458 = "", ISNUMBER('Upload Data'!N458), IFERROR(DATEVALUE('Upload Data'!N458) &gt; 0, FALSE)), FALSE)</f>
        <v>1</v>
      </c>
      <c r="V471" s="51" t="s">
        <v>116</v>
      </c>
      <c r="W471" s="50"/>
      <c r="X471" s="50"/>
      <c r="Y471" s="50"/>
      <c r="Z471" s="50">
        <f>IFERROR(FIND("-", 'Upload Data'!$A458, 1), 1000)</f>
        <v>1000</v>
      </c>
      <c r="AA471" s="50">
        <f>IFERROR(FIND("-", 'Upload Data'!$A458, Z471 + 1), 1000)</f>
        <v>1000</v>
      </c>
      <c r="AB471" s="50">
        <f>IFERROR(FIND("-", 'Upload Data'!$A458, AA471 + 1), 1000)</f>
        <v>1000</v>
      </c>
      <c r="AC471" s="50" t="str">
        <f>IFERROR(LEFT('Upload Data'!$A458, Z471 - 1), "")</f>
        <v/>
      </c>
      <c r="AD471" s="50" t="str">
        <f>IFERROR(MID('Upload Data'!$A458, Z471 + 1, AA471 - Z471 - 1), "")</f>
        <v/>
      </c>
      <c r="AE471" s="50" t="str">
        <f>IFERROR(MID('Upload Data'!$A458, AA471 + 1, AB471 - AA471 - 1), "")</f>
        <v/>
      </c>
      <c r="AF471" s="50" t="str">
        <f>IFERROR(MID('Upload Data'!$A458, AB471 + 1, 1000), "")</f>
        <v/>
      </c>
      <c r="AG471" s="50" t="str">
        <f t="shared" si="56"/>
        <v/>
      </c>
      <c r="AH471" s="50" t="b">
        <f t="shared" si="57"/>
        <v>0</v>
      </c>
    </row>
    <row r="472" spans="1:34">
      <c r="A472" s="49">
        <f t="shared" si="54"/>
        <v>459</v>
      </c>
      <c r="B472" s="48" t="b">
        <f>NOT(IFERROR('Upload Data'!A459 = "ERROR", TRUE))</f>
        <v>1</v>
      </c>
      <c r="C472" s="48">
        <f t="shared" si="55"/>
        <v>459</v>
      </c>
      <c r="D472" s="50" t="b">
        <f>IF(B472, ('Upload Data'!A459 &amp; 'Upload Data'!B459 &amp; 'Upload Data'!C459 &amp; 'Upload Data'!D459 &amp; 'Upload Data'!E459 &amp; 'Upload Data'!F459 &amp; 'Upload Data'!G459 &amp; 'Upload Data'!H459 &amp; 'Upload Data'!I459 &amp; 'Upload Data'!J459 &amp; 'Upload Data'!K459 &amp; 'Upload Data'!L459 &amp; 'Upload Data'!M459 &amp; 'Upload Data'!N459) &lt;&gt; "", FALSE)</f>
        <v>0</v>
      </c>
      <c r="E472" s="50" t="str">
        <f t="shared" si="51"/>
        <v/>
      </c>
      <c r="F472" s="50" t="str">
        <f t="shared" si="52"/>
        <v/>
      </c>
      <c r="G472" s="50" t="b">
        <f t="shared" si="53"/>
        <v>1</v>
      </c>
      <c r="H472" s="50" t="b">
        <f>IFERROR(OR(AND(NOT(D472), 'Upload Data'!$A459 = ""), AND(AG472 &gt; -1, OR(AND(AH472, LEN(AD472) = 7), IFERROR(MATCH(AD472, listCertificateTypes, 0), FALSE)))), FALSE)</f>
        <v>1</v>
      </c>
      <c r="I472" s="50" t="b">
        <f>IFERROR(OR(NOT($D472), 'Upload Data'!B459 &lt;&gt; ""), FALSE)</f>
        <v>1</v>
      </c>
      <c r="J472" s="50" t="b">
        <f>IFERROR(OR(AND(NOT($D472), 'Upload Data'!C459 = ""), ISNUMBER('Upload Data'!C459), IFERROR(DATEVALUE('Upload Data'!C459) &gt; 0, FALSE)), FALSE)</f>
        <v>1</v>
      </c>
      <c r="K472" s="50" t="b">
        <f>IFERROR(OR(NOT($D472), 'Upload Data'!D459 &lt;&gt; ""), FALSE)</f>
        <v>1</v>
      </c>
      <c r="L472" s="51" t="s">
        <v>116</v>
      </c>
      <c r="M472" s="50" t="b">
        <f>IFERROR(OR(AND(NOT($D472), 'Upload Data'!F459 = ""), IFERROR(_xlfn.NUMBERVALUE('Upload Data'!F459) &gt; 0, FALSE)), FALSE)</f>
        <v>1</v>
      </c>
      <c r="N472" s="50" t="b">
        <f>IFERROR(OR('Upload Data'!G459 = "", IFERROR(_xlfn.NUMBERVALUE('Upload Data'!G459) &gt; 0, FALSE)), FALSE)</f>
        <v>1</v>
      </c>
      <c r="O472" s="50" t="b">
        <f>IFERROR(OR('Upload Data'!G459 = "", IFERROR(MATCH('Upload Data'!H459, listVolumeUnits, 0), FALSE)), FALSE)</f>
        <v>1</v>
      </c>
      <c r="P472" s="50" t="b">
        <f>IFERROR(OR('Upload Data'!I459 = "", IFERROR(_xlfn.NUMBERVALUE('Upload Data'!I459) &gt; 0, FALSE)), FALSE)</f>
        <v>1</v>
      </c>
      <c r="Q472" s="50" t="b">
        <f>IFERROR(OR('Upload Data'!I459 = "", IFERROR(MATCH('Upload Data'!J459, listWeightUnits, 0), FALSE)), FALSE)</f>
        <v>1</v>
      </c>
      <c r="R472" s="50" t="b">
        <f>IFERROR(OR(AND(NOT(D472), 'Upload Data'!K459 = ""), IFERROR(MATCH('Upload Data'!K459, listFscClaimTypes, 0), FALSE)), FALSE)</f>
        <v>1</v>
      </c>
      <c r="S472" s="50" t="b">
        <f>IFERROR(OR(AND('Upload Data'!K459 = refClaimFsc100, OR('Upload Data'!L459 = "", 'Upload Data'!L459 = 100)), AND('Upload Data'!K459 = refClaimFscCW, OR('Upload Data'!L459 = "", 'Upload Data'!L459 = 0)), AND('Upload Data'!K459 = refClaimFscMix, 'Upload Data'!L459 &lt;&gt; "", _xlfn.NUMBERVALUE('Upload Data'!L459) &gt;= 0, _xlfn.NUMBERVALUE('Upload Data'!L459) &lt;= 100), AND('Upload Data'!K459 = refClaimFscMixCredit, OR('Upload Data'!L459 = "", 'Upload Data'!L459 = 100)), AND('Upload Data'!K459 = refClaimFscRecycled, 'Upload Data'!K459 =""), 'Upload Data'!K459 = ""), FALSE)</f>
        <v>1</v>
      </c>
      <c r="T472" s="50" t="b">
        <f>IFERROR(OR('Upload Data'!M459 = "", ISNUMBER('Upload Data'!M459), IFERROR(DATEVALUE('Upload Data'!M459) &gt; 0, FALSE)), FALSE)</f>
        <v>1</v>
      </c>
      <c r="U472" s="50" t="b">
        <f>IFERROR(OR('Upload Data'!N459 = "", ISNUMBER('Upload Data'!N459), IFERROR(DATEVALUE('Upload Data'!N459) &gt; 0, FALSE)), FALSE)</f>
        <v>1</v>
      </c>
      <c r="V472" s="51" t="s">
        <v>116</v>
      </c>
      <c r="W472" s="50"/>
      <c r="X472" s="50"/>
      <c r="Y472" s="50"/>
      <c r="Z472" s="50">
        <f>IFERROR(FIND("-", 'Upload Data'!$A459, 1), 1000)</f>
        <v>1000</v>
      </c>
      <c r="AA472" s="50">
        <f>IFERROR(FIND("-", 'Upload Data'!$A459, Z472 + 1), 1000)</f>
        <v>1000</v>
      </c>
      <c r="AB472" s="50">
        <f>IFERROR(FIND("-", 'Upload Data'!$A459, AA472 + 1), 1000)</f>
        <v>1000</v>
      </c>
      <c r="AC472" s="50" t="str">
        <f>IFERROR(LEFT('Upload Data'!$A459, Z472 - 1), "")</f>
        <v/>
      </c>
      <c r="AD472" s="50" t="str">
        <f>IFERROR(MID('Upload Data'!$A459, Z472 + 1, AA472 - Z472 - 1), "")</f>
        <v/>
      </c>
      <c r="AE472" s="50" t="str">
        <f>IFERROR(MID('Upload Data'!$A459, AA472 + 1, AB472 - AA472 - 1), "")</f>
        <v/>
      </c>
      <c r="AF472" s="50" t="str">
        <f>IFERROR(MID('Upload Data'!$A459, AB472 + 1, 1000), "")</f>
        <v/>
      </c>
      <c r="AG472" s="50" t="str">
        <f t="shared" si="56"/>
        <v/>
      </c>
      <c r="AH472" s="50" t="b">
        <f t="shared" si="57"/>
        <v>0</v>
      </c>
    </row>
    <row r="473" spans="1:34">
      <c r="A473" s="49">
        <f t="shared" si="54"/>
        <v>460</v>
      </c>
      <c r="B473" s="48" t="b">
        <f>NOT(IFERROR('Upload Data'!A460 = "ERROR", TRUE))</f>
        <v>1</v>
      </c>
      <c r="C473" s="48">
        <f t="shared" si="55"/>
        <v>460</v>
      </c>
      <c r="D473" s="50" t="b">
        <f>IF(B473, ('Upload Data'!A460 &amp; 'Upload Data'!B460 &amp; 'Upload Data'!C460 &amp; 'Upload Data'!D460 &amp; 'Upload Data'!E460 &amp; 'Upload Data'!F460 &amp; 'Upload Data'!G460 &amp; 'Upload Data'!H460 &amp; 'Upload Data'!I460 &amp; 'Upload Data'!J460 &amp; 'Upload Data'!K460 &amp; 'Upload Data'!L460 &amp; 'Upload Data'!M460 &amp; 'Upload Data'!N460) &lt;&gt; "", FALSE)</f>
        <v>0</v>
      </c>
      <c r="E473" s="50" t="str">
        <f t="shared" si="51"/>
        <v/>
      </c>
      <c r="F473" s="50" t="str">
        <f t="shared" si="52"/>
        <v/>
      </c>
      <c r="G473" s="50" t="b">
        <f t="shared" si="53"/>
        <v>1</v>
      </c>
      <c r="H473" s="50" t="b">
        <f>IFERROR(OR(AND(NOT(D473), 'Upload Data'!$A460 = ""), AND(AG473 &gt; -1, OR(AND(AH473, LEN(AD473) = 7), IFERROR(MATCH(AD473, listCertificateTypes, 0), FALSE)))), FALSE)</f>
        <v>1</v>
      </c>
      <c r="I473" s="50" t="b">
        <f>IFERROR(OR(NOT($D473), 'Upload Data'!B460 &lt;&gt; ""), FALSE)</f>
        <v>1</v>
      </c>
      <c r="J473" s="50" t="b">
        <f>IFERROR(OR(AND(NOT($D473), 'Upload Data'!C460 = ""), ISNUMBER('Upload Data'!C460), IFERROR(DATEVALUE('Upload Data'!C460) &gt; 0, FALSE)), FALSE)</f>
        <v>1</v>
      </c>
      <c r="K473" s="50" t="b">
        <f>IFERROR(OR(NOT($D473), 'Upload Data'!D460 &lt;&gt; ""), FALSE)</f>
        <v>1</v>
      </c>
      <c r="L473" s="51" t="s">
        <v>116</v>
      </c>
      <c r="M473" s="50" t="b">
        <f>IFERROR(OR(AND(NOT($D473), 'Upload Data'!F460 = ""), IFERROR(_xlfn.NUMBERVALUE('Upload Data'!F460) &gt; 0, FALSE)), FALSE)</f>
        <v>1</v>
      </c>
      <c r="N473" s="50" t="b">
        <f>IFERROR(OR('Upload Data'!G460 = "", IFERROR(_xlfn.NUMBERVALUE('Upload Data'!G460) &gt; 0, FALSE)), FALSE)</f>
        <v>1</v>
      </c>
      <c r="O473" s="50" t="b">
        <f>IFERROR(OR('Upload Data'!G460 = "", IFERROR(MATCH('Upload Data'!H460, listVolumeUnits, 0), FALSE)), FALSE)</f>
        <v>1</v>
      </c>
      <c r="P473" s="50" t="b">
        <f>IFERROR(OR('Upload Data'!I460 = "", IFERROR(_xlfn.NUMBERVALUE('Upload Data'!I460) &gt; 0, FALSE)), FALSE)</f>
        <v>1</v>
      </c>
      <c r="Q473" s="50" t="b">
        <f>IFERROR(OR('Upload Data'!I460 = "", IFERROR(MATCH('Upload Data'!J460, listWeightUnits, 0), FALSE)), FALSE)</f>
        <v>1</v>
      </c>
      <c r="R473" s="50" t="b">
        <f>IFERROR(OR(AND(NOT(D473), 'Upload Data'!K460 = ""), IFERROR(MATCH('Upload Data'!K460, listFscClaimTypes, 0), FALSE)), FALSE)</f>
        <v>1</v>
      </c>
      <c r="S473" s="50" t="b">
        <f>IFERROR(OR(AND('Upload Data'!K460 = refClaimFsc100, OR('Upload Data'!L460 = "", 'Upload Data'!L460 = 100)), AND('Upload Data'!K460 = refClaimFscCW, OR('Upload Data'!L460 = "", 'Upload Data'!L460 = 0)), AND('Upload Data'!K460 = refClaimFscMix, 'Upload Data'!L460 &lt;&gt; "", _xlfn.NUMBERVALUE('Upload Data'!L460) &gt;= 0, _xlfn.NUMBERVALUE('Upload Data'!L460) &lt;= 100), AND('Upload Data'!K460 = refClaimFscMixCredit, OR('Upload Data'!L460 = "", 'Upload Data'!L460 = 100)), AND('Upload Data'!K460 = refClaimFscRecycled, 'Upload Data'!K460 =""), 'Upload Data'!K460 = ""), FALSE)</f>
        <v>1</v>
      </c>
      <c r="T473" s="50" t="b">
        <f>IFERROR(OR('Upload Data'!M460 = "", ISNUMBER('Upload Data'!M460), IFERROR(DATEVALUE('Upload Data'!M460) &gt; 0, FALSE)), FALSE)</f>
        <v>1</v>
      </c>
      <c r="U473" s="50" t="b">
        <f>IFERROR(OR('Upload Data'!N460 = "", ISNUMBER('Upload Data'!N460), IFERROR(DATEVALUE('Upload Data'!N460) &gt; 0, FALSE)), FALSE)</f>
        <v>1</v>
      </c>
      <c r="V473" s="51" t="s">
        <v>116</v>
      </c>
      <c r="W473" s="50"/>
      <c r="X473" s="50"/>
      <c r="Y473" s="50"/>
      <c r="Z473" s="50">
        <f>IFERROR(FIND("-", 'Upload Data'!$A460, 1), 1000)</f>
        <v>1000</v>
      </c>
      <c r="AA473" s="50">
        <f>IFERROR(FIND("-", 'Upload Data'!$A460, Z473 + 1), 1000)</f>
        <v>1000</v>
      </c>
      <c r="AB473" s="50">
        <f>IFERROR(FIND("-", 'Upload Data'!$A460, AA473 + 1), 1000)</f>
        <v>1000</v>
      </c>
      <c r="AC473" s="50" t="str">
        <f>IFERROR(LEFT('Upload Data'!$A460, Z473 - 1), "")</f>
        <v/>
      </c>
      <c r="AD473" s="50" t="str">
        <f>IFERROR(MID('Upload Data'!$A460, Z473 + 1, AA473 - Z473 - 1), "")</f>
        <v/>
      </c>
      <c r="AE473" s="50" t="str">
        <f>IFERROR(MID('Upload Data'!$A460, AA473 + 1, AB473 - AA473 - 1), "")</f>
        <v/>
      </c>
      <c r="AF473" s="50" t="str">
        <f>IFERROR(MID('Upload Data'!$A460, AB473 + 1, 1000), "")</f>
        <v/>
      </c>
      <c r="AG473" s="50" t="str">
        <f t="shared" si="56"/>
        <v/>
      </c>
      <c r="AH473" s="50" t="b">
        <f t="shared" si="57"/>
        <v>0</v>
      </c>
    </row>
    <row r="474" spans="1:34">
      <c r="A474" s="49">
        <f t="shared" si="54"/>
        <v>461</v>
      </c>
      <c r="B474" s="48" t="b">
        <f>NOT(IFERROR('Upload Data'!A461 = "ERROR", TRUE))</f>
        <v>1</v>
      </c>
      <c r="C474" s="48">
        <f t="shared" si="55"/>
        <v>461</v>
      </c>
      <c r="D474" s="50" t="b">
        <f>IF(B474, ('Upload Data'!A461 &amp; 'Upload Data'!B461 &amp; 'Upload Data'!C461 &amp; 'Upload Data'!D461 &amp; 'Upload Data'!E461 &amp; 'Upload Data'!F461 &amp; 'Upload Data'!G461 &amp; 'Upload Data'!H461 &amp; 'Upload Data'!I461 &amp; 'Upload Data'!J461 &amp; 'Upload Data'!K461 &amp; 'Upload Data'!L461 &amp; 'Upload Data'!M461 &amp; 'Upload Data'!N461) &lt;&gt; "", FALSE)</f>
        <v>0</v>
      </c>
      <c r="E474" s="50" t="str">
        <f t="shared" si="51"/>
        <v/>
      </c>
      <c r="F474" s="50" t="str">
        <f t="shared" si="52"/>
        <v/>
      </c>
      <c r="G474" s="50" t="b">
        <f t="shared" si="53"/>
        <v>1</v>
      </c>
      <c r="H474" s="50" t="b">
        <f>IFERROR(OR(AND(NOT(D474), 'Upload Data'!$A461 = ""), AND(AG474 &gt; -1, OR(AND(AH474, LEN(AD474) = 7), IFERROR(MATCH(AD474, listCertificateTypes, 0), FALSE)))), FALSE)</f>
        <v>1</v>
      </c>
      <c r="I474" s="50" t="b">
        <f>IFERROR(OR(NOT($D474), 'Upload Data'!B461 &lt;&gt; ""), FALSE)</f>
        <v>1</v>
      </c>
      <c r="J474" s="50" t="b">
        <f>IFERROR(OR(AND(NOT($D474), 'Upload Data'!C461 = ""), ISNUMBER('Upload Data'!C461), IFERROR(DATEVALUE('Upload Data'!C461) &gt; 0, FALSE)), FALSE)</f>
        <v>1</v>
      </c>
      <c r="K474" s="50" t="b">
        <f>IFERROR(OR(NOT($D474), 'Upload Data'!D461 &lt;&gt; ""), FALSE)</f>
        <v>1</v>
      </c>
      <c r="L474" s="51" t="s">
        <v>116</v>
      </c>
      <c r="M474" s="50" t="b">
        <f>IFERROR(OR(AND(NOT($D474), 'Upload Data'!F461 = ""), IFERROR(_xlfn.NUMBERVALUE('Upload Data'!F461) &gt; 0, FALSE)), FALSE)</f>
        <v>1</v>
      </c>
      <c r="N474" s="50" t="b">
        <f>IFERROR(OR('Upload Data'!G461 = "", IFERROR(_xlfn.NUMBERVALUE('Upload Data'!G461) &gt; 0, FALSE)), FALSE)</f>
        <v>1</v>
      </c>
      <c r="O474" s="50" t="b">
        <f>IFERROR(OR('Upload Data'!G461 = "", IFERROR(MATCH('Upload Data'!H461, listVolumeUnits, 0), FALSE)), FALSE)</f>
        <v>1</v>
      </c>
      <c r="P474" s="50" t="b">
        <f>IFERROR(OR('Upload Data'!I461 = "", IFERROR(_xlfn.NUMBERVALUE('Upload Data'!I461) &gt; 0, FALSE)), FALSE)</f>
        <v>1</v>
      </c>
      <c r="Q474" s="50" t="b">
        <f>IFERROR(OR('Upload Data'!I461 = "", IFERROR(MATCH('Upload Data'!J461, listWeightUnits, 0), FALSE)), FALSE)</f>
        <v>1</v>
      </c>
      <c r="R474" s="50" t="b">
        <f>IFERROR(OR(AND(NOT(D474), 'Upload Data'!K461 = ""), IFERROR(MATCH('Upload Data'!K461, listFscClaimTypes, 0), FALSE)), FALSE)</f>
        <v>1</v>
      </c>
      <c r="S474" s="50" t="b">
        <f>IFERROR(OR(AND('Upload Data'!K461 = refClaimFsc100, OR('Upload Data'!L461 = "", 'Upload Data'!L461 = 100)), AND('Upload Data'!K461 = refClaimFscCW, OR('Upload Data'!L461 = "", 'Upload Data'!L461 = 0)), AND('Upload Data'!K461 = refClaimFscMix, 'Upload Data'!L461 &lt;&gt; "", _xlfn.NUMBERVALUE('Upload Data'!L461) &gt;= 0, _xlfn.NUMBERVALUE('Upload Data'!L461) &lt;= 100), AND('Upload Data'!K461 = refClaimFscMixCredit, OR('Upload Data'!L461 = "", 'Upload Data'!L461 = 100)), AND('Upload Data'!K461 = refClaimFscRecycled, 'Upload Data'!K461 =""), 'Upload Data'!K461 = ""), FALSE)</f>
        <v>1</v>
      </c>
      <c r="T474" s="50" t="b">
        <f>IFERROR(OR('Upload Data'!M461 = "", ISNUMBER('Upload Data'!M461), IFERROR(DATEVALUE('Upload Data'!M461) &gt; 0, FALSE)), FALSE)</f>
        <v>1</v>
      </c>
      <c r="U474" s="50" t="b">
        <f>IFERROR(OR('Upload Data'!N461 = "", ISNUMBER('Upload Data'!N461), IFERROR(DATEVALUE('Upload Data'!N461) &gt; 0, FALSE)), FALSE)</f>
        <v>1</v>
      </c>
      <c r="V474" s="51" t="s">
        <v>116</v>
      </c>
      <c r="W474" s="50"/>
      <c r="X474" s="50"/>
      <c r="Y474" s="50"/>
      <c r="Z474" s="50">
        <f>IFERROR(FIND("-", 'Upload Data'!$A461, 1), 1000)</f>
        <v>1000</v>
      </c>
      <c r="AA474" s="50">
        <f>IFERROR(FIND("-", 'Upload Data'!$A461, Z474 + 1), 1000)</f>
        <v>1000</v>
      </c>
      <c r="AB474" s="50">
        <f>IFERROR(FIND("-", 'Upload Data'!$A461, AA474 + 1), 1000)</f>
        <v>1000</v>
      </c>
      <c r="AC474" s="50" t="str">
        <f>IFERROR(LEFT('Upload Data'!$A461, Z474 - 1), "")</f>
        <v/>
      </c>
      <c r="AD474" s="50" t="str">
        <f>IFERROR(MID('Upload Data'!$A461, Z474 + 1, AA474 - Z474 - 1), "")</f>
        <v/>
      </c>
      <c r="AE474" s="50" t="str">
        <f>IFERROR(MID('Upload Data'!$A461, AA474 + 1, AB474 - AA474 - 1), "")</f>
        <v/>
      </c>
      <c r="AF474" s="50" t="str">
        <f>IFERROR(MID('Upload Data'!$A461, AB474 + 1, 1000), "")</f>
        <v/>
      </c>
      <c r="AG474" s="50" t="str">
        <f t="shared" si="56"/>
        <v/>
      </c>
      <c r="AH474" s="50" t="b">
        <f t="shared" si="57"/>
        <v>0</v>
      </c>
    </row>
    <row r="475" spans="1:34">
      <c r="A475" s="49">
        <f t="shared" si="54"/>
        <v>462</v>
      </c>
      <c r="B475" s="48" t="b">
        <f>NOT(IFERROR('Upload Data'!A462 = "ERROR", TRUE))</f>
        <v>1</v>
      </c>
      <c r="C475" s="48">
        <f t="shared" si="55"/>
        <v>462</v>
      </c>
      <c r="D475" s="50" t="b">
        <f>IF(B475, ('Upload Data'!A462 &amp; 'Upload Data'!B462 &amp; 'Upload Data'!C462 &amp; 'Upload Data'!D462 &amp; 'Upload Data'!E462 &amp; 'Upload Data'!F462 &amp; 'Upload Data'!G462 &amp; 'Upload Data'!H462 &amp; 'Upload Data'!I462 &amp; 'Upload Data'!J462 &amp; 'Upload Data'!K462 &amp; 'Upload Data'!L462 &amp; 'Upload Data'!M462 &amp; 'Upload Data'!N462) &lt;&gt; "", FALSE)</f>
        <v>0</v>
      </c>
      <c r="E475" s="50" t="str">
        <f t="shared" si="51"/>
        <v/>
      </c>
      <c r="F475" s="50" t="str">
        <f t="shared" si="52"/>
        <v/>
      </c>
      <c r="G475" s="50" t="b">
        <f t="shared" si="53"/>
        <v>1</v>
      </c>
      <c r="H475" s="50" t="b">
        <f>IFERROR(OR(AND(NOT(D475), 'Upload Data'!$A462 = ""), AND(AG475 &gt; -1, OR(AND(AH475, LEN(AD475) = 7), IFERROR(MATCH(AD475, listCertificateTypes, 0), FALSE)))), FALSE)</f>
        <v>1</v>
      </c>
      <c r="I475" s="50" t="b">
        <f>IFERROR(OR(NOT($D475), 'Upload Data'!B462 &lt;&gt; ""), FALSE)</f>
        <v>1</v>
      </c>
      <c r="J475" s="50" t="b">
        <f>IFERROR(OR(AND(NOT($D475), 'Upload Data'!C462 = ""), ISNUMBER('Upload Data'!C462), IFERROR(DATEVALUE('Upload Data'!C462) &gt; 0, FALSE)), FALSE)</f>
        <v>1</v>
      </c>
      <c r="K475" s="50" t="b">
        <f>IFERROR(OR(NOT($D475), 'Upload Data'!D462 &lt;&gt; ""), FALSE)</f>
        <v>1</v>
      </c>
      <c r="L475" s="51" t="s">
        <v>116</v>
      </c>
      <c r="M475" s="50" t="b">
        <f>IFERROR(OR(AND(NOT($D475), 'Upload Data'!F462 = ""), IFERROR(_xlfn.NUMBERVALUE('Upload Data'!F462) &gt; 0, FALSE)), FALSE)</f>
        <v>1</v>
      </c>
      <c r="N475" s="50" t="b">
        <f>IFERROR(OR('Upload Data'!G462 = "", IFERROR(_xlfn.NUMBERVALUE('Upload Data'!G462) &gt; 0, FALSE)), FALSE)</f>
        <v>1</v>
      </c>
      <c r="O475" s="50" t="b">
        <f>IFERROR(OR('Upload Data'!G462 = "", IFERROR(MATCH('Upload Data'!H462, listVolumeUnits, 0), FALSE)), FALSE)</f>
        <v>1</v>
      </c>
      <c r="P475" s="50" t="b">
        <f>IFERROR(OR('Upload Data'!I462 = "", IFERROR(_xlfn.NUMBERVALUE('Upload Data'!I462) &gt; 0, FALSE)), FALSE)</f>
        <v>1</v>
      </c>
      <c r="Q475" s="50" t="b">
        <f>IFERROR(OR('Upload Data'!I462 = "", IFERROR(MATCH('Upload Data'!J462, listWeightUnits, 0), FALSE)), FALSE)</f>
        <v>1</v>
      </c>
      <c r="R475" s="50" t="b">
        <f>IFERROR(OR(AND(NOT(D475), 'Upload Data'!K462 = ""), IFERROR(MATCH('Upload Data'!K462, listFscClaimTypes, 0), FALSE)), FALSE)</f>
        <v>1</v>
      </c>
      <c r="S475" s="50" t="b">
        <f>IFERROR(OR(AND('Upload Data'!K462 = refClaimFsc100, OR('Upload Data'!L462 = "", 'Upload Data'!L462 = 100)), AND('Upload Data'!K462 = refClaimFscCW, OR('Upload Data'!L462 = "", 'Upload Data'!L462 = 0)), AND('Upload Data'!K462 = refClaimFscMix, 'Upload Data'!L462 &lt;&gt; "", _xlfn.NUMBERVALUE('Upload Data'!L462) &gt;= 0, _xlfn.NUMBERVALUE('Upload Data'!L462) &lt;= 100), AND('Upload Data'!K462 = refClaimFscMixCredit, OR('Upload Data'!L462 = "", 'Upload Data'!L462 = 100)), AND('Upload Data'!K462 = refClaimFscRecycled, 'Upload Data'!K462 =""), 'Upload Data'!K462 = ""), FALSE)</f>
        <v>1</v>
      </c>
      <c r="T475" s="50" t="b">
        <f>IFERROR(OR('Upload Data'!M462 = "", ISNUMBER('Upload Data'!M462), IFERROR(DATEVALUE('Upload Data'!M462) &gt; 0, FALSE)), FALSE)</f>
        <v>1</v>
      </c>
      <c r="U475" s="50" t="b">
        <f>IFERROR(OR('Upload Data'!N462 = "", ISNUMBER('Upload Data'!N462), IFERROR(DATEVALUE('Upload Data'!N462) &gt; 0, FALSE)), FALSE)</f>
        <v>1</v>
      </c>
      <c r="V475" s="51" t="s">
        <v>116</v>
      </c>
      <c r="W475" s="50"/>
      <c r="X475" s="50"/>
      <c r="Y475" s="50"/>
      <c r="Z475" s="50">
        <f>IFERROR(FIND("-", 'Upload Data'!$A462, 1), 1000)</f>
        <v>1000</v>
      </c>
      <c r="AA475" s="50">
        <f>IFERROR(FIND("-", 'Upload Data'!$A462, Z475 + 1), 1000)</f>
        <v>1000</v>
      </c>
      <c r="AB475" s="50">
        <f>IFERROR(FIND("-", 'Upload Data'!$A462, AA475 + 1), 1000)</f>
        <v>1000</v>
      </c>
      <c r="AC475" s="50" t="str">
        <f>IFERROR(LEFT('Upload Data'!$A462, Z475 - 1), "")</f>
        <v/>
      </c>
      <c r="AD475" s="50" t="str">
        <f>IFERROR(MID('Upload Data'!$A462, Z475 + 1, AA475 - Z475 - 1), "")</f>
        <v/>
      </c>
      <c r="AE475" s="50" t="str">
        <f>IFERROR(MID('Upload Data'!$A462, AA475 + 1, AB475 - AA475 - 1), "")</f>
        <v/>
      </c>
      <c r="AF475" s="50" t="str">
        <f>IFERROR(MID('Upload Data'!$A462, AB475 + 1, 1000), "")</f>
        <v/>
      </c>
      <c r="AG475" s="50" t="str">
        <f t="shared" si="56"/>
        <v/>
      </c>
      <c r="AH475" s="50" t="b">
        <f t="shared" si="57"/>
        <v>0</v>
      </c>
    </row>
    <row r="476" spans="1:34">
      <c r="A476" s="49">
        <f t="shared" si="54"/>
        <v>463</v>
      </c>
      <c r="B476" s="48" t="b">
        <f>NOT(IFERROR('Upload Data'!A463 = "ERROR", TRUE))</f>
        <v>1</v>
      </c>
      <c r="C476" s="48">
        <f t="shared" si="55"/>
        <v>463</v>
      </c>
      <c r="D476" s="50" t="b">
        <f>IF(B476, ('Upload Data'!A463 &amp; 'Upload Data'!B463 &amp; 'Upload Data'!C463 &amp; 'Upload Data'!D463 &amp; 'Upload Data'!E463 &amp; 'Upload Data'!F463 &amp; 'Upload Data'!G463 &amp; 'Upload Data'!H463 &amp; 'Upload Data'!I463 &amp; 'Upload Data'!J463 &amp; 'Upload Data'!K463 &amp; 'Upload Data'!L463 &amp; 'Upload Data'!M463 &amp; 'Upload Data'!N463) &lt;&gt; "", FALSE)</f>
        <v>0</v>
      </c>
      <c r="E476" s="50" t="str">
        <f t="shared" si="51"/>
        <v/>
      </c>
      <c r="F476" s="50" t="str">
        <f t="shared" si="52"/>
        <v/>
      </c>
      <c r="G476" s="50" t="b">
        <f t="shared" si="53"/>
        <v>1</v>
      </c>
      <c r="H476" s="50" t="b">
        <f>IFERROR(OR(AND(NOT(D476), 'Upload Data'!$A463 = ""), AND(AG476 &gt; -1, OR(AND(AH476, LEN(AD476) = 7), IFERROR(MATCH(AD476, listCertificateTypes, 0), FALSE)))), FALSE)</f>
        <v>1</v>
      </c>
      <c r="I476" s="50" t="b">
        <f>IFERROR(OR(NOT($D476), 'Upload Data'!B463 &lt;&gt; ""), FALSE)</f>
        <v>1</v>
      </c>
      <c r="J476" s="50" t="b">
        <f>IFERROR(OR(AND(NOT($D476), 'Upload Data'!C463 = ""), ISNUMBER('Upload Data'!C463), IFERROR(DATEVALUE('Upload Data'!C463) &gt; 0, FALSE)), FALSE)</f>
        <v>1</v>
      </c>
      <c r="K476" s="50" t="b">
        <f>IFERROR(OR(NOT($D476), 'Upload Data'!D463 &lt;&gt; ""), FALSE)</f>
        <v>1</v>
      </c>
      <c r="L476" s="51" t="s">
        <v>116</v>
      </c>
      <c r="M476" s="50" t="b">
        <f>IFERROR(OR(AND(NOT($D476), 'Upload Data'!F463 = ""), IFERROR(_xlfn.NUMBERVALUE('Upload Data'!F463) &gt; 0, FALSE)), FALSE)</f>
        <v>1</v>
      </c>
      <c r="N476" s="50" t="b">
        <f>IFERROR(OR('Upload Data'!G463 = "", IFERROR(_xlfn.NUMBERVALUE('Upload Data'!G463) &gt; 0, FALSE)), FALSE)</f>
        <v>1</v>
      </c>
      <c r="O476" s="50" t="b">
        <f>IFERROR(OR('Upload Data'!G463 = "", IFERROR(MATCH('Upload Data'!H463, listVolumeUnits, 0), FALSE)), FALSE)</f>
        <v>1</v>
      </c>
      <c r="P476" s="50" t="b">
        <f>IFERROR(OR('Upload Data'!I463 = "", IFERROR(_xlfn.NUMBERVALUE('Upload Data'!I463) &gt; 0, FALSE)), FALSE)</f>
        <v>1</v>
      </c>
      <c r="Q476" s="50" t="b">
        <f>IFERROR(OR('Upload Data'!I463 = "", IFERROR(MATCH('Upload Data'!J463, listWeightUnits, 0), FALSE)), FALSE)</f>
        <v>1</v>
      </c>
      <c r="R476" s="50" t="b">
        <f>IFERROR(OR(AND(NOT(D476), 'Upload Data'!K463 = ""), IFERROR(MATCH('Upload Data'!K463, listFscClaimTypes, 0), FALSE)), FALSE)</f>
        <v>1</v>
      </c>
      <c r="S476" s="50" t="b">
        <f>IFERROR(OR(AND('Upload Data'!K463 = refClaimFsc100, OR('Upload Data'!L463 = "", 'Upload Data'!L463 = 100)), AND('Upload Data'!K463 = refClaimFscCW, OR('Upload Data'!L463 = "", 'Upload Data'!L463 = 0)), AND('Upload Data'!K463 = refClaimFscMix, 'Upload Data'!L463 &lt;&gt; "", _xlfn.NUMBERVALUE('Upload Data'!L463) &gt;= 0, _xlfn.NUMBERVALUE('Upload Data'!L463) &lt;= 100), AND('Upload Data'!K463 = refClaimFscMixCredit, OR('Upload Data'!L463 = "", 'Upload Data'!L463 = 100)), AND('Upload Data'!K463 = refClaimFscRecycled, 'Upload Data'!K463 =""), 'Upload Data'!K463 = ""), FALSE)</f>
        <v>1</v>
      </c>
      <c r="T476" s="50" t="b">
        <f>IFERROR(OR('Upload Data'!M463 = "", ISNUMBER('Upload Data'!M463), IFERROR(DATEVALUE('Upload Data'!M463) &gt; 0, FALSE)), FALSE)</f>
        <v>1</v>
      </c>
      <c r="U476" s="50" t="b">
        <f>IFERROR(OR('Upload Data'!N463 = "", ISNUMBER('Upload Data'!N463), IFERROR(DATEVALUE('Upload Data'!N463) &gt; 0, FALSE)), FALSE)</f>
        <v>1</v>
      </c>
      <c r="V476" s="51" t="s">
        <v>116</v>
      </c>
      <c r="W476" s="50"/>
      <c r="X476" s="50"/>
      <c r="Y476" s="50"/>
      <c r="Z476" s="50">
        <f>IFERROR(FIND("-", 'Upload Data'!$A463, 1), 1000)</f>
        <v>1000</v>
      </c>
      <c r="AA476" s="50">
        <f>IFERROR(FIND("-", 'Upload Data'!$A463, Z476 + 1), 1000)</f>
        <v>1000</v>
      </c>
      <c r="AB476" s="50">
        <f>IFERROR(FIND("-", 'Upload Data'!$A463, AA476 + 1), 1000)</f>
        <v>1000</v>
      </c>
      <c r="AC476" s="50" t="str">
        <f>IFERROR(LEFT('Upload Data'!$A463, Z476 - 1), "")</f>
        <v/>
      </c>
      <c r="AD476" s="50" t="str">
        <f>IFERROR(MID('Upload Data'!$A463, Z476 + 1, AA476 - Z476 - 1), "")</f>
        <v/>
      </c>
      <c r="AE476" s="50" t="str">
        <f>IFERROR(MID('Upload Data'!$A463, AA476 + 1, AB476 - AA476 - 1), "")</f>
        <v/>
      </c>
      <c r="AF476" s="50" t="str">
        <f>IFERROR(MID('Upload Data'!$A463, AB476 + 1, 1000), "")</f>
        <v/>
      </c>
      <c r="AG476" s="50" t="str">
        <f t="shared" si="56"/>
        <v/>
      </c>
      <c r="AH476" s="50" t="b">
        <f t="shared" si="57"/>
        <v>0</v>
      </c>
    </row>
    <row r="477" spans="1:34">
      <c r="A477" s="49">
        <f t="shared" si="54"/>
        <v>464</v>
      </c>
      <c r="B477" s="48" t="b">
        <f>NOT(IFERROR('Upload Data'!A464 = "ERROR", TRUE))</f>
        <v>1</v>
      </c>
      <c r="C477" s="48">
        <f t="shared" si="55"/>
        <v>464</v>
      </c>
      <c r="D477" s="50" t="b">
        <f>IF(B477, ('Upload Data'!A464 &amp; 'Upload Data'!B464 &amp; 'Upload Data'!C464 &amp; 'Upload Data'!D464 &amp; 'Upload Data'!E464 &amp; 'Upload Data'!F464 &amp; 'Upload Data'!G464 &amp; 'Upload Data'!H464 &amp; 'Upload Data'!I464 &amp; 'Upload Data'!J464 &amp; 'Upload Data'!K464 &amp; 'Upload Data'!L464 &amp; 'Upload Data'!M464 &amp; 'Upload Data'!N464) &lt;&gt; "", FALSE)</f>
        <v>0</v>
      </c>
      <c r="E477" s="50" t="str">
        <f t="shared" si="51"/>
        <v/>
      </c>
      <c r="F477" s="50" t="str">
        <f t="shared" si="52"/>
        <v/>
      </c>
      <c r="G477" s="50" t="b">
        <f t="shared" si="53"/>
        <v>1</v>
      </c>
      <c r="H477" s="50" t="b">
        <f>IFERROR(OR(AND(NOT(D477), 'Upload Data'!$A464 = ""), AND(AG477 &gt; -1, OR(AND(AH477, LEN(AD477) = 7), IFERROR(MATCH(AD477, listCertificateTypes, 0), FALSE)))), FALSE)</f>
        <v>1</v>
      </c>
      <c r="I477" s="50" t="b">
        <f>IFERROR(OR(NOT($D477), 'Upload Data'!B464 &lt;&gt; ""), FALSE)</f>
        <v>1</v>
      </c>
      <c r="J477" s="50" t="b">
        <f>IFERROR(OR(AND(NOT($D477), 'Upload Data'!C464 = ""), ISNUMBER('Upload Data'!C464), IFERROR(DATEVALUE('Upload Data'!C464) &gt; 0, FALSE)), FALSE)</f>
        <v>1</v>
      </c>
      <c r="K477" s="50" t="b">
        <f>IFERROR(OR(NOT($D477), 'Upload Data'!D464 &lt;&gt; ""), FALSE)</f>
        <v>1</v>
      </c>
      <c r="L477" s="51" t="s">
        <v>116</v>
      </c>
      <c r="M477" s="50" t="b">
        <f>IFERROR(OR(AND(NOT($D477), 'Upload Data'!F464 = ""), IFERROR(_xlfn.NUMBERVALUE('Upload Data'!F464) &gt; 0, FALSE)), FALSE)</f>
        <v>1</v>
      </c>
      <c r="N477" s="50" t="b">
        <f>IFERROR(OR('Upload Data'!G464 = "", IFERROR(_xlfn.NUMBERVALUE('Upload Data'!G464) &gt; 0, FALSE)), FALSE)</f>
        <v>1</v>
      </c>
      <c r="O477" s="50" t="b">
        <f>IFERROR(OR('Upload Data'!G464 = "", IFERROR(MATCH('Upload Data'!H464, listVolumeUnits, 0), FALSE)), FALSE)</f>
        <v>1</v>
      </c>
      <c r="P477" s="50" t="b">
        <f>IFERROR(OR('Upload Data'!I464 = "", IFERROR(_xlfn.NUMBERVALUE('Upload Data'!I464) &gt; 0, FALSE)), FALSE)</f>
        <v>1</v>
      </c>
      <c r="Q477" s="50" t="b">
        <f>IFERROR(OR('Upload Data'!I464 = "", IFERROR(MATCH('Upload Data'!J464, listWeightUnits, 0), FALSE)), FALSE)</f>
        <v>1</v>
      </c>
      <c r="R477" s="50" t="b">
        <f>IFERROR(OR(AND(NOT(D477), 'Upload Data'!K464 = ""), IFERROR(MATCH('Upload Data'!K464, listFscClaimTypes, 0), FALSE)), FALSE)</f>
        <v>1</v>
      </c>
      <c r="S477" s="50" t="b">
        <f>IFERROR(OR(AND('Upload Data'!K464 = refClaimFsc100, OR('Upload Data'!L464 = "", 'Upload Data'!L464 = 100)), AND('Upload Data'!K464 = refClaimFscCW, OR('Upload Data'!L464 = "", 'Upload Data'!L464 = 0)), AND('Upload Data'!K464 = refClaimFscMix, 'Upload Data'!L464 &lt;&gt; "", _xlfn.NUMBERVALUE('Upload Data'!L464) &gt;= 0, _xlfn.NUMBERVALUE('Upload Data'!L464) &lt;= 100), AND('Upload Data'!K464 = refClaimFscMixCredit, OR('Upload Data'!L464 = "", 'Upload Data'!L464 = 100)), AND('Upload Data'!K464 = refClaimFscRecycled, 'Upload Data'!K464 =""), 'Upload Data'!K464 = ""), FALSE)</f>
        <v>1</v>
      </c>
      <c r="T477" s="50" t="b">
        <f>IFERROR(OR('Upload Data'!M464 = "", ISNUMBER('Upload Data'!M464), IFERROR(DATEVALUE('Upload Data'!M464) &gt; 0, FALSE)), FALSE)</f>
        <v>1</v>
      </c>
      <c r="U477" s="50" t="b">
        <f>IFERROR(OR('Upload Data'!N464 = "", ISNUMBER('Upload Data'!N464), IFERROR(DATEVALUE('Upload Data'!N464) &gt; 0, FALSE)), FALSE)</f>
        <v>1</v>
      </c>
      <c r="V477" s="51" t="s">
        <v>116</v>
      </c>
      <c r="W477" s="50"/>
      <c r="X477" s="50"/>
      <c r="Y477" s="50"/>
      <c r="Z477" s="50">
        <f>IFERROR(FIND("-", 'Upload Data'!$A464, 1), 1000)</f>
        <v>1000</v>
      </c>
      <c r="AA477" s="50">
        <f>IFERROR(FIND("-", 'Upload Data'!$A464, Z477 + 1), 1000)</f>
        <v>1000</v>
      </c>
      <c r="AB477" s="50">
        <f>IFERROR(FIND("-", 'Upload Data'!$A464, AA477 + 1), 1000)</f>
        <v>1000</v>
      </c>
      <c r="AC477" s="50" t="str">
        <f>IFERROR(LEFT('Upload Data'!$A464, Z477 - 1), "")</f>
        <v/>
      </c>
      <c r="AD477" s="50" t="str">
        <f>IFERROR(MID('Upload Data'!$A464, Z477 + 1, AA477 - Z477 - 1), "")</f>
        <v/>
      </c>
      <c r="AE477" s="50" t="str">
        <f>IFERROR(MID('Upload Data'!$A464, AA477 + 1, AB477 - AA477 - 1), "")</f>
        <v/>
      </c>
      <c r="AF477" s="50" t="str">
        <f>IFERROR(MID('Upload Data'!$A464, AB477 + 1, 1000), "")</f>
        <v/>
      </c>
      <c r="AG477" s="50" t="str">
        <f t="shared" si="56"/>
        <v/>
      </c>
      <c r="AH477" s="50" t="b">
        <f t="shared" si="57"/>
        <v>0</v>
      </c>
    </row>
    <row r="478" spans="1:34">
      <c r="A478" s="49">
        <f t="shared" si="54"/>
        <v>465</v>
      </c>
      <c r="B478" s="48" t="b">
        <f>NOT(IFERROR('Upload Data'!A465 = "ERROR", TRUE))</f>
        <v>1</v>
      </c>
      <c r="C478" s="48">
        <f t="shared" si="55"/>
        <v>465</v>
      </c>
      <c r="D478" s="50" t="b">
        <f>IF(B478, ('Upload Data'!A465 &amp; 'Upload Data'!B465 &amp; 'Upload Data'!C465 &amp; 'Upload Data'!D465 &amp; 'Upload Data'!E465 &amp; 'Upload Data'!F465 &amp; 'Upload Data'!G465 &amp; 'Upload Data'!H465 &amp; 'Upload Data'!I465 &amp; 'Upload Data'!J465 &amp; 'Upload Data'!K465 &amp; 'Upload Data'!L465 &amp; 'Upload Data'!M465 &amp; 'Upload Data'!N465) &lt;&gt; "", FALSE)</f>
        <v>0</v>
      </c>
      <c r="E478" s="50" t="str">
        <f t="shared" si="51"/>
        <v/>
      </c>
      <c r="F478" s="50" t="str">
        <f t="shared" si="52"/>
        <v/>
      </c>
      <c r="G478" s="50" t="b">
        <f t="shared" si="53"/>
        <v>1</v>
      </c>
      <c r="H478" s="50" t="b">
        <f>IFERROR(OR(AND(NOT(D478), 'Upload Data'!$A465 = ""), AND(AG478 &gt; -1, OR(AND(AH478, LEN(AD478) = 7), IFERROR(MATCH(AD478, listCertificateTypes, 0), FALSE)))), FALSE)</f>
        <v>1</v>
      </c>
      <c r="I478" s="50" t="b">
        <f>IFERROR(OR(NOT($D478), 'Upload Data'!B465 &lt;&gt; ""), FALSE)</f>
        <v>1</v>
      </c>
      <c r="J478" s="50" t="b">
        <f>IFERROR(OR(AND(NOT($D478), 'Upload Data'!C465 = ""), ISNUMBER('Upload Data'!C465), IFERROR(DATEVALUE('Upload Data'!C465) &gt; 0, FALSE)), FALSE)</f>
        <v>1</v>
      </c>
      <c r="K478" s="50" t="b">
        <f>IFERROR(OR(NOT($D478), 'Upload Data'!D465 &lt;&gt; ""), FALSE)</f>
        <v>1</v>
      </c>
      <c r="L478" s="51" t="s">
        <v>116</v>
      </c>
      <c r="M478" s="50" t="b">
        <f>IFERROR(OR(AND(NOT($D478), 'Upload Data'!F465 = ""), IFERROR(_xlfn.NUMBERVALUE('Upload Data'!F465) &gt; 0, FALSE)), FALSE)</f>
        <v>1</v>
      </c>
      <c r="N478" s="50" t="b">
        <f>IFERROR(OR('Upload Data'!G465 = "", IFERROR(_xlfn.NUMBERVALUE('Upload Data'!G465) &gt; 0, FALSE)), FALSE)</f>
        <v>1</v>
      </c>
      <c r="O478" s="50" t="b">
        <f>IFERROR(OR('Upload Data'!G465 = "", IFERROR(MATCH('Upload Data'!H465, listVolumeUnits, 0), FALSE)), FALSE)</f>
        <v>1</v>
      </c>
      <c r="P478" s="50" t="b">
        <f>IFERROR(OR('Upload Data'!I465 = "", IFERROR(_xlfn.NUMBERVALUE('Upload Data'!I465) &gt; 0, FALSE)), FALSE)</f>
        <v>1</v>
      </c>
      <c r="Q478" s="50" t="b">
        <f>IFERROR(OR('Upload Data'!I465 = "", IFERROR(MATCH('Upload Data'!J465, listWeightUnits, 0), FALSE)), FALSE)</f>
        <v>1</v>
      </c>
      <c r="R478" s="50" t="b">
        <f>IFERROR(OR(AND(NOT(D478), 'Upload Data'!K465 = ""), IFERROR(MATCH('Upload Data'!K465, listFscClaimTypes, 0), FALSE)), FALSE)</f>
        <v>1</v>
      </c>
      <c r="S478" s="50" t="b">
        <f>IFERROR(OR(AND('Upload Data'!K465 = refClaimFsc100, OR('Upload Data'!L465 = "", 'Upload Data'!L465 = 100)), AND('Upload Data'!K465 = refClaimFscCW, OR('Upload Data'!L465 = "", 'Upload Data'!L465 = 0)), AND('Upload Data'!K465 = refClaimFscMix, 'Upload Data'!L465 &lt;&gt; "", _xlfn.NUMBERVALUE('Upload Data'!L465) &gt;= 0, _xlfn.NUMBERVALUE('Upload Data'!L465) &lt;= 100), AND('Upload Data'!K465 = refClaimFscMixCredit, OR('Upload Data'!L465 = "", 'Upload Data'!L465 = 100)), AND('Upload Data'!K465 = refClaimFscRecycled, 'Upload Data'!K465 =""), 'Upload Data'!K465 = ""), FALSE)</f>
        <v>1</v>
      </c>
      <c r="T478" s="50" t="b">
        <f>IFERROR(OR('Upload Data'!M465 = "", ISNUMBER('Upload Data'!M465), IFERROR(DATEVALUE('Upload Data'!M465) &gt; 0, FALSE)), FALSE)</f>
        <v>1</v>
      </c>
      <c r="U478" s="50" t="b">
        <f>IFERROR(OR('Upload Data'!N465 = "", ISNUMBER('Upload Data'!N465), IFERROR(DATEVALUE('Upload Data'!N465) &gt; 0, FALSE)), FALSE)</f>
        <v>1</v>
      </c>
      <c r="V478" s="51" t="s">
        <v>116</v>
      </c>
      <c r="W478" s="50"/>
      <c r="X478" s="50"/>
      <c r="Y478" s="50"/>
      <c r="Z478" s="50">
        <f>IFERROR(FIND("-", 'Upload Data'!$A465, 1), 1000)</f>
        <v>1000</v>
      </c>
      <c r="AA478" s="50">
        <f>IFERROR(FIND("-", 'Upload Data'!$A465, Z478 + 1), 1000)</f>
        <v>1000</v>
      </c>
      <c r="AB478" s="50">
        <f>IFERROR(FIND("-", 'Upload Data'!$A465, AA478 + 1), 1000)</f>
        <v>1000</v>
      </c>
      <c r="AC478" s="50" t="str">
        <f>IFERROR(LEFT('Upload Data'!$A465, Z478 - 1), "")</f>
        <v/>
      </c>
      <c r="AD478" s="50" t="str">
        <f>IFERROR(MID('Upload Data'!$A465, Z478 + 1, AA478 - Z478 - 1), "")</f>
        <v/>
      </c>
      <c r="AE478" s="50" t="str">
        <f>IFERROR(MID('Upload Data'!$A465, AA478 + 1, AB478 - AA478 - 1), "")</f>
        <v/>
      </c>
      <c r="AF478" s="50" t="str">
        <f>IFERROR(MID('Upload Data'!$A465, AB478 + 1, 1000), "")</f>
        <v/>
      </c>
      <c r="AG478" s="50" t="str">
        <f t="shared" si="56"/>
        <v/>
      </c>
      <c r="AH478" s="50" t="b">
        <f t="shared" si="57"/>
        <v>0</v>
      </c>
    </row>
    <row r="479" spans="1:34">
      <c r="A479" s="49">
        <f t="shared" si="54"/>
        <v>466</v>
      </c>
      <c r="B479" s="48" t="b">
        <f>NOT(IFERROR('Upload Data'!A466 = "ERROR", TRUE))</f>
        <v>1</v>
      </c>
      <c r="C479" s="48">
        <f t="shared" si="55"/>
        <v>466</v>
      </c>
      <c r="D479" s="50" t="b">
        <f>IF(B479, ('Upload Data'!A466 &amp; 'Upload Data'!B466 &amp; 'Upload Data'!C466 &amp; 'Upload Data'!D466 &amp; 'Upload Data'!E466 &amp; 'Upload Data'!F466 &amp; 'Upload Data'!G466 &amp; 'Upload Data'!H466 &amp; 'Upload Data'!I466 &amp; 'Upload Data'!J466 &amp; 'Upload Data'!K466 &amp; 'Upload Data'!L466 &amp; 'Upload Data'!M466 &amp; 'Upload Data'!N466) &lt;&gt; "", FALSE)</f>
        <v>0</v>
      </c>
      <c r="E479" s="50" t="str">
        <f t="shared" si="51"/>
        <v/>
      </c>
      <c r="F479" s="50" t="str">
        <f t="shared" si="52"/>
        <v/>
      </c>
      <c r="G479" s="50" t="b">
        <f t="shared" si="53"/>
        <v>1</v>
      </c>
      <c r="H479" s="50" t="b">
        <f>IFERROR(OR(AND(NOT(D479), 'Upload Data'!$A466 = ""), AND(AG479 &gt; -1, OR(AND(AH479, LEN(AD479) = 7), IFERROR(MATCH(AD479, listCertificateTypes, 0), FALSE)))), FALSE)</f>
        <v>1</v>
      </c>
      <c r="I479" s="50" t="b">
        <f>IFERROR(OR(NOT($D479), 'Upload Data'!B466 &lt;&gt; ""), FALSE)</f>
        <v>1</v>
      </c>
      <c r="J479" s="50" t="b">
        <f>IFERROR(OR(AND(NOT($D479), 'Upload Data'!C466 = ""), ISNUMBER('Upload Data'!C466), IFERROR(DATEVALUE('Upload Data'!C466) &gt; 0, FALSE)), FALSE)</f>
        <v>1</v>
      </c>
      <c r="K479" s="50" t="b">
        <f>IFERROR(OR(NOT($D479), 'Upload Data'!D466 &lt;&gt; ""), FALSE)</f>
        <v>1</v>
      </c>
      <c r="L479" s="51" t="s">
        <v>116</v>
      </c>
      <c r="M479" s="50" t="b">
        <f>IFERROR(OR(AND(NOT($D479), 'Upload Data'!F466 = ""), IFERROR(_xlfn.NUMBERVALUE('Upload Data'!F466) &gt; 0, FALSE)), FALSE)</f>
        <v>1</v>
      </c>
      <c r="N479" s="50" t="b">
        <f>IFERROR(OR('Upload Data'!G466 = "", IFERROR(_xlfn.NUMBERVALUE('Upload Data'!G466) &gt; 0, FALSE)), FALSE)</f>
        <v>1</v>
      </c>
      <c r="O479" s="50" t="b">
        <f>IFERROR(OR('Upload Data'!G466 = "", IFERROR(MATCH('Upload Data'!H466, listVolumeUnits, 0), FALSE)), FALSE)</f>
        <v>1</v>
      </c>
      <c r="P479" s="50" t="b">
        <f>IFERROR(OR('Upload Data'!I466 = "", IFERROR(_xlfn.NUMBERVALUE('Upload Data'!I466) &gt; 0, FALSE)), FALSE)</f>
        <v>1</v>
      </c>
      <c r="Q479" s="50" t="b">
        <f>IFERROR(OR('Upload Data'!I466 = "", IFERROR(MATCH('Upload Data'!J466, listWeightUnits, 0), FALSE)), FALSE)</f>
        <v>1</v>
      </c>
      <c r="R479" s="50" t="b">
        <f>IFERROR(OR(AND(NOT(D479), 'Upload Data'!K466 = ""), IFERROR(MATCH('Upload Data'!K466, listFscClaimTypes, 0), FALSE)), FALSE)</f>
        <v>1</v>
      </c>
      <c r="S479" s="50" t="b">
        <f>IFERROR(OR(AND('Upload Data'!K466 = refClaimFsc100, OR('Upload Data'!L466 = "", 'Upload Data'!L466 = 100)), AND('Upload Data'!K466 = refClaimFscCW, OR('Upload Data'!L466 = "", 'Upload Data'!L466 = 0)), AND('Upload Data'!K466 = refClaimFscMix, 'Upload Data'!L466 &lt;&gt; "", _xlfn.NUMBERVALUE('Upload Data'!L466) &gt;= 0, _xlfn.NUMBERVALUE('Upload Data'!L466) &lt;= 100), AND('Upload Data'!K466 = refClaimFscMixCredit, OR('Upload Data'!L466 = "", 'Upload Data'!L466 = 100)), AND('Upload Data'!K466 = refClaimFscRecycled, 'Upload Data'!K466 =""), 'Upload Data'!K466 = ""), FALSE)</f>
        <v>1</v>
      </c>
      <c r="T479" s="50" t="b">
        <f>IFERROR(OR('Upload Data'!M466 = "", ISNUMBER('Upload Data'!M466), IFERROR(DATEVALUE('Upload Data'!M466) &gt; 0, FALSE)), FALSE)</f>
        <v>1</v>
      </c>
      <c r="U479" s="50" t="b">
        <f>IFERROR(OR('Upload Data'!N466 = "", ISNUMBER('Upload Data'!N466), IFERROR(DATEVALUE('Upload Data'!N466) &gt; 0, FALSE)), FALSE)</f>
        <v>1</v>
      </c>
      <c r="V479" s="51" t="s">
        <v>116</v>
      </c>
      <c r="W479" s="50"/>
      <c r="X479" s="50"/>
      <c r="Y479" s="50"/>
      <c r="Z479" s="50">
        <f>IFERROR(FIND("-", 'Upload Data'!$A466, 1), 1000)</f>
        <v>1000</v>
      </c>
      <c r="AA479" s="50">
        <f>IFERROR(FIND("-", 'Upload Data'!$A466, Z479 + 1), 1000)</f>
        <v>1000</v>
      </c>
      <c r="AB479" s="50">
        <f>IFERROR(FIND("-", 'Upload Data'!$A466, AA479 + 1), 1000)</f>
        <v>1000</v>
      </c>
      <c r="AC479" s="50" t="str">
        <f>IFERROR(LEFT('Upload Data'!$A466, Z479 - 1), "")</f>
        <v/>
      </c>
      <c r="AD479" s="50" t="str">
        <f>IFERROR(MID('Upload Data'!$A466, Z479 + 1, AA479 - Z479 - 1), "")</f>
        <v/>
      </c>
      <c r="AE479" s="50" t="str">
        <f>IFERROR(MID('Upload Data'!$A466, AA479 + 1, AB479 - AA479 - 1), "")</f>
        <v/>
      </c>
      <c r="AF479" s="50" t="str">
        <f>IFERROR(MID('Upload Data'!$A466, AB479 + 1, 1000), "")</f>
        <v/>
      </c>
      <c r="AG479" s="50" t="str">
        <f t="shared" si="56"/>
        <v/>
      </c>
      <c r="AH479" s="50" t="b">
        <f t="shared" si="57"/>
        <v>0</v>
      </c>
    </row>
    <row r="480" spans="1:34">
      <c r="A480" s="49">
        <f t="shared" si="54"/>
        <v>467</v>
      </c>
      <c r="B480" s="48" t="b">
        <f>NOT(IFERROR('Upload Data'!A467 = "ERROR", TRUE))</f>
        <v>1</v>
      </c>
      <c r="C480" s="48">
        <f t="shared" si="55"/>
        <v>467</v>
      </c>
      <c r="D480" s="50" t="b">
        <f>IF(B480, ('Upload Data'!A467 &amp; 'Upload Data'!B467 &amp; 'Upload Data'!C467 &amp; 'Upload Data'!D467 &amp; 'Upload Data'!E467 &amp; 'Upload Data'!F467 &amp; 'Upload Data'!G467 &amp; 'Upload Data'!H467 &amp; 'Upload Data'!I467 &amp; 'Upload Data'!J467 &amp; 'Upload Data'!K467 &amp; 'Upload Data'!L467 &amp; 'Upload Data'!M467 &amp; 'Upload Data'!N467) &lt;&gt; "", FALSE)</f>
        <v>0</v>
      </c>
      <c r="E480" s="50" t="str">
        <f t="shared" si="51"/>
        <v/>
      </c>
      <c r="F480" s="50" t="str">
        <f t="shared" si="52"/>
        <v/>
      </c>
      <c r="G480" s="50" t="b">
        <f t="shared" si="53"/>
        <v>1</v>
      </c>
      <c r="H480" s="50" t="b">
        <f>IFERROR(OR(AND(NOT(D480), 'Upload Data'!$A467 = ""), AND(AG480 &gt; -1, OR(AND(AH480, LEN(AD480) = 7), IFERROR(MATCH(AD480, listCertificateTypes, 0), FALSE)))), FALSE)</f>
        <v>1</v>
      </c>
      <c r="I480" s="50" t="b">
        <f>IFERROR(OR(NOT($D480), 'Upload Data'!B467 &lt;&gt; ""), FALSE)</f>
        <v>1</v>
      </c>
      <c r="J480" s="50" t="b">
        <f>IFERROR(OR(AND(NOT($D480), 'Upload Data'!C467 = ""), ISNUMBER('Upload Data'!C467), IFERROR(DATEVALUE('Upload Data'!C467) &gt; 0, FALSE)), FALSE)</f>
        <v>1</v>
      </c>
      <c r="K480" s="50" t="b">
        <f>IFERROR(OR(NOT($D480), 'Upload Data'!D467 &lt;&gt; ""), FALSE)</f>
        <v>1</v>
      </c>
      <c r="L480" s="51" t="s">
        <v>116</v>
      </c>
      <c r="M480" s="50" t="b">
        <f>IFERROR(OR(AND(NOT($D480), 'Upload Data'!F467 = ""), IFERROR(_xlfn.NUMBERVALUE('Upload Data'!F467) &gt; 0, FALSE)), FALSE)</f>
        <v>1</v>
      </c>
      <c r="N480" s="50" t="b">
        <f>IFERROR(OR('Upload Data'!G467 = "", IFERROR(_xlfn.NUMBERVALUE('Upload Data'!G467) &gt; 0, FALSE)), FALSE)</f>
        <v>1</v>
      </c>
      <c r="O480" s="50" t="b">
        <f>IFERROR(OR('Upload Data'!G467 = "", IFERROR(MATCH('Upload Data'!H467, listVolumeUnits, 0), FALSE)), FALSE)</f>
        <v>1</v>
      </c>
      <c r="P480" s="50" t="b">
        <f>IFERROR(OR('Upload Data'!I467 = "", IFERROR(_xlfn.NUMBERVALUE('Upload Data'!I467) &gt; 0, FALSE)), FALSE)</f>
        <v>1</v>
      </c>
      <c r="Q480" s="50" t="b">
        <f>IFERROR(OR('Upload Data'!I467 = "", IFERROR(MATCH('Upload Data'!J467, listWeightUnits, 0), FALSE)), FALSE)</f>
        <v>1</v>
      </c>
      <c r="R480" s="50" t="b">
        <f>IFERROR(OR(AND(NOT(D480), 'Upload Data'!K467 = ""), IFERROR(MATCH('Upload Data'!K467, listFscClaimTypes, 0), FALSE)), FALSE)</f>
        <v>1</v>
      </c>
      <c r="S480" s="50" t="b">
        <f>IFERROR(OR(AND('Upload Data'!K467 = refClaimFsc100, OR('Upload Data'!L467 = "", 'Upload Data'!L467 = 100)), AND('Upload Data'!K467 = refClaimFscCW, OR('Upload Data'!L467 = "", 'Upload Data'!L467 = 0)), AND('Upload Data'!K467 = refClaimFscMix, 'Upload Data'!L467 &lt;&gt; "", _xlfn.NUMBERVALUE('Upload Data'!L467) &gt;= 0, _xlfn.NUMBERVALUE('Upload Data'!L467) &lt;= 100), AND('Upload Data'!K467 = refClaimFscMixCredit, OR('Upload Data'!L467 = "", 'Upload Data'!L467 = 100)), AND('Upload Data'!K467 = refClaimFscRecycled, 'Upload Data'!K467 =""), 'Upload Data'!K467 = ""), FALSE)</f>
        <v>1</v>
      </c>
      <c r="T480" s="50" t="b">
        <f>IFERROR(OR('Upload Data'!M467 = "", ISNUMBER('Upload Data'!M467), IFERROR(DATEVALUE('Upload Data'!M467) &gt; 0, FALSE)), FALSE)</f>
        <v>1</v>
      </c>
      <c r="U480" s="50" t="b">
        <f>IFERROR(OR('Upload Data'!N467 = "", ISNUMBER('Upload Data'!N467), IFERROR(DATEVALUE('Upload Data'!N467) &gt; 0, FALSE)), FALSE)</f>
        <v>1</v>
      </c>
      <c r="V480" s="51" t="s">
        <v>116</v>
      </c>
      <c r="W480" s="50"/>
      <c r="X480" s="50"/>
      <c r="Y480" s="50"/>
      <c r="Z480" s="50">
        <f>IFERROR(FIND("-", 'Upload Data'!$A467, 1), 1000)</f>
        <v>1000</v>
      </c>
      <c r="AA480" s="50">
        <f>IFERROR(FIND("-", 'Upload Data'!$A467, Z480 + 1), 1000)</f>
        <v>1000</v>
      </c>
      <c r="AB480" s="50">
        <f>IFERROR(FIND("-", 'Upload Data'!$A467, AA480 + 1), 1000)</f>
        <v>1000</v>
      </c>
      <c r="AC480" s="50" t="str">
        <f>IFERROR(LEFT('Upload Data'!$A467, Z480 - 1), "")</f>
        <v/>
      </c>
      <c r="AD480" s="50" t="str">
        <f>IFERROR(MID('Upload Data'!$A467, Z480 + 1, AA480 - Z480 - 1), "")</f>
        <v/>
      </c>
      <c r="AE480" s="50" t="str">
        <f>IFERROR(MID('Upload Data'!$A467, AA480 + 1, AB480 - AA480 - 1), "")</f>
        <v/>
      </c>
      <c r="AF480" s="50" t="str">
        <f>IFERROR(MID('Upload Data'!$A467, AB480 + 1, 1000), "")</f>
        <v/>
      </c>
      <c r="AG480" s="50" t="str">
        <f t="shared" si="56"/>
        <v/>
      </c>
      <c r="AH480" s="50" t="b">
        <f t="shared" si="57"/>
        <v>0</v>
      </c>
    </row>
    <row r="481" spans="1:34">
      <c r="A481" s="49">
        <f t="shared" si="54"/>
        <v>468</v>
      </c>
      <c r="B481" s="48" t="b">
        <f>NOT(IFERROR('Upload Data'!A468 = "ERROR", TRUE))</f>
        <v>1</v>
      </c>
      <c r="C481" s="48">
        <f t="shared" si="55"/>
        <v>468</v>
      </c>
      <c r="D481" s="50" t="b">
        <f>IF(B481, ('Upload Data'!A468 &amp; 'Upload Data'!B468 &amp; 'Upload Data'!C468 &amp; 'Upload Data'!D468 &amp; 'Upload Data'!E468 &amp; 'Upload Data'!F468 &amp; 'Upload Data'!G468 &amp; 'Upload Data'!H468 &amp; 'Upload Data'!I468 &amp; 'Upload Data'!J468 &amp; 'Upload Data'!K468 &amp; 'Upload Data'!L468 &amp; 'Upload Data'!M468 &amp; 'Upload Data'!N468) &lt;&gt; "", FALSE)</f>
        <v>0</v>
      </c>
      <c r="E481" s="50" t="str">
        <f t="shared" si="51"/>
        <v/>
      </c>
      <c r="F481" s="50" t="str">
        <f t="shared" si="52"/>
        <v/>
      </c>
      <c r="G481" s="50" t="b">
        <f t="shared" si="53"/>
        <v>1</v>
      </c>
      <c r="H481" s="50" t="b">
        <f>IFERROR(OR(AND(NOT(D481), 'Upload Data'!$A468 = ""), AND(AG481 &gt; -1, OR(AND(AH481, LEN(AD481) = 7), IFERROR(MATCH(AD481, listCertificateTypes, 0), FALSE)))), FALSE)</f>
        <v>1</v>
      </c>
      <c r="I481" s="50" t="b">
        <f>IFERROR(OR(NOT($D481), 'Upload Data'!B468 &lt;&gt; ""), FALSE)</f>
        <v>1</v>
      </c>
      <c r="J481" s="50" t="b">
        <f>IFERROR(OR(AND(NOT($D481), 'Upload Data'!C468 = ""), ISNUMBER('Upload Data'!C468), IFERROR(DATEVALUE('Upload Data'!C468) &gt; 0, FALSE)), FALSE)</f>
        <v>1</v>
      </c>
      <c r="K481" s="50" t="b">
        <f>IFERROR(OR(NOT($D481), 'Upload Data'!D468 &lt;&gt; ""), FALSE)</f>
        <v>1</v>
      </c>
      <c r="L481" s="51" t="s">
        <v>116</v>
      </c>
      <c r="M481" s="50" t="b">
        <f>IFERROR(OR(AND(NOT($D481), 'Upload Data'!F468 = ""), IFERROR(_xlfn.NUMBERVALUE('Upload Data'!F468) &gt; 0, FALSE)), FALSE)</f>
        <v>1</v>
      </c>
      <c r="N481" s="50" t="b">
        <f>IFERROR(OR('Upload Data'!G468 = "", IFERROR(_xlfn.NUMBERVALUE('Upload Data'!G468) &gt; 0, FALSE)), FALSE)</f>
        <v>1</v>
      </c>
      <c r="O481" s="50" t="b">
        <f>IFERROR(OR('Upload Data'!G468 = "", IFERROR(MATCH('Upload Data'!H468, listVolumeUnits, 0), FALSE)), FALSE)</f>
        <v>1</v>
      </c>
      <c r="P481" s="50" t="b">
        <f>IFERROR(OR('Upload Data'!I468 = "", IFERROR(_xlfn.NUMBERVALUE('Upload Data'!I468) &gt; 0, FALSE)), FALSE)</f>
        <v>1</v>
      </c>
      <c r="Q481" s="50" t="b">
        <f>IFERROR(OR('Upload Data'!I468 = "", IFERROR(MATCH('Upload Data'!J468, listWeightUnits, 0), FALSE)), FALSE)</f>
        <v>1</v>
      </c>
      <c r="R481" s="50" t="b">
        <f>IFERROR(OR(AND(NOT(D481), 'Upload Data'!K468 = ""), IFERROR(MATCH('Upload Data'!K468, listFscClaimTypes, 0), FALSE)), FALSE)</f>
        <v>1</v>
      </c>
      <c r="S481" s="50" t="b">
        <f>IFERROR(OR(AND('Upload Data'!K468 = refClaimFsc100, OR('Upload Data'!L468 = "", 'Upload Data'!L468 = 100)), AND('Upload Data'!K468 = refClaimFscCW, OR('Upload Data'!L468 = "", 'Upload Data'!L468 = 0)), AND('Upload Data'!K468 = refClaimFscMix, 'Upload Data'!L468 &lt;&gt; "", _xlfn.NUMBERVALUE('Upload Data'!L468) &gt;= 0, _xlfn.NUMBERVALUE('Upload Data'!L468) &lt;= 100), AND('Upload Data'!K468 = refClaimFscMixCredit, OR('Upload Data'!L468 = "", 'Upload Data'!L468 = 100)), AND('Upload Data'!K468 = refClaimFscRecycled, 'Upload Data'!K468 =""), 'Upload Data'!K468 = ""), FALSE)</f>
        <v>1</v>
      </c>
      <c r="T481" s="50" t="b">
        <f>IFERROR(OR('Upload Data'!M468 = "", ISNUMBER('Upload Data'!M468), IFERROR(DATEVALUE('Upload Data'!M468) &gt; 0, FALSE)), FALSE)</f>
        <v>1</v>
      </c>
      <c r="U481" s="50" t="b">
        <f>IFERROR(OR('Upload Data'!N468 = "", ISNUMBER('Upload Data'!N468), IFERROR(DATEVALUE('Upload Data'!N468) &gt; 0, FALSE)), FALSE)</f>
        <v>1</v>
      </c>
      <c r="V481" s="51" t="s">
        <v>116</v>
      </c>
      <c r="W481" s="50"/>
      <c r="X481" s="50"/>
      <c r="Y481" s="50"/>
      <c r="Z481" s="50">
        <f>IFERROR(FIND("-", 'Upload Data'!$A468, 1), 1000)</f>
        <v>1000</v>
      </c>
      <c r="AA481" s="50">
        <f>IFERROR(FIND("-", 'Upload Data'!$A468, Z481 + 1), 1000)</f>
        <v>1000</v>
      </c>
      <c r="AB481" s="50">
        <f>IFERROR(FIND("-", 'Upload Data'!$A468, AA481 + 1), 1000)</f>
        <v>1000</v>
      </c>
      <c r="AC481" s="50" t="str">
        <f>IFERROR(LEFT('Upload Data'!$A468, Z481 - 1), "")</f>
        <v/>
      </c>
      <c r="AD481" s="50" t="str">
        <f>IFERROR(MID('Upload Data'!$A468, Z481 + 1, AA481 - Z481 - 1), "")</f>
        <v/>
      </c>
      <c r="AE481" s="50" t="str">
        <f>IFERROR(MID('Upload Data'!$A468, AA481 + 1, AB481 - AA481 - 1), "")</f>
        <v/>
      </c>
      <c r="AF481" s="50" t="str">
        <f>IFERROR(MID('Upload Data'!$A468, AB481 + 1, 1000), "")</f>
        <v/>
      </c>
      <c r="AG481" s="50" t="str">
        <f t="shared" si="56"/>
        <v/>
      </c>
      <c r="AH481" s="50" t="b">
        <f t="shared" si="57"/>
        <v>0</v>
      </c>
    </row>
    <row r="482" spans="1:34">
      <c r="A482" s="49">
        <f t="shared" si="54"/>
        <v>469</v>
      </c>
      <c r="B482" s="48" t="b">
        <f>NOT(IFERROR('Upload Data'!A469 = "ERROR", TRUE))</f>
        <v>1</v>
      </c>
      <c r="C482" s="48">
        <f t="shared" si="55"/>
        <v>469</v>
      </c>
      <c r="D482" s="50" t="b">
        <f>IF(B482, ('Upload Data'!A469 &amp; 'Upload Data'!B469 &amp; 'Upload Data'!C469 &amp; 'Upload Data'!D469 &amp; 'Upload Data'!E469 &amp; 'Upload Data'!F469 &amp; 'Upload Data'!G469 &amp; 'Upload Data'!H469 &amp; 'Upload Data'!I469 &amp; 'Upload Data'!J469 &amp; 'Upload Data'!K469 &amp; 'Upload Data'!L469 &amp; 'Upload Data'!M469 &amp; 'Upload Data'!N469) &lt;&gt; "", FALSE)</f>
        <v>0</v>
      </c>
      <c r="E482" s="50" t="str">
        <f t="shared" si="51"/>
        <v/>
      </c>
      <c r="F482" s="50" t="str">
        <f t="shared" si="52"/>
        <v/>
      </c>
      <c r="G482" s="50" t="b">
        <f t="shared" si="53"/>
        <v>1</v>
      </c>
      <c r="H482" s="50" t="b">
        <f>IFERROR(OR(AND(NOT(D482), 'Upload Data'!$A469 = ""), AND(AG482 &gt; -1, OR(AND(AH482, LEN(AD482) = 7), IFERROR(MATCH(AD482, listCertificateTypes, 0), FALSE)))), FALSE)</f>
        <v>1</v>
      </c>
      <c r="I482" s="50" t="b">
        <f>IFERROR(OR(NOT($D482), 'Upload Data'!B469 &lt;&gt; ""), FALSE)</f>
        <v>1</v>
      </c>
      <c r="J482" s="50" t="b">
        <f>IFERROR(OR(AND(NOT($D482), 'Upload Data'!C469 = ""), ISNUMBER('Upload Data'!C469), IFERROR(DATEVALUE('Upload Data'!C469) &gt; 0, FALSE)), FALSE)</f>
        <v>1</v>
      </c>
      <c r="K482" s="50" t="b">
        <f>IFERROR(OR(NOT($D482), 'Upload Data'!D469 &lt;&gt; ""), FALSE)</f>
        <v>1</v>
      </c>
      <c r="L482" s="51" t="s">
        <v>116</v>
      </c>
      <c r="M482" s="50" t="b">
        <f>IFERROR(OR(AND(NOT($D482), 'Upload Data'!F469 = ""), IFERROR(_xlfn.NUMBERVALUE('Upload Data'!F469) &gt; 0, FALSE)), FALSE)</f>
        <v>1</v>
      </c>
      <c r="N482" s="50" t="b">
        <f>IFERROR(OR('Upload Data'!G469 = "", IFERROR(_xlfn.NUMBERVALUE('Upload Data'!G469) &gt; 0, FALSE)), FALSE)</f>
        <v>1</v>
      </c>
      <c r="O482" s="50" t="b">
        <f>IFERROR(OR('Upload Data'!G469 = "", IFERROR(MATCH('Upload Data'!H469, listVolumeUnits, 0), FALSE)), FALSE)</f>
        <v>1</v>
      </c>
      <c r="P482" s="50" t="b">
        <f>IFERROR(OR('Upload Data'!I469 = "", IFERROR(_xlfn.NUMBERVALUE('Upload Data'!I469) &gt; 0, FALSE)), FALSE)</f>
        <v>1</v>
      </c>
      <c r="Q482" s="50" t="b">
        <f>IFERROR(OR('Upload Data'!I469 = "", IFERROR(MATCH('Upload Data'!J469, listWeightUnits, 0), FALSE)), FALSE)</f>
        <v>1</v>
      </c>
      <c r="R482" s="50" t="b">
        <f>IFERROR(OR(AND(NOT(D482), 'Upload Data'!K469 = ""), IFERROR(MATCH('Upload Data'!K469, listFscClaimTypes, 0), FALSE)), FALSE)</f>
        <v>1</v>
      </c>
      <c r="S482" s="50" t="b">
        <f>IFERROR(OR(AND('Upload Data'!K469 = refClaimFsc100, OR('Upload Data'!L469 = "", 'Upload Data'!L469 = 100)), AND('Upload Data'!K469 = refClaimFscCW, OR('Upload Data'!L469 = "", 'Upload Data'!L469 = 0)), AND('Upload Data'!K469 = refClaimFscMix, 'Upload Data'!L469 &lt;&gt; "", _xlfn.NUMBERVALUE('Upload Data'!L469) &gt;= 0, _xlfn.NUMBERVALUE('Upload Data'!L469) &lt;= 100), AND('Upload Data'!K469 = refClaimFscMixCredit, OR('Upload Data'!L469 = "", 'Upload Data'!L469 = 100)), AND('Upload Data'!K469 = refClaimFscRecycled, 'Upload Data'!K469 =""), 'Upload Data'!K469 = ""), FALSE)</f>
        <v>1</v>
      </c>
      <c r="T482" s="50" t="b">
        <f>IFERROR(OR('Upload Data'!M469 = "", ISNUMBER('Upload Data'!M469), IFERROR(DATEVALUE('Upload Data'!M469) &gt; 0, FALSE)), FALSE)</f>
        <v>1</v>
      </c>
      <c r="U482" s="50" t="b">
        <f>IFERROR(OR('Upload Data'!N469 = "", ISNUMBER('Upload Data'!N469), IFERROR(DATEVALUE('Upload Data'!N469) &gt; 0, FALSE)), FALSE)</f>
        <v>1</v>
      </c>
      <c r="V482" s="51" t="s">
        <v>116</v>
      </c>
      <c r="W482" s="50"/>
      <c r="X482" s="50"/>
      <c r="Y482" s="50"/>
      <c r="Z482" s="50">
        <f>IFERROR(FIND("-", 'Upload Data'!$A469, 1), 1000)</f>
        <v>1000</v>
      </c>
      <c r="AA482" s="50">
        <f>IFERROR(FIND("-", 'Upload Data'!$A469, Z482 + 1), 1000)</f>
        <v>1000</v>
      </c>
      <c r="AB482" s="50">
        <f>IFERROR(FIND("-", 'Upload Data'!$A469, AA482 + 1), 1000)</f>
        <v>1000</v>
      </c>
      <c r="AC482" s="50" t="str">
        <f>IFERROR(LEFT('Upload Data'!$A469, Z482 - 1), "")</f>
        <v/>
      </c>
      <c r="AD482" s="50" t="str">
        <f>IFERROR(MID('Upload Data'!$A469, Z482 + 1, AA482 - Z482 - 1), "")</f>
        <v/>
      </c>
      <c r="AE482" s="50" t="str">
        <f>IFERROR(MID('Upload Data'!$A469, AA482 + 1, AB482 - AA482 - 1), "")</f>
        <v/>
      </c>
      <c r="AF482" s="50" t="str">
        <f>IFERROR(MID('Upload Data'!$A469, AB482 + 1, 1000), "")</f>
        <v/>
      </c>
      <c r="AG482" s="50" t="str">
        <f t="shared" si="56"/>
        <v/>
      </c>
      <c r="AH482" s="50" t="b">
        <f t="shared" si="57"/>
        <v>0</v>
      </c>
    </row>
    <row r="483" spans="1:34">
      <c r="A483" s="49">
        <f t="shared" si="54"/>
        <v>470</v>
      </c>
      <c r="B483" s="48" t="b">
        <f>NOT(IFERROR('Upload Data'!A470 = "ERROR", TRUE))</f>
        <v>1</v>
      </c>
      <c r="C483" s="48">
        <f t="shared" si="55"/>
        <v>470</v>
      </c>
      <c r="D483" s="50" t="b">
        <f>IF(B483, ('Upload Data'!A470 &amp; 'Upload Data'!B470 &amp; 'Upload Data'!C470 &amp; 'Upload Data'!D470 &amp; 'Upload Data'!E470 &amp; 'Upload Data'!F470 &amp; 'Upload Data'!G470 &amp; 'Upload Data'!H470 &amp; 'Upload Data'!I470 &amp; 'Upload Data'!J470 &amp; 'Upload Data'!K470 &amp; 'Upload Data'!L470 &amp; 'Upload Data'!M470 &amp; 'Upload Data'!N470) &lt;&gt; "", FALSE)</f>
        <v>0</v>
      </c>
      <c r="E483" s="50" t="str">
        <f t="shared" si="51"/>
        <v/>
      </c>
      <c r="F483" s="50" t="str">
        <f t="shared" si="52"/>
        <v/>
      </c>
      <c r="G483" s="50" t="b">
        <f t="shared" si="53"/>
        <v>1</v>
      </c>
      <c r="H483" s="50" t="b">
        <f>IFERROR(OR(AND(NOT(D483), 'Upload Data'!$A470 = ""), AND(AG483 &gt; -1, OR(AND(AH483, LEN(AD483) = 7), IFERROR(MATCH(AD483, listCertificateTypes, 0), FALSE)))), FALSE)</f>
        <v>1</v>
      </c>
      <c r="I483" s="50" t="b">
        <f>IFERROR(OR(NOT($D483), 'Upload Data'!B470 &lt;&gt; ""), FALSE)</f>
        <v>1</v>
      </c>
      <c r="J483" s="50" t="b">
        <f>IFERROR(OR(AND(NOT($D483), 'Upload Data'!C470 = ""), ISNUMBER('Upload Data'!C470), IFERROR(DATEVALUE('Upload Data'!C470) &gt; 0, FALSE)), FALSE)</f>
        <v>1</v>
      </c>
      <c r="K483" s="50" t="b">
        <f>IFERROR(OR(NOT($D483), 'Upload Data'!D470 &lt;&gt; ""), FALSE)</f>
        <v>1</v>
      </c>
      <c r="L483" s="51" t="s">
        <v>116</v>
      </c>
      <c r="M483" s="50" t="b">
        <f>IFERROR(OR(AND(NOT($D483), 'Upload Data'!F470 = ""), IFERROR(_xlfn.NUMBERVALUE('Upload Data'!F470) &gt; 0, FALSE)), FALSE)</f>
        <v>1</v>
      </c>
      <c r="N483" s="50" t="b">
        <f>IFERROR(OR('Upload Data'!G470 = "", IFERROR(_xlfn.NUMBERVALUE('Upload Data'!G470) &gt; 0, FALSE)), FALSE)</f>
        <v>1</v>
      </c>
      <c r="O483" s="50" t="b">
        <f>IFERROR(OR('Upload Data'!G470 = "", IFERROR(MATCH('Upload Data'!H470, listVolumeUnits, 0), FALSE)), FALSE)</f>
        <v>1</v>
      </c>
      <c r="P483" s="50" t="b">
        <f>IFERROR(OR('Upload Data'!I470 = "", IFERROR(_xlfn.NUMBERVALUE('Upload Data'!I470) &gt; 0, FALSE)), FALSE)</f>
        <v>1</v>
      </c>
      <c r="Q483" s="50" t="b">
        <f>IFERROR(OR('Upload Data'!I470 = "", IFERROR(MATCH('Upload Data'!J470, listWeightUnits, 0), FALSE)), FALSE)</f>
        <v>1</v>
      </c>
      <c r="R483" s="50" t="b">
        <f>IFERROR(OR(AND(NOT(D483), 'Upload Data'!K470 = ""), IFERROR(MATCH('Upload Data'!K470, listFscClaimTypes, 0), FALSE)), FALSE)</f>
        <v>1</v>
      </c>
      <c r="S483" s="50" t="b">
        <f>IFERROR(OR(AND('Upload Data'!K470 = refClaimFsc100, OR('Upload Data'!L470 = "", 'Upload Data'!L470 = 100)), AND('Upload Data'!K470 = refClaimFscCW, OR('Upload Data'!L470 = "", 'Upload Data'!L470 = 0)), AND('Upload Data'!K470 = refClaimFscMix, 'Upload Data'!L470 &lt;&gt; "", _xlfn.NUMBERVALUE('Upload Data'!L470) &gt;= 0, _xlfn.NUMBERVALUE('Upload Data'!L470) &lt;= 100), AND('Upload Data'!K470 = refClaimFscMixCredit, OR('Upload Data'!L470 = "", 'Upload Data'!L470 = 100)), AND('Upload Data'!K470 = refClaimFscRecycled, 'Upload Data'!K470 =""), 'Upload Data'!K470 = ""), FALSE)</f>
        <v>1</v>
      </c>
      <c r="T483" s="50" t="b">
        <f>IFERROR(OR('Upload Data'!M470 = "", ISNUMBER('Upload Data'!M470), IFERROR(DATEVALUE('Upload Data'!M470) &gt; 0, FALSE)), FALSE)</f>
        <v>1</v>
      </c>
      <c r="U483" s="50" t="b">
        <f>IFERROR(OR('Upload Data'!N470 = "", ISNUMBER('Upload Data'!N470), IFERROR(DATEVALUE('Upload Data'!N470) &gt; 0, FALSE)), FALSE)</f>
        <v>1</v>
      </c>
      <c r="V483" s="51" t="s">
        <v>116</v>
      </c>
      <c r="W483" s="50"/>
      <c r="X483" s="50"/>
      <c r="Y483" s="50"/>
      <c r="Z483" s="50">
        <f>IFERROR(FIND("-", 'Upload Data'!$A470, 1), 1000)</f>
        <v>1000</v>
      </c>
      <c r="AA483" s="50">
        <f>IFERROR(FIND("-", 'Upload Data'!$A470, Z483 + 1), 1000)</f>
        <v>1000</v>
      </c>
      <c r="AB483" s="50">
        <f>IFERROR(FIND("-", 'Upload Data'!$A470, AA483 + 1), 1000)</f>
        <v>1000</v>
      </c>
      <c r="AC483" s="50" t="str">
        <f>IFERROR(LEFT('Upload Data'!$A470, Z483 - 1), "")</f>
        <v/>
      </c>
      <c r="AD483" s="50" t="str">
        <f>IFERROR(MID('Upload Data'!$A470, Z483 + 1, AA483 - Z483 - 1), "")</f>
        <v/>
      </c>
      <c r="AE483" s="50" t="str">
        <f>IFERROR(MID('Upload Data'!$A470, AA483 + 1, AB483 - AA483 - 1), "")</f>
        <v/>
      </c>
      <c r="AF483" s="50" t="str">
        <f>IFERROR(MID('Upload Data'!$A470, AB483 + 1, 1000), "")</f>
        <v/>
      </c>
      <c r="AG483" s="50" t="str">
        <f t="shared" si="56"/>
        <v/>
      </c>
      <c r="AH483" s="50" t="b">
        <f t="shared" si="57"/>
        <v>0</v>
      </c>
    </row>
    <row r="484" spans="1:34">
      <c r="A484" s="49">
        <f t="shared" si="54"/>
        <v>471</v>
      </c>
      <c r="B484" s="48" t="b">
        <f>NOT(IFERROR('Upload Data'!A471 = "ERROR", TRUE))</f>
        <v>1</v>
      </c>
      <c r="C484" s="48">
        <f t="shared" si="55"/>
        <v>471</v>
      </c>
      <c r="D484" s="50" t="b">
        <f>IF(B484, ('Upload Data'!A471 &amp; 'Upload Data'!B471 &amp; 'Upload Data'!C471 &amp; 'Upload Data'!D471 &amp; 'Upload Data'!E471 &amp; 'Upload Data'!F471 &amp; 'Upload Data'!G471 &amp; 'Upload Data'!H471 &amp; 'Upload Data'!I471 &amp; 'Upload Data'!J471 &amp; 'Upload Data'!K471 &amp; 'Upload Data'!L471 &amp; 'Upload Data'!M471 &amp; 'Upload Data'!N471) &lt;&gt; "", FALSE)</f>
        <v>0</v>
      </c>
      <c r="E484" s="50" t="str">
        <f t="shared" si="51"/>
        <v/>
      </c>
      <c r="F484" s="50" t="str">
        <f t="shared" si="52"/>
        <v/>
      </c>
      <c r="G484" s="50" t="b">
        <f t="shared" si="53"/>
        <v>1</v>
      </c>
      <c r="H484" s="50" t="b">
        <f>IFERROR(OR(AND(NOT(D484), 'Upload Data'!$A471 = ""), AND(AG484 &gt; -1, OR(AND(AH484, LEN(AD484) = 7), IFERROR(MATCH(AD484, listCertificateTypes, 0), FALSE)))), FALSE)</f>
        <v>1</v>
      </c>
      <c r="I484" s="50" t="b">
        <f>IFERROR(OR(NOT($D484), 'Upload Data'!B471 &lt;&gt; ""), FALSE)</f>
        <v>1</v>
      </c>
      <c r="J484" s="50" t="b">
        <f>IFERROR(OR(AND(NOT($D484), 'Upload Data'!C471 = ""), ISNUMBER('Upload Data'!C471), IFERROR(DATEVALUE('Upload Data'!C471) &gt; 0, FALSE)), FALSE)</f>
        <v>1</v>
      </c>
      <c r="K484" s="50" t="b">
        <f>IFERROR(OR(NOT($D484), 'Upload Data'!D471 &lt;&gt; ""), FALSE)</f>
        <v>1</v>
      </c>
      <c r="L484" s="51" t="s">
        <v>116</v>
      </c>
      <c r="M484" s="50" t="b">
        <f>IFERROR(OR(AND(NOT($D484), 'Upload Data'!F471 = ""), IFERROR(_xlfn.NUMBERVALUE('Upload Data'!F471) &gt; 0, FALSE)), FALSE)</f>
        <v>1</v>
      </c>
      <c r="N484" s="50" t="b">
        <f>IFERROR(OR('Upload Data'!G471 = "", IFERROR(_xlfn.NUMBERVALUE('Upload Data'!G471) &gt; 0, FALSE)), FALSE)</f>
        <v>1</v>
      </c>
      <c r="O484" s="50" t="b">
        <f>IFERROR(OR('Upload Data'!G471 = "", IFERROR(MATCH('Upload Data'!H471, listVolumeUnits, 0), FALSE)), FALSE)</f>
        <v>1</v>
      </c>
      <c r="P484" s="50" t="b">
        <f>IFERROR(OR('Upload Data'!I471 = "", IFERROR(_xlfn.NUMBERVALUE('Upload Data'!I471) &gt; 0, FALSE)), FALSE)</f>
        <v>1</v>
      </c>
      <c r="Q484" s="50" t="b">
        <f>IFERROR(OR('Upload Data'!I471 = "", IFERROR(MATCH('Upload Data'!J471, listWeightUnits, 0), FALSE)), FALSE)</f>
        <v>1</v>
      </c>
      <c r="R484" s="50" t="b">
        <f>IFERROR(OR(AND(NOT(D484), 'Upload Data'!K471 = ""), IFERROR(MATCH('Upload Data'!K471, listFscClaimTypes, 0), FALSE)), FALSE)</f>
        <v>1</v>
      </c>
      <c r="S484" s="50" t="b">
        <f>IFERROR(OR(AND('Upload Data'!K471 = refClaimFsc100, OR('Upload Data'!L471 = "", 'Upload Data'!L471 = 100)), AND('Upload Data'!K471 = refClaimFscCW, OR('Upload Data'!L471 = "", 'Upload Data'!L471 = 0)), AND('Upload Data'!K471 = refClaimFscMix, 'Upload Data'!L471 &lt;&gt; "", _xlfn.NUMBERVALUE('Upload Data'!L471) &gt;= 0, _xlfn.NUMBERVALUE('Upload Data'!L471) &lt;= 100), AND('Upload Data'!K471 = refClaimFscMixCredit, OR('Upload Data'!L471 = "", 'Upload Data'!L471 = 100)), AND('Upload Data'!K471 = refClaimFscRecycled, 'Upload Data'!K471 =""), 'Upload Data'!K471 = ""), FALSE)</f>
        <v>1</v>
      </c>
      <c r="T484" s="50" t="b">
        <f>IFERROR(OR('Upload Data'!M471 = "", ISNUMBER('Upload Data'!M471), IFERROR(DATEVALUE('Upload Data'!M471) &gt; 0, FALSE)), FALSE)</f>
        <v>1</v>
      </c>
      <c r="U484" s="50" t="b">
        <f>IFERROR(OR('Upload Data'!N471 = "", ISNUMBER('Upload Data'!N471), IFERROR(DATEVALUE('Upload Data'!N471) &gt; 0, FALSE)), FALSE)</f>
        <v>1</v>
      </c>
      <c r="V484" s="51" t="s">
        <v>116</v>
      </c>
      <c r="W484" s="50"/>
      <c r="X484" s="50"/>
      <c r="Y484" s="50"/>
      <c r="Z484" s="50">
        <f>IFERROR(FIND("-", 'Upload Data'!$A471, 1), 1000)</f>
        <v>1000</v>
      </c>
      <c r="AA484" s="50">
        <f>IFERROR(FIND("-", 'Upload Data'!$A471, Z484 + 1), 1000)</f>
        <v>1000</v>
      </c>
      <c r="AB484" s="50">
        <f>IFERROR(FIND("-", 'Upload Data'!$A471, AA484 + 1), 1000)</f>
        <v>1000</v>
      </c>
      <c r="AC484" s="50" t="str">
        <f>IFERROR(LEFT('Upload Data'!$A471, Z484 - 1), "")</f>
        <v/>
      </c>
      <c r="AD484" s="50" t="str">
        <f>IFERROR(MID('Upload Data'!$A471, Z484 + 1, AA484 - Z484 - 1), "")</f>
        <v/>
      </c>
      <c r="AE484" s="50" t="str">
        <f>IFERROR(MID('Upload Data'!$A471, AA484 + 1, AB484 - AA484 - 1), "")</f>
        <v/>
      </c>
      <c r="AF484" s="50" t="str">
        <f>IFERROR(MID('Upload Data'!$A471, AB484 + 1, 1000), "")</f>
        <v/>
      </c>
      <c r="AG484" s="50" t="str">
        <f t="shared" si="56"/>
        <v/>
      </c>
      <c r="AH484" s="50" t="b">
        <f t="shared" si="57"/>
        <v>0</v>
      </c>
    </row>
    <row r="485" spans="1:34">
      <c r="A485" s="49">
        <f t="shared" si="54"/>
        <v>472</v>
      </c>
      <c r="B485" s="48" t="b">
        <f>NOT(IFERROR('Upload Data'!A472 = "ERROR", TRUE))</f>
        <v>1</v>
      </c>
      <c r="C485" s="48">
        <f t="shared" si="55"/>
        <v>472</v>
      </c>
      <c r="D485" s="50" t="b">
        <f>IF(B485, ('Upload Data'!A472 &amp; 'Upload Data'!B472 &amp; 'Upload Data'!C472 &amp; 'Upload Data'!D472 &amp; 'Upload Data'!E472 &amp; 'Upload Data'!F472 &amp; 'Upload Data'!G472 &amp; 'Upload Data'!H472 &amp; 'Upload Data'!I472 &amp; 'Upload Data'!J472 &amp; 'Upload Data'!K472 &amp; 'Upload Data'!L472 &amp; 'Upload Data'!M472 &amp; 'Upload Data'!N472) &lt;&gt; "", FALSE)</f>
        <v>0</v>
      </c>
      <c r="E485" s="50" t="str">
        <f t="shared" si="51"/>
        <v/>
      </c>
      <c r="F485" s="50" t="str">
        <f t="shared" si="52"/>
        <v/>
      </c>
      <c r="G485" s="50" t="b">
        <f t="shared" si="53"/>
        <v>1</v>
      </c>
      <c r="H485" s="50" t="b">
        <f>IFERROR(OR(AND(NOT(D485), 'Upload Data'!$A472 = ""), AND(AG485 &gt; -1, OR(AND(AH485, LEN(AD485) = 7), IFERROR(MATCH(AD485, listCertificateTypes, 0), FALSE)))), FALSE)</f>
        <v>1</v>
      </c>
      <c r="I485" s="50" t="b">
        <f>IFERROR(OR(NOT($D485), 'Upload Data'!B472 &lt;&gt; ""), FALSE)</f>
        <v>1</v>
      </c>
      <c r="J485" s="50" t="b">
        <f>IFERROR(OR(AND(NOT($D485), 'Upload Data'!C472 = ""), ISNUMBER('Upload Data'!C472), IFERROR(DATEVALUE('Upload Data'!C472) &gt; 0, FALSE)), FALSE)</f>
        <v>1</v>
      </c>
      <c r="K485" s="50" t="b">
        <f>IFERROR(OR(NOT($D485), 'Upload Data'!D472 &lt;&gt; ""), FALSE)</f>
        <v>1</v>
      </c>
      <c r="L485" s="51" t="s">
        <v>116</v>
      </c>
      <c r="M485" s="50" t="b">
        <f>IFERROR(OR(AND(NOT($D485), 'Upload Data'!F472 = ""), IFERROR(_xlfn.NUMBERVALUE('Upload Data'!F472) &gt; 0, FALSE)), FALSE)</f>
        <v>1</v>
      </c>
      <c r="N485" s="50" t="b">
        <f>IFERROR(OR('Upload Data'!G472 = "", IFERROR(_xlfn.NUMBERVALUE('Upload Data'!G472) &gt; 0, FALSE)), FALSE)</f>
        <v>1</v>
      </c>
      <c r="O485" s="50" t="b">
        <f>IFERROR(OR('Upload Data'!G472 = "", IFERROR(MATCH('Upload Data'!H472, listVolumeUnits, 0), FALSE)), FALSE)</f>
        <v>1</v>
      </c>
      <c r="P485" s="50" t="b">
        <f>IFERROR(OR('Upload Data'!I472 = "", IFERROR(_xlfn.NUMBERVALUE('Upload Data'!I472) &gt; 0, FALSE)), FALSE)</f>
        <v>1</v>
      </c>
      <c r="Q485" s="50" t="b">
        <f>IFERROR(OR('Upload Data'!I472 = "", IFERROR(MATCH('Upload Data'!J472, listWeightUnits, 0), FALSE)), FALSE)</f>
        <v>1</v>
      </c>
      <c r="R485" s="50" t="b">
        <f>IFERROR(OR(AND(NOT(D485), 'Upload Data'!K472 = ""), IFERROR(MATCH('Upload Data'!K472, listFscClaimTypes, 0), FALSE)), FALSE)</f>
        <v>1</v>
      </c>
      <c r="S485" s="50" t="b">
        <f>IFERROR(OR(AND('Upload Data'!K472 = refClaimFsc100, OR('Upload Data'!L472 = "", 'Upload Data'!L472 = 100)), AND('Upload Data'!K472 = refClaimFscCW, OR('Upload Data'!L472 = "", 'Upload Data'!L472 = 0)), AND('Upload Data'!K472 = refClaimFscMix, 'Upload Data'!L472 &lt;&gt; "", _xlfn.NUMBERVALUE('Upload Data'!L472) &gt;= 0, _xlfn.NUMBERVALUE('Upload Data'!L472) &lt;= 100), AND('Upload Data'!K472 = refClaimFscMixCredit, OR('Upload Data'!L472 = "", 'Upload Data'!L472 = 100)), AND('Upload Data'!K472 = refClaimFscRecycled, 'Upload Data'!K472 =""), 'Upload Data'!K472 = ""), FALSE)</f>
        <v>1</v>
      </c>
      <c r="T485" s="50" t="b">
        <f>IFERROR(OR('Upload Data'!M472 = "", ISNUMBER('Upload Data'!M472), IFERROR(DATEVALUE('Upload Data'!M472) &gt; 0, FALSE)), FALSE)</f>
        <v>1</v>
      </c>
      <c r="U485" s="50" t="b">
        <f>IFERROR(OR('Upload Data'!N472 = "", ISNUMBER('Upload Data'!N472), IFERROR(DATEVALUE('Upload Data'!N472) &gt; 0, FALSE)), FALSE)</f>
        <v>1</v>
      </c>
      <c r="V485" s="51" t="s">
        <v>116</v>
      </c>
      <c r="W485" s="50"/>
      <c r="X485" s="50"/>
      <c r="Y485" s="50"/>
      <c r="Z485" s="50">
        <f>IFERROR(FIND("-", 'Upload Data'!$A472, 1), 1000)</f>
        <v>1000</v>
      </c>
      <c r="AA485" s="50">
        <f>IFERROR(FIND("-", 'Upload Data'!$A472, Z485 + 1), 1000)</f>
        <v>1000</v>
      </c>
      <c r="AB485" s="50">
        <f>IFERROR(FIND("-", 'Upload Data'!$A472, AA485 + 1), 1000)</f>
        <v>1000</v>
      </c>
      <c r="AC485" s="50" t="str">
        <f>IFERROR(LEFT('Upload Data'!$A472, Z485 - 1), "")</f>
        <v/>
      </c>
      <c r="AD485" s="50" t="str">
        <f>IFERROR(MID('Upload Data'!$A472, Z485 + 1, AA485 - Z485 - 1), "")</f>
        <v/>
      </c>
      <c r="AE485" s="50" t="str">
        <f>IFERROR(MID('Upload Data'!$A472, AA485 + 1, AB485 - AA485 - 1), "")</f>
        <v/>
      </c>
      <c r="AF485" s="50" t="str">
        <f>IFERROR(MID('Upload Data'!$A472, AB485 + 1, 1000), "")</f>
        <v/>
      </c>
      <c r="AG485" s="50" t="str">
        <f t="shared" si="56"/>
        <v/>
      </c>
      <c r="AH485" s="50" t="b">
        <f t="shared" si="57"/>
        <v>0</v>
      </c>
    </row>
    <row r="486" spans="1:34">
      <c r="A486" s="49">
        <f t="shared" si="54"/>
        <v>473</v>
      </c>
      <c r="B486" s="48" t="b">
        <f>NOT(IFERROR('Upload Data'!A473 = "ERROR", TRUE))</f>
        <v>1</v>
      </c>
      <c r="C486" s="48">
        <f t="shared" si="55"/>
        <v>473</v>
      </c>
      <c r="D486" s="50" t="b">
        <f>IF(B486, ('Upload Data'!A473 &amp; 'Upload Data'!B473 &amp; 'Upload Data'!C473 &amp; 'Upload Data'!D473 &amp; 'Upload Data'!E473 &amp; 'Upload Data'!F473 &amp; 'Upload Data'!G473 &amp; 'Upload Data'!H473 &amp; 'Upload Data'!I473 &amp; 'Upload Data'!J473 &amp; 'Upload Data'!K473 &amp; 'Upload Data'!L473 &amp; 'Upload Data'!M473 &amp; 'Upload Data'!N473) &lt;&gt; "", FALSE)</f>
        <v>0</v>
      </c>
      <c r="E486" s="50" t="str">
        <f t="shared" si="51"/>
        <v/>
      </c>
      <c r="F486" s="50" t="str">
        <f t="shared" si="52"/>
        <v/>
      </c>
      <c r="G486" s="50" t="b">
        <f t="shared" si="53"/>
        <v>1</v>
      </c>
      <c r="H486" s="50" t="b">
        <f>IFERROR(OR(AND(NOT(D486), 'Upload Data'!$A473 = ""), AND(AG486 &gt; -1, OR(AND(AH486, LEN(AD486) = 7), IFERROR(MATCH(AD486, listCertificateTypes, 0), FALSE)))), FALSE)</f>
        <v>1</v>
      </c>
      <c r="I486" s="50" t="b">
        <f>IFERROR(OR(NOT($D486), 'Upload Data'!B473 &lt;&gt; ""), FALSE)</f>
        <v>1</v>
      </c>
      <c r="J486" s="50" t="b">
        <f>IFERROR(OR(AND(NOT($D486), 'Upload Data'!C473 = ""), ISNUMBER('Upload Data'!C473), IFERROR(DATEVALUE('Upload Data'!C473) &gt; 0, FALSE)), FALSE)</f>
        <v>1</v>
      </c>
      <c r="K486" s="50" t="b">
        <f>IFERROR(OR(NOT($D486), 'Upload Data'!D473 &lt;&gt; ""), FALSE)</f>
        <v>1</v>
      </c>
      <c r="L486" s="51" t="s">
        <v>116</v>
      </c>
      <c r="M486" s="50" t="b">
        <f>IFERROR(OR(AND(NOT($D486), 'Upload Data'!F473 = ""), IFERROR(_xlfn.NUMBERVALUE('Upload Data'!F473) &gt; 0, FALSE)), FALSE)</f>
        <v>1</v>
      </c>
      <c r="N486" s="50" t="b">
        <f>IFERROR(OR('Upload Data'!G473 = "", IFERROR(_xlfn.NUMBERVALUE('Upload Data'!G473) &gt; 0, FALSE)), FALSE)</f>
        <v>1</v>
      </c>
      <c r="O486" s="50" t="b">
        <f>IFERROR(OR('Upload Data'!G473 = "", IFERROR(MATCH('Upload Data'!H473, listVolumeUnits, 0), FALSE)), FALSE)</f>
        <v>1</v>
      </c>
      <c r="P486" s="50" t="b">
        <f>IFERROR(OR('Upload Data'!I473 = "", IFERROR(_xlfn.NUMBERVALUE('Upload Data'!I473) &gt; 0, FALSE)), FALSE)</f>
        <v>1</v>
      </c>
      <c r="Q486" s="50" t="b">
        <f>IFERROR(OR('Upload Data'!I473 = "", IFERROR(MATCH('Upload Data'!J473, listWeightUnits, 0), FALSE)), FALSE)</f>
        <v>1</v>
      </c>
      <c r="R486" s="50" t="b">
        <f>IFERROR(OR(AND(NOT(D486), 'Upload Data'!K473 = ""), IFERROR(MATCH('Upload Data'!K473, listFscClaimTypes, 0), FALSE)), FALSE)</f>
        <v>1</v>
      </c>
      <c r="S486" s="50" t="b">
        <f>IFERROR(OR(AND('Upload Data'!K473 = refClaimFsc100, OR('Upload Data'!L473 = "", 'Upload Data'!L473 = 100)), AND('Upload Data'!K473 = refClaimFscCW, OR('Upload Data'!L473 = "", 'Upload Data'!L473 = 0)), AND('Upload Data'!K473 = refClaimFscMix, 'Upload Data'!L473 &lt;&gt; "", _xlfn.NUMBERVALUE('Upload Data'!L473) &gt;= 0, _xlfn.NUMBERVALUE('Upload Data'!L473) &lt;= 100), AND('Upload Data'!K473 = refClaimFscMixCredit, OR('Upload Data'!L473 = "", 'Upload Data'!L473 = 100)), AND('Upload Data'!K473 = refClaimFscRecycled, 'Upload Data'!K473 =""), 'Upload Data'!K473 = ""), FALSE)</f>
        <v>1</v>
      </c>
      <c r="T486" s="50" t="b">
        <f>IFERROR(OR('Upload Data'!M473 = "", ISNUMBER('Upload Data'!M473), IFERROR(DATEVALUE('Upload Data'!M473) &gt; 0, FALSE)), FALSE)</f>
        <v>1</v>
      </c>
      <c r="U486" s="50" t="b">
        <f>IFERROR(OR('Upload Data'!N473 = "", ISNUMBER('Upload Data'!N473), IFERROR(DATEVALUE('Upload Data'!N473) &gt; 0, FALSE)), FALSE)</f>
        <v>1</v>
      </c>
      <c r="V486" s="51" t="s">
        <v>116</v>
      </c>
      <c r="W486" s="50"/>
      <c r="X486" s="50"/>
      <c r="Y486" s="50"/>
      <c r="Z486" s="50">
        <f>IFERROR(FIND("-", 'Upload Data'!$A473, 1), 1000)</f>
        <v>1000</v>
      </c>
      <c r="AA486" s="50">
        <f>IFERROR(FIND("-", 'Upload Data'!$A473, Z486 + 1), 1000)</f>
        <v>1000</v>
      </c>
      <c r="AB486" s="50">
        <f>IFERROR(FIND("-", 'Upload Data'!$A473, AA486 + 1), 1000)</f>
        <v>1000</v>
      </c>
      <c r="AC486" s="50" t="str">
        <f>IFERROR(LEFT('Upload Data'!$A473, Z486 - 1), "")</f>
        <v/>
      </c>
      <c r="AD486" s="50" t="str">
        <f>IFERROR(MID('Upload Data'!$A473, Z486 + 1, AA486 - Z486 - 1), "")</f>
        <v/>
      </c>
      <c r="AE486" s="50" t="str">
        <f>IFERROR(MID('Upload Data'!$A473, AA486 + 1, AB486 - AA486 - 1), "")</f>
        <v/>
      </c>
      <c r="AF486" s="50" t="str">
        <f>IFERROR(MID('Upload Data'!$A473, AB486 + 1, 1000), "")</f>
        <v/>
      </c>
      <c r="AG486" s="50" t="str">
        <f t="shared" si="56"/>
        <v/>
      </c>
      <c r="AH486" s="50" t="b">
        <f t="shared" si="57"/>
        <v>0</v>
      </c>
    </row>
    <row r="487" spans="1:34">
      <c r="A487" s="49">
        <f t="shared" si="54"/>
        <v>474</v>
      </c>
      <c r="B487" s="48" t="b">
        <f>NOT(IFERROR('Upload Data'!A474 = "ERROR", TRUE))</f>
        <v>1</v>
      </c>
      <c r="C487" s="48">
        <f t="shared" si="55"/>
        <v>474</v>
      </c>
      <c r="D487" s="50" t="b">
        <f>IF(B487, ('Upload Data'!A474 &amp; 'Upload Data'!B474 &amp; 'Upload Data'!C474 &amp; 'Upload Data'!D474 &amp; 'Upload Data'!E474 &amp; 'Upload Data'!F474 &amp; 'Upload Data'!G474 &amp; 'Upload Data'!H474 &amp; 'Upload Data'!I474 &amp; 'Upload Data'!J474 &amp; 'Upload Data'!K474 &amp; 'Upload Data'!L474 &amp; 'Upload Data'!M474 &amp; 'Upload Data'!N474) &lt;&gt; "", FALSE)</f>
        <v>0</v>
      </c>
      <c r="E487" s="50" t="str">
        <f t="shared" ref="E487:E550" si="58">IF(AND(D487, G487), A487, "")</f>
        <v/>
      </c>
      <c r="F487" s="50" t="str">
        <f t="shared" ref="F487:F550" si="59">IF(AND(D487, NOT(G487)), A487, "")</f>
        <v/>
      </c>
      <c r="G487" s="50" t="b">
        <f t="shared" si="53"/>
        <v>1</v>
      </c>
      <c r="H487" s="50" t="b">
        <f>IFERROR(OR(AND(NOT(D487), 'Upload Data'!$A474 = ""), AND(AG487 &gt; -1, OR(AND(AH487, LEN(AD487) = 7), IFERROR(MATCH(AD487, listCertificateTypes, 0), FALSE)))), FALSE)</f>
        <v>1</v>
      </c>
      <c r="I487" s="50" t="b">
        <f>IFERROR(OR(NOT($D487), 'Upload Data'!B474 &lt;&gt; ""), FALSE)</f>
        <v>1</v>
      </c>
      <c r="J487" s="50" t="b">
        <f>IFERROR(OR(AND(NOT($D487), 'Upload Data'!C474 = ""), ISNUMBER('Upload Data'!C474), IFERROR(DATEVALUE('Upload Data'!C474) &gt; 0, FALSE)), FALSE)</f>
        <v>1</v>
      </c>
      <c r="K487" s="50" t="b">
        <f>IFERROR(OR(NOT($D487), 'Upload Data'!D474 &lt;&gt; ""), FALSE)</f>
        <v>1</v>
      </c>
      <c r="L487" s="51" t="s">
        <v>116</v>
      </c>
      <c r="M487" s="50" t="b">
        <f>IFERROR(OR(AND(NOT($D487), 'Upload Data'!F474 = ""), IFERROR(_xlfn.NUMBERVALUE('Upload Data'!F474) &gt; 0, FALSE)), FALSE)</f>
        <v>1</v>
      </c>
      <c r="N487" s="50" t="b">
        <f>IFERROR(OR('Upload Data'!G474 = "", IFERROR(_xlfn.NUMBERVALUE('Upload Data'!G474) &gt; 0, FALSE)), FALSE)</f>
        <v>1</v>
      </c>
      <c r="O487" s="50" t="b">
        <f>IFERROR(OR('Upload Data'!G474 = "", IFERROR(MATCH('Upload Data'!H474, listVolumeUnits, 0), FALSE)), FALSE)</f>
        <v>1</v>
      </c>
      <c r="P487" s="50" t="b">
        <f>IFERROR(OR('Upload Data'!I474 = "", IFERROR(_xlfn.NUMBERVALUE('Upload Data'!I474) &gt; 0, FALSE)), FALSE)</f>
        <v>1</v>
      </c>
      <c r="Q487" s="50" t="b">
        <f>IFERROR(OR('Upload Data'!I474 = "", IFERROR(MATCH('Upload Data'!J474, listWeightUnits, 0), FALSE)), FALSE)</f>
        <v>1</v>
      </c>
      <c r="R487" s="50" t="b">
        <f>IFERROR(OR(AND(NOT(D487), 'Upload Data'!K474 = ""), IFERROR(MATCH('Upload Data'!K474, listFscClaimTypes, 0), FALSE)), FALSE)</f>
        <v>1</v>
      </c>
      <c r="S487" s="50" t="b">
        <f>IFERROR(OR(AND('Upload Data'!K474 = refClaimFsc100, OR('Upload Data'!L474 = "", 'Upload Data'!L474 = 100)), AND('Upload Data'!K474 = refClaimFscCW, OR('Upload Data'!L474 = "", 'Upload Data'!L474 = 0)), AND('Upload Data'!K474 = refClaimFscMix, 'Upload Data'!L474 &lt;&gt; "", _xlfn.NUMBERVALUE('Upload Data'!L474) &gt;= 0, _xlfn.NUMBERVALUE('Upload Data'!L474) &lt;= 100), AND('Upload Data'!K474 = refClaimFscMixCredit, OR('Upload Data'!L474 = "", 'Upload Data'!L474 = 100)), AND('Upload Data'!K474 = refClaimFscRecycled, 'Upload Data'!K474 =""), 'Upload Data'!K474 = ""), FALSE)</f>
        <v>1</v>
      </c>
      <c r="T487" s="50" t="b">
        <f>IFERROR(OR('Upload Data'!M474 = "", ISNUMBER('Upload Data'!M474), IFERROR(DATEVALUE('Upload Data'!M474) &gt; 0, FALSE)), FALSE)</f>
        <v>1</v>
      </c>
      <c r="U487" s="50" t="b">
        <f>IFERROR(OR('Upload Data'!N474 = "", ISNUMBER('Upload Data'!N474), IFERROR(DATEVALUE('Upload Data'!N474) &gt; 0, FALSE)), FALSE)</f>
        <v>1</v>
      </c>
      <c r="V487" s="51" t="s">
        <v>116</v>
      </c>
      <c r="W487" s="50"/>
      <c r="X487" s="50"/>
      <c r="Y487" s="50"/>
      <c r="Z487" s="50">
        <f>IFERROR(FIND("-", 'Upload Data'!$A474, 1), 1000)</f>
        <v>1000</v>
      </c>
      <c r="AA487" s="50">
        <f>IFERROR(FIND("-", 'Upload Data'!$A474, Z487 + 1), 1000)</f>
        <v>1000</v>
      </c>
      <c r="AB487" s="50">
        <f>IFERROR(FIND("-", 'Upload Data'!$A474, AA487 + 1), 1000)</f>
        <v>1000</v>
      </c>
      <c r="AC487" s="50" t="str">
        <f>IFERROR(LEFT('Upload Data'!$A474, Z487 - 1), "")</f>
        <v/>
      </c>
      <c r="AD487" s="50" t="str">
        <f>IFERROR(MID('Upload Data'!$A474, Z487 + 1, AA487 - Z487 - 1), "")</f>
        <v/>
      </c>
      <c r="AE487" s="50" t="str">
        <f>IFERROR(MID('Upload Data'!$A474, AA487 + 1, AB487 - AA487 - 1), "")</f>
        <v/>
      </c>
      <c r="AF487" s="50" t="str">
        <f>IFERROR(MID('Upload Data'!$A474, AB487 + 1, 1000), "")</f>
        <v/>
      </c>
      <c r="AG487" s="50" t="str">
        <f t="shared" si="56"/>
        <v/>
      </c>
      <c r="AH487" s="50" t="b">
        <f t="shared" si="57"/>
        <v>0</v>
      </c>
    </row>
    <row r="488" spans="1:34">
      <c r="A488" s="49">
        <f t="shared" si="54"/>
        <v>475</v>
      </c>
      <c r="B488" s="48" t="b">
        <f>NOT(IFERROR('Upload Data'!A475 = "ERROR", TRUE))</f>
        <v>1</v>
      </c>
      <c r="C488" s="48">
        <f t="shared" si="55"/>
        <v>475</v>
      </c>
      <c r="D488" s="50" t="b">
        <f>IF(B488, ('Upload Data'!A475 &amp; 'Upload Data'!B475 &amp; 'Upload Data'!C475 &amp; 'Upload Data'!D475 &amp; 'Upload Data'!E475 &amp; 'Upload Data'!F475 &amp; 'Upload Data'!G475 &amp; 'Upload Data'!H475 &amp; 'Upload Data'!I475 &amp; 'Upload Data'!J475 &amp; 'Upload Data'!K475 &amp; 'Upload Data'!L475 &amp; 'Upload Data'!M475 &amp; 'Upload Data'!N475) &lt;&gt; "", FALSE)</f>
        <v>0</v>
      </c>
      <c r="E488" s="50" t="str">
        <f t="shared" si="58"/>
        <v/>
      </c>
      <c r="F488" s="50" t="str">
        <f t="shared" si="59"/>
        <v/>
      </c>
      <c r="G488" s="50" t="b">
        <f t="shared" si="53"/>
        <v>1</v>
      </c>
      <c r="H488" s="50" t="b">
        <f>IFERROR(OR(AND(NOT(D488), 'Upload Data'!$A475 = ""), AND(AG488 &gt; -1, OR(AND(AH488, LEN(AD488) = 7), IFERROR(MATCH(AD488, listCertificateTypes, 0), FALSE)))), FALSE)</f>
        <v>1</v>
      </c>
      <c r="I488" s="50" t="b">
        <f>IFERROR(OR(NOT($D488), 'Upload Data'!B475 &lt;&gt; ""), FALSE)</f>
        <v>1</v>
      </c>
      <c r="J488" s="50" t="b">
        <f>IFERROR(OR(AND(NOT($D488), 'Upload Data'!C475 = ""), ISNUMBER('Upload Data'!C475), IFERROR(DATEVALUE('Upload Data'!C475) &gt; 0, FALSE)), FALSE)</f>
        <v>1</v>
      </c>
      <c r="K488" s="50" t="b">
        <f>IFERROR(OR(NOT($D488), 'Upload Data'!D475 &lt;&gt; ""), FALSE)</f>
        <v>1</v>
      </c>
      <c r="L488" s="51" t="s">
        <v>116</v>
      </c>
      <c r="M488" s="50" t="b">
        <f>IFERROR(OR(AND(NOT($D488), 'Upload Data'!F475 = ""), IFERROR(_xlfn.NUMBERVALUE('Upload Data'!F475) &gt; 0, FALSE)), FALSE)</f>
        <v>1</v>
      </c>
      <c r="N488" s="50" t="b">
        <f>IFERROR(OR('Upload Data'!G475 = "", IFERROR(_xlfn.NUMBERVALUE('Upload Data'!G475) &gt; 0, FALSE)), FALSE)</f>
        <v>1</v>
      </c>
      <c r="O488" s="50" t="b">
        <f>IFERROR(OR('Upload Data'!G475 = "", IFERROR(MATCH('Upload Data'!H475, listVolumeUnits, 0), FALSE)), FALSE)</f>
        <v>1</v>
      </c>
      <c r="P488" s="50" t="b">
        <f>IFERROR(OR('Upload Data'!I475 = "", IFERROR(_xlfn.NUMBERVALUE('Upload Data'!I475) &gt; 0, FALSE)), FALSE)</f>
        <v>1</v>
      </c>
      <c r="Q488" s="50" t="b">
        <f>IFERROR(OR('Upload Data'!I475 = "", IFERROR(MATCH('Upload Data'!J475, listWeightUnits, 0), FALSE)), FALSE)</f>
        <v>1</v>
      </c>
      <c r="R488" s="50" t="b">
        <f>IFERROR(OR(AND(NOT(D488), 'Upload Data'!K475 = ""), IFERROR(MATCH('Upload Data'!K475, listFscClaimTypes, 0), FALSE)), FALSE)</f>
        <v>1</v>
      </c>
      <c r="S488" s="50" t="b">
        <f>IFERROR(OR(AND('Upload Data'!K475 = refClaimFsc100, OR('Upload Data'!L475 = "", 'Upload Data'!L475 = 100)), AND('Upload Data'!K475 = refClaimFscCW, OR('Upload Data'!L475 = "", 'Upload Data'!L475 = 0)), AND('Upload Data'!K475 = refClaimFscMix, 'Upload Data'!L475 &lt;&gt; "", _xlfn.NUMBERVALUE('Upload Data'!L475) &gt;= 0, _xlfn.NUMBERVALUE('Upload Data'!L475) &lt;= 100), AND('Upload Data'!K475 = refClaimFscMixCredit, OR('Upload Data'!L475 = "", 'Upload Data'!L475 = 100)), AND('Upload Data'!K475 = refClaimFscRecycled, 'Upload Data'!K475 =""), 'Upload Data'!K475 = ""), FALSE)</f>
        <v>1</v>
      </c>
      <c r="T488" s="50" t="b">
        <f>IFERROR(OR('Upload Data'!M475 = "", ISNUMBER('Upload Data'!M475), IFERROR(DATEVALUE('Upload Data'!M475) &gt; 0, FALSE)), FALSE)</f>
        <v>1</v>
      </c>
      <c r="U488" s="50" t="b">
        <f>IFERROR(OR('Upload Data'!N475 = "", ISNUMBER('Upload Data'!N475), IFERROR(DATEVALUE('Upload Data'!N475) &gt; 0, FALSE)), FALSE)</f>
        <v>1</v>
      </c>
      <c r="V488" s="51" t="s">
        <v>116</v>
      </c>
      <c r="W488" s="50"/>
      <c r="X488" s="50"/>
      <c r="Y488" s="50"/>
      <c r="Z488" s="50">
        <f>IFERROR(FIND("-", 'Upload Data'!$A475, 1), 1000)</f>
        <v>1000</v>
      </c>
      <c r="AA488" s="50">
        <f>IFERROR(FIND("-", 'Upload Data'!$A475, Z488 + 1), 1000)</f>
        <v>1000</v>
      </c>
      <c r="AB488" s="50">
        <f>IFERROR(FIND("-", 'Upload Data'!$A475, AA488 + 1), 1000)</f>
        <v>1000</v>
      </c>
      <c r="AC488" s="50" t="str">
        <f>IFERROR(LEFT('Upload Data'!$A475, Z488 - 1), "")</f>
        <v/>
      </c>
      <c r="AD488" s="50" t="str">
        <f>IFERROR(MID('Upload Data'!$A475, Z488 + 1, AA488 - Z488 - 1), "")</f>
        <v/>
      </c>
      <c r="AE488" s="50" t="str">
        <f>IFERROR(MID('Upload Data'!$A475, AA488 + 1, AB488 - AA488 - 1), "")</f>
        <v/>
      </c>
      <c r="AF488" s="50" t="str">
        <f>IFERROR(MID('Upload Data'!$A475, AB488 + 1, 1000), "")</f>
        <v/>
      </c>
      <c r="AG488" s="50" t="str">
        <f t="shared" si="56"/>
        <v/>
      </c>
      <c r="AH488" s="50" t="b">
        <f t="shared" si="57"/>
        <v>0</v>
      </c>
    </row>
    <row r="489" spans="1:34">
      <c r="A489" s="49">
        <f t="shared" si="54"/>
        <v>476</v>
      </c>
      <c r="B489" s="48" t="b">
        <f>NOT(IFERROR('Upload Data'!A476 = "ERROR", TRUE))</f>
        <v>1</v>
      </c>
      <c r="C489" s="48">
        <f t="shared" si="55"/>
        <v>476</v>
      </c>
      <c r="D489" s="50" t="b">
        <f>IF(B489, ('Upload Data'!A476 &amp; 'Upload Data'!B476 &amp; 'Upload Data'!C476 &amp; 'Upload Data'!D476 &amp; 'Upload Data'!E476 &amp; 'Upload Data'!F476 &amp; 'Upload Data'!G476 &amp; 'Upload Data'!H476 &amp; 'Upload Data'!I476 &amp; 'Upload Data'!J476 &amp; 'Upload Data'!K476 &amp; 'Upload Data'!L476 &amp; 'Upload Data'!M476 &amp; 'Upload Data'!N476) &lt;&gt; "", FALSE)</f>
        <v>0</v>
      </c>
      <c r="E489" s="50" t="str">
        <f t="shared" si="58"/>
        <v/>
      </c>
      <c r="F489" s="50" t="str">
        <f t="shared" si="59"/>
        <v/>
      </c>
      <c r="G489" s="50" t="b">
        <f t="shared" si="53"/>
        <v>1</v>
      </c>
      <c r="H489" s="50" t="b">
        <f>IFERROR(OR(AND(NOT(D489), 'Upload Data'!$A476 = ""), AND(AG489 &gt; -1, OR(AND(AH489, LEN(AD489) = 7), IFERROR(MATCH(AD489, listCertificateTypes, 0), FALSE)))), FALSE)</f>
        <v>1</v>
      </c>
      <c r="I489" s="50" t="b">
        <f>IFERROR(OR(NOT($D489), 'Upload Data'!B476 &lt;&gt; ""), FALSE)</f>
        <v>1</v>
      </c>
      <c r="J489" s="50" t="b">
        <f>IFERROR(OR(AND(NOT($D489), 'Upload Data'!C476 = ""), ISNUMBER('Upload Data'!C476), IFERROR(DATEVALUE('Upload Data'!C476) &gt; 0, FALSE)), FALSE)</f>
        <v>1</v>
      </c>
      <c r="K489" s="50" t="b">
        <f>IFERROR(OR(NOT($D489), 'Upload Data'!D476 &lt;&gt; ""), FALSE)</f>
        <v>1</v>
      </c>
      <c r="L489" s="51" t="s">
        <v>116</v>
      </c>
      <c r="M489" s="50" t="b">
        <f>IFERROR(OR(AND(NOT($D489), 'Upload Data'!F476 = ""), IFERROR(_xlfn.NUMBERVALUE('Upload Data'!F476) &gt; 0, FALSE)), FALSE)</f>
        <v>1</v>
      </c>
      <c r="N489" s="50" t="b">
        <f>IFERROR(OR('Upload Data'!G476 = "", IFERROR(_xlfn.NUMBERVALUE('Upload Data'!G476) &gt; 0, FALSE)), FALSE)</f>
        <v>1</v>
      </c>
      <c r="O489" s="50" t="b">
        <f>IFERROR(OR('Upload Data'!G476 = "", IFERROR(MATCH('Upload Data'!H476, listVolumeUnits, 0), FALSE)), FALSE)</f>
        <v>1</v>
      </c>
      <c r="P489" s="50" t="b">
        <f>IFERROR(OR('Upload Data'!I476 = "", IFERROR(_xlfn.NUMBERVALUE('Upload Data'!I476) &gt; 0, FALSE)), FALSE)</f>
        <v>1</v>
      </c>
      <c r="Q489" s="50" t="b">
        <f>IFERROR(OR('Upload Data'!I476 = "", IFERROR(MATCH('Upload Data'!J476, listWeightUnits, 0), FALSE)), FALSE)</f>
        <v>1</v>
      </c>
      <c r="R489" s="50" t="b">
        <f>IFERROR(OR(AND(NOT(D489), 'Upload Data'!K476 = ""), IFERROR(MATCH('Upload Data'!K476, listFscClaimTypes, 0), FALSE)), FALSE)</f>
        <v>1</v>
      </c>
      <c r="S489" s="50" t="b">
        <f>IFERROR(OR(AND('Upload Data'!K476 = refClaimFsc100, OR('Upload Data'!L476 = "", 'Upload Data'!L476 = 100)), AND('Upload Data'!K476 = refClaimFscCW, OR('Upload Data'!L476 = "", 'Upload Data'!L476 = 0)), AND('Upload Data'!K476 = refClaimFscMix, 'Upload Data'!L476 &lt;&gt; "", _xlfn.NUMBERVALUE('Upload Data'!L476) &gt;= 0, _xlfn.NUMBERVALUE('Upload Data'!L476) &lt;= 100), AND('Upload Data'!K476 = refClaimFscMixCredit, OR('Upload Data'!L476 = "", 'Upload Data'!L476 = 100)), AND('Upload Data'!K476 = refClaimFscRecycled, 'Upload Data'!K476 =""), 'Upload Data'!K476 = ""), FALSE)</f>
        <v>1</v>
      </c>
      <c r="T489" s="50" t="b">
        <f>IFERROR(OR('Upload Data'!M476 = "", ISNUMBER('Upload Data'!M476), IFERROR(DATEVALUE('Upload Data'!M476) &gt; 0, FALSE)), FALSE)</f>
        <v>1</v>
      </c>
      <c r="U489" s="50" t="b">
        <f>IFERROR(OR('Upload Data'!N476 = "", ISNUMBER('Upload Data'!N476), IFERROR(DATEVALUE('Upload Data'!N476) &gt; 0, FALSE)), FALSE)</f>
        <v>1</v>
      </c>
      <c r="V489" s="51" t="s">
        <v>116</v>
      </c>
      <c r="W489" s="50"/>
      <c r="X489" s="50"/>
      <c r="Y489" s="50"/>
      <c r="Z489" s="50">
        <f>IFERROR(FIND("-", 'Upload Data'!$A476, 1), 1000)</f>
        <v>1000</v>
      </c>
      <c r="AA489" s="50">
        <f>IFERROR(FIND("-", 'Upload Data'!$A476, Z489 + 1), 1000)</f>
        <v>1000</v>
      </c>
      <c r="AB489" s="50">
        <f>IFERROR(FIND("-", 'Upload Data'!$A476, AA489 + 1), 1000)</f>
        <v>1000</v>
      </c>
      <c r="AC489" s="50" t="str">
        <f>IFERROR(LEFT('Upload Data'!$A476, Z489 - 1), "")</f>
        <v/>
      </c>
      <c r="AD489" s="50" t="str">
        <f>IFERROR(MID('Upload Data'!$A476, Z489 + 1, AA489 - Z489 - 1), "")</f>
        <v/>
      </c>
      <c r="AE489" s="50" t="str">
        <f>IFERROR(MID('Upload Data'!$A476, AA489 + 1, AB489 - AA489 - 1), "")</f>
        <v/>
      </c>
      <c r="AF489" s="50" t="str">
        <f>IFERROR(MID('Upload Data'!$A476, AB489 + 1, 1000), "")</f>
        <v/>
      </c>
      <c r="AG489" s="50" t="str">
        <f t="shared" si="56"/>
        <v/>
      </c>
      <c r="AH489" s="50" t="b">
        <f t="shared" si="57"/>
        <v>0</v>
      </c>
    </row>
    <row r="490" spans="1:34">
      <c r="A490" s="49">
        <f t="shared" si="54"/>
        <v>477</v>
      </c>
      <c r="B490" s="48" t="b">
        <f>NOT(IFERROR('Upload Data'!A477 = "ERROR", TRUE))</f>
        <v>1</v>
      </c>
      <c r="C490" s="48">
        <f t="shared" si="55"/>
        <v>477</v>
      </c>
      <c r="D490" s="50" t="b">
        <f>IF(B490, ('Upload Data'!A477 &amp; 'Upload Data'!B477 &amp; 'Upload Data'!C477 &amp; 'Upload Data'!D477 &amp; 'Upload Data'!E477 &amp; 'Upload Data'!F477 &amp; 'Upload Data'!G477 &amp; 'Upload Data'!H477 &amp; 'Upload Data'!I477 &amp; 'Upload Data'!J477 &amp; 'Upload Data'!K477 &amp; 'Upload Data'!L477 &amp; 'Upload Data'!M477 &amp; 'Upload Data'!N477) &lt;&gt; "", FALSE)</f>
        <v>0</v>
      </c>
      <c r="E490" s="50" t="str">
        <f t="shared" si="58"/>
        <v/>
      </c>
      <c r="F490" s="50" t="str">
        <f t="shared" si="59"/>
        <v/>
      </c>
      <c r="G490" s="50" t="b">
        <f t="shared" si="53"/>
        <v>1</v>
      </c>
      <c r="H490" s="50" t="b">
        <f>IFERROR(OR(AND(NOT(D490), 'Upload Data'!$A477 = ""), AND(AG490 &gt; -1, OR(AND(AH490, LEN(AD490) = 7), IFERROR(MATCH(AD490, listCertificateTypes, 0), FALSE)))), FALSE)</f>
        <v>1</v>
      </c>
      <c r="I490" s="50" t="b">
        <f>IFERROR(OR(NOT($D490), 'Upload Data'!B477 &lt;&gt; ""), FALSE)</f>
        <v>1</v>
      </c>
      <c r="J490" s="50" t="b">
        <f>IFERROR(OR(AND(NOT($D490), 'Upload Data'!C477 = ""), ISNUMBER('Upload Data'!C477), IFERROR(DATEVALUE('Upload Data'!C477) &gt; 0, FALSE)), FALSE)</f>
        <v>1</v>
      </c>
      <c r="K490" s="50" t="b">
        <f>IFERROR(OR(NOT($D490), 'Upload Data'!D477 &lt;&gt; ""), FALSE)</f>
        <v>1</v>
      </c>
      <c r="L490" s="51" t="s">
        <v>116</v>
      </c>
      <c r="M490" s="50" t="b">
        <f>IFERROR(OR(AND(NOT($D490), 'Upload Data'!F477 = ""), IFERROR(_xlfn.NUMBERVALUE('Upload Data'!F477) &gt; 0, FALSE)), FALSE)</f>
        <v>1</v>
      </c>
      <c r="N490" s="50" t="b">
        <f>IFERROR(OR('Upload Data'!G477 = "", IFERROR(_xlfn.NUMBERVALUE('Upload Data'!G477) &gt; 0, FALSE)), FALSE)</f>
        <v>1</v>
      </c>
      <c r="O490" s="50" t="b">
        <f>IFERROR(OR('Upload Data'!G477 = "", IFERROR(MATCH('Upload Data'!H477, listVolumeUnits, 0), FALSE)), FALSE)</f>
        <v>1</v>
      </c>
      <c r="P490" s="50" t="b">
        <f>IFERROR(OR('Upload Data'!I477 = "", IFERROR(_xlfn.NUMBERVALUE('Upload Data'!I477) &gt; 0, FALSE)), FALSE)</f>
        <v>1</v>
      </c>
      <c r="Q490" s="50" t="b">
        <f>IFERROR(OR('Upload Data'!I477 = "", IFERROR(MATCH('Upload Data'!J477, listWeightUnits, 0), FALSE)), FALSE)</f>
        <v>1</v>
      </c>
      <c r="R490" s="50" t="b">
        <f>IFERROR(OR(AND(NOT(D490), 'Upload Data'!K477 = ""), IFERROR(MATCH('Upload Data'!K477, listFscClaimTypes, 0), FALSE)), FALSE)</f>
        <v>1</v>
      </c>
      <c r="S490" s="50" t="b">
        <f>IFERROR(OR(AND('Upload Data'!K477 = refClaimFsc100, OR('Upload Data'!L477 = "", 'Upload Data'!L477 = 100)), AND('Upload Data'!K477 = refClaimFscCW, OR('Upload Data'!L477 = "", 'Upload Data'!L477 = 0)), AND('Upload Data'!K477 = refClaimFscMix, 'Upload Data'!L477 &lt;&gt; "", _xlfn.NUMBERVALUE('Upload Data'!L477) &gt;= 0, _xlfn.NUMBERVALUE('Upload Data'!L477) &lt;= 100), AND('Upload Data'!K477 = refClaimFscMixCredit, OR('Upload Data'!L477 = "", 'Upload Data'!L477 = 100)), AND('Upload Data'!K477 = refClaimFscRecycled, 'Upload Data'!K477 =""), 'Upload Data'!K477 = ""), FALSE)</f>
        <v>1</v>
      </c>
      <c r="T490" s="50" t="b">
        <f>IFERROR(OR('Upload Data'!M477 = "", ISNUMBER('Upload Data'!M477), IFERROR(DATEVALUE('Upload Data'!M477) &gt; 0, FALSE)), FALSE)</f>
        <v>1</v>
      </c>
      <c r="U490" s="50" t="b">
        <f>IFERROR(OR('Upload Data'!N477 = "", ISNUMBER('Upload Data'!N477), IFERROR(DATEVALUE('Upload Data'!N477) &gt; 0, FALSE)), FALSE)</f>
        <v>1</v>
      </c>
      <c r="V490" s="51" t="s">
        <v>116</v>
      </c>
      <c r="W490" s="50"/>
      <c r="X490" s="50"/>
      <c r="Y490" s="50"/>
      <c r="Z490" s="50">
        <f>IFERROR(FIND("-", 'Upload Data'!$A477, 1), 1000)</f>
        <v>1000</v>
      </c>
      <c r="AA490" s="50">
        <f>IFERROR(FIND("-", 'Upload Data'!$A477, Z490 + 1), 1000)</f>
        <v>1000</v>
      </c>
      <c r="AB490" s="50">
        <f>IFERROR(FIND("-", 'Upload Data'!$A477, AA490 + 1), 1000)</f>
        <v>1000</v>
      </c>
      <c r="AC490" s="50" t="str">
        <f>IFERROR(LEFT('Upload Data'!$A477, Z490 - 1), "")</f>
        <v/>
      </c>
      <c r="AD490" s="50" t="str">
        <f>IFERROR(MID('Upload Data'!$A477, Z490 + 1, AA490 - Z490 - 1), "")</f>
        <v/>
      </c>
      <c r="AE490" s="50" t="str">
        <f>IFERROR(MID('Upload Data'!$A477, AA490 + 1, AB490 - AA490 - 1), "")</f>
        <v/>
      </c>
      <c r="AF490" s="50" t="str">
        <f>IFERROR(MID('Upload Data'!$A477, AB490 + 1, 1000), "")</f>
        <v/>
      </c>
      <c r="AG490" s="50" t="str">
        <f t="shared" si="56"/>
        <v/>
      </c>
      <c r="AH490" s="50" t="b">
        <f t="shared" si="57"/>
        <v>0</v>
      </c>
    </row>
    <row r="491" spans="1:34">
      <c r="A491" s="49">
        <f t="shared" si="54"/>
        <v>478</v>
      </c>
      <c r="B491" s="48" t="b">
        <f>NOT(IFERROR('Upload Data'!A478 = "ERROR", TRUE))</f>
        <v>1</v>
      </c>
      <c r="C491" s="48">
        <f t="shared" si="55"/>
        <v>478</v>
      </c>
      <c r="D491" s="50" t="b">
        <f>IF(B491, ('Upload Data'!A478 &amp; 'Upload Data'!B478 &amp; 'Upload Data'!C478 &amp; 'Upload Data'!D478 &amp; 'Upload Data'!E478 &amp; 'Upload Data'!F478 &amp; 'Upload Data'!G478 &amp; 'Upload Data'!H478 &amp; 'Upload Data'!I478 &amp; 'Upload Data'!J478 &amp; 'Upload Data'!K478 &amp; 'Upload Data'!L478 &amp; 'Upload Data'!M478 &amp; 'Upload Data'!N478) &lt;&gt; "", FALSE)</f>
        <v>0</v>
      </c>
      <c r="E491" s="50" t="str">
        <f t="shared" si="58"/>
        <v/>
      </c>
      <c r="F491" s="50" t="str">
        <f t="shared" si="59"/>
        <v/>
      </c>
      <c r="G491" s="50" t="b">
        <f t="shared" si="53"/>
        <v>1</v>
      </c>
      <c r="H491" s="50" t="b">
        <f>IFERROR(OR(AND(NOT(D491), 'Upload Data'!$A478 = ""), AND(AG491 &gt; -1, OR(AND(AH491, LEN(AD491) = 7), IFERROR(MATCH(AD491, listCertificateTypes, 0), FALSE)))), FALSE)</f>
        <v>1</v>
      </c>
      <c r="I491" s="50" t="b">
        <f>IFERROR(OR(NOT($D491), 'Upload Data'!B478 &lt;&gt; ""), FALSE)</f>
        <v>1</v>
      </c>
      <c r="J491" s="50" t="b">
        <f>IFERROR(OR(AND(NOT($D491), 'Upload Data'!C478 = ""), ISNUMBER('Upload Data'!C478), IFERROR(DATEVALUE('Upload Data'!C478) &gt; 0, FALSE)), FALSE)</f>
        <v>1</v>
      </c>
      <c r="K491" s="50" t="b">
        <f>IFERROR(OR(NOT($D491), 'Upload Data'!D478 &lt;&gt; ""), FALSE)</f>
        <v>1</v>
      </c>
      <c r="L491" s="51" t="s">
        <v>116</v>
      </c>
      <c r="M491" s="50" t="b">
        <f>IFERROR(OR(AND(NOT($D491), 'Upload Data'!F478 = ""), IFERROR(_xlfn.NUMBERVALUE('Upload Data'!F478) &gt; 0, FALSE)), FALSE)</f>
        <v>1</v>
      </c>
      <c r="N491" s="50" t="b">
        <f>IFERROR(OR('Upload Data'!G478 = "", IFERROR(_xlfn.NUMBERVALUE('Upload Data'!G478) &gt; 0, FALSE)), FALSE)</f>
        <v>1</v>
      </c>
      <c r="O491" s="50" t="b">
        <f>IFERROR(OR('Upload Data'!G478 = "", IFERROR(MATCH('Upload Data'!H478, listVolumeUnits, 0), FALSE)), FALSE)</f>
        <v>1</v>
      </c>
      <c r="P491" s="50" t="b">
        <f>IFERROR(OR('Upload Data'!I478 = "", IFERROR(_xlfn.NUMBERVALUE('Upload Data'!I478) &gt; 0, FALSE)), FALSE)</f>
        <v>1</v>
      </c>
      <c r="Q491" s="50" t="b">
        <f>IFERROR(OR('Upload Data'!I478 = "", IFERROR(MATCH('Upload Data'!J478, listWeightUnits, 0), FALSE)), FALSE)</f>
        <v>1</v>
      </c>
      <c r="R491" s="50" t="b">
        <f>IFERROR(OR(AND(NOT(D491), 'Upload Data'!K478 = ""), IFERROR(MATCH('Upload Data'!K478, listFscClaimTypes, 0), FALSE)), FALSE)</f>
        <v>1</v>
      </c>
      <c r="S491" s="50" t="b">
        <f>IFERROR(OR(AND('Upload Data'!K478 = refClaimFsc100, OR('Upload Data'!L478 = "", 'Upload Data'!L478 = 100)), AND('Upload Data'!K478 = refClaimFscCW, OR('Upload Data'!L478 = "", 'Upload Data'!L478 = 0)), AND('Upload Data'!K478 = refClaimFscMix, 'Upload Data'!L478 &lt;&gt; "", _xlfn.NUMBERVALUE('Upload Data'!L478) &gt;= 0, _xlfn.NUMBERVALUE('Upload Data'!L478) &lt;= 100), AND('Upload Data'!K478 = refClaimFscMixCredit, OR('Upload Data'!L478 = "", 'Upload Data'!L478 = 100)), AND('Upload Data'!K478 = refClaimFscRecycled, 'Upload Data'!K478 =""), 'Upload Data'!K478 = ""), FALSE)</f>
        <v>1</v>
      </c>
      <c r="T491" s="50" t="b">
        <f>IFERROR(OR('Upload Data'!M478 = "", ISNUMBER('Upload Data'!M478), IFERROR(DATEVALUE('Upload Data'!M478) &gt; 0, FALSE)), FALSE)</f>
        <v>1</v>
      </c>
      <c r="U491" s="50" t="b">
        <f>IFERROR(OR('Upload Data'!N478 = "", ISNUMBER('Upload Data'!N478), IFERROR(DATEVALUE('Upload Data'!N478) &gt; 0, FALSE)), FALSE)</f>
        <v>1</v>
      </c>
      <c r="V491" s="51" t="s">
        <v>116</v>
      </c>
      <c r="W491" s="50"/>
      <c r="X491" s="50"/>
      <c r="Y491" s="50"/>
      <c r="Z491" s="50">
        <f>IFERROR(FIND("-", 'Upload Data'!$A478, 1), 1000)</f>
        <v>1000</v>
      </c>
      <c r="AA491" s="50">
        <f>IFERROR(FIND("-", 'Upload Data'!$A478, Z491 + 1), 1000)</f>
        <v>1000</v>
      </c>
      <c r="AB491" s="50">
        <f>IFERROR(FIND("-", 'Upload Data'!$A478, AA491 + 1), 1000)</f>
        <v>1000</v>
      </c>
      <c r="AC491" s="50" t="str">
        <f>IFERROR(LEFT('Upload Data'!$A478, Z491 - 1), "")</f>
        <v/>
      </c>
      <c r="AD491" s="50" t="str">
        <f>IFERROR(MID('Upload Data'!$A478, Z491 + 1, AA491 - Z491 - 1), "")</f>
        <v/>
      </c>
      <c r="AE491" s="50" t="str">
        <f>IFERROR(MID('Upload Data'!$A478, AA491 + 1, AB491 - AA491 - 1), "")</f>
        <v/>
      </c>
      <c r="AF491" s="50" t="str">
        <f>IFERROR(MID('Upload Data'!$A478, AB491 + 1, 1000), "")</f>
        <v/>
      </c>
      <c r="AG491" s="50" t="str">
        <f t="shared" si="56"/>
        <v/>
      </c>
      <c r="AH491" s="50" t="b">
        <f t="shared" si="57"/>
        <v>0</v>
      </c>
    </row>
    <row r="492" spans="1:34">
      <c r="A492" s="49">
        <f t="shared" si="54"/>
        <v>479</v>
      </c>
      <c r="B492" s="48" t="b">
        <f>NOT(IFERROR('Upload Data'!A479 = "ERROR", TRUE))</f>
        <v>1</v>
      </c>
      <c r="C492" s="48">
        <f t="shared" si="55"/>
        <v>479</v>
      </c>
      <c r="D492" s="50" t="b">
        <f>IF(B492, ('Upload Data'!A479 &amp; 'Upload Data'!B479 &amp; 'Upload Data'!C479 &amp; 'Upload Data'!D479 &amp; 'Upload Data'!E479 &amp; 'Upload Data'!F479 &amp; 'Upload Data'!G479 &amp; 'Upload Data'!H479 &amp; 'Upload Data'!I479 &amp; 'Upload Data'!J479 &amp; 'Upload Data'!K479 &amp; 'Upload Data'!L479 &amp; 'Upload Data'!M479 &amp; 'Upload Data'!N479) &lt;&gt; "", FALSE)</f>
        <v>0</v>
      </c>
      <c r="E492" s="50" t="str">
        <f t="shared" si="58"/>
        <v/>
      </c>
      <c r="F492" s="50" t="str">
        <f t="shared" si="59"/>
        <v/>
      </c>
      <c r="G492" s="50" t="b">
        <f t="shared" si="53"/>
        <v>1</v>
      </c>
      <c r="H492" s="50" t="b">
        <f>IFERROR(OR(AND(NOT(D492), 'Upload Data'!$A479 = ""), AND(AG492 &gt; -1, OR(AND(AH492, LEN(AD492) = 7), IFERROR(MATCH(AD492, listCertificateTypes, 0), FALSE)))), FALSE)</f>
        <v>1</v>
      </c>
      <c r="I492" s="50" t="b">
        <f>IFERROR(OR(NOT($D492), 'Upload Data'!B479 &lt;&gt; ""), FALSE)</f>
        <v>1</v>
      </c>
      <c r="J492" s="50" t="b">
        <f>IFERROR(OR(AND(NOT($D492), 'Upload Data'!C479 = ""), ISNUMBER('Upload Data'!C479), IFERROR(DATEVALUE('Upload Data'!C479) &gt; 0, FALSE)), FALSE)</f>
        <v>1</v>
      </c>
      <c r="K492" s="50" t="b">
        <f>IFERROR(OR(NOT($D492), 'Upload Data'!D479 &lt;&gt; ""), FALSE)</f>
        <v>1</v>
      </c>
      <c r="L492" s="51" t="s">
        <v>116</v>
      </c>
      <c r="M492" s="50" t="b">
        <f>IFERROR(OR(AND(NOT($D492), 'Upload Data'!F479 = ""), IFERROR(_xlfn.NUMBERVALUE('Upload Data'!F479) &gt; 0, FALSE)), FALSE)</f>
        <v>1</v>
      </c>
      <c r="N492" s="50" t="b">
        <f>IFERROR(OR('Upload Data'!G479 = "", IFERROR(_xlfn.NUMBERVALUE('Upload Data'!G479) &gt; 0, FALSE)), FALSE)</f>
        <v>1</v>
      </c>
      <c r="O492" s="50" t="b">
        <f>IFERROR(OR('Upload Data'!G479 = "", IFERROR(MATCH('Upload Data'!H479, listVolumeUnits, 0), FALSE)), FALSE)</f>
        <v>1</v>
      </c>
      <c r="P492" s="50" t="b">
        <f>IFERROR(OR('Upload Data'!I479 = "", IFERROR(_xlfn.NUMBERVALUE('Upload Data'!I479) &gt; 0, FALSE)), FALSE)</f>
        <v>1</v>
      </c>
      <c r="Q492" s="50" t="b">
        <f>IFERROR(OR('Upload Data'!I479 = "", IFERROR(MATCH('Upload Data'!J479, listWeightUnits, 0), FALSE)), FALSE)</f>
        <v>1</v>
      </c>
      <c r="R492" s="50" t="b">
        <f>IFERROR(OR(AND(NOT(D492), 'Upload Data'!K479 = ""), IFERROR(MATCH('Upload Data'!K479, listFscClaimTypes, 0), FALSE)), FALSE)</f>
        <v>1</v>
      </c>
      <c r="S492" s="50" t="b">
        <f>IFERROR(OR(AND('Upload Data'!K479 = refClaimFsc100, OR('Upload Data'!L479 = "", 'Upload Data'!L479 = 100)), AND('Upload Data'!K479 = refClaimFscCW, OR('Upload Data'!L479 = "", 'Upload Data'!L479 = 0)), AND('Upload Data'!K479 = refClaimFscMix, 'Upload Data'!L479 &lt;&gt; "", _xlfn.NUMBERVALUE('Upload Data'!L479) &gt;= 0, _xlfn.NUMBERVALUE('Upload Data'!L479) &lt;= 100), AND('Upload Data'!K479 = refClaimFscMixCredit, OR('Upload Data'!L479 = "", 'Upload Data'!L479 = 100)), AND('Upload Data'!K479 = refClaimFscRecycled, 'Upload Data'!K479 =""), 'Upload Data'!K479 = ""), FALSE)</f>
        <v>1</v>
      </c>
      <c r="T492" s="50" t="b">
        <f>IFERROR(OR('Upload Data'!M479 = "", ISNUMBER('Upload Data'!M479), IFERROR(DATEVALUE('Upload Data'!M479) &gt; 0, FALSE)), FALSE)</f>
        <v>1</v>
      </c>
      <c r="U492" s="50" t="b">
        <f>IFERROR(OR('Upload Data'!N479 = "", ISNUMBER('Upload Data'!N479), IFERROR(DATEVALUE('Upload Data'!N479) &gt; 0, FALSE)), FALSE)</f>
        <v>1</v>
      </c>
      <c r="V492" s="51" t="s">
        <v>116</v>
      </c>
      <c r="W492" s="50"/>
      <c r="X492" s="50"/>
      <c r="Y492" s="50"/>
      <c r="Z492" s="50">
        <f>IFERROR(FIND("-", 'Upload Data'!$A479, 1), 1000)</f>
        <v>1000</v>
      </c>
      <c r="AA492" s="50">
        <f>IFERROR(FIND("-", 'Upload Data'!$A479, Z492 + 1), 1000)</f>
        <v>1000</v>
      </c>
      <c r="AB492" s="50">
        <f>IFERROR(FIND("-", 'Upload Data'!$A479, AA492 + 1), 1000)</f>
        <v>1000</v>
      </c>
      <c r="AC492" s="50" t="str">
        <f>IFERROR(LEFT('Upload Data'!$A479, Z492 - 1), "")</f>
        <v/>
      </c>
      <c r="AD492" s="50" t="str">
        <f>IFERROR(MID('Upload Data'!$A479, Z492 + 1, AA492 - Z492 - 1), "")</f>
        <v/>
      </c>
      <c r="AE492" s="50" t="str">
        <f>IFERROR(MID('Upload Data'!$A479, AA492 + 1, AB492 - AA492 - 1), "")</f>
        <v/>
      </c>
      <c r="AF492" s="50" t="str">
        <f>IFERROR(MID('Upload Data'!$A479, AB492 + 1, 1000), "")</f>
        <v/>
      </c>
      <c r="AG492" s="50" t="str">
        <f t="shared" si="56"/>
        <v/>
      </c>
      <c r="AH492" s="50" t="b">
        <f t="shared" si="57"/>
        <v>0</v>
      </c>
    </row>
    <row r="493" spans="1:34">
      <c r="A493" s="49">
        <f t="shared" si="54"/>
        <v>480</v>
      </c>
      <c r="B493" s="48" t="b">
        <f>NOT(IFERROR('Upload Data'!A480 = "ERROR", TRUE))</f>
        <v>1</v>
      </c>
      <c r="C493" s="48">
        <f t="shared" si="55"/>
        <v>480</v>
      </c>
      <c r="D493" s="50" t="b">
        <f>IF(B493, ('Upload Data'!A480 &amp; 'Upload Data'!B480 &amp; 'Upload Data'!C480 &amp; 'Upload Data'!D480 &amp; 'Upload Data'!E480 &amp; 'Upload Data'!F480 &amp; 'Upload Data'!G480 &amp; 'Upload Data'!H480 &amp; 'Upload Data'!I480 &amp; 'Upload Data'!J480 &amp; 'Upload Data'!K480 &amp; 'Upload Data'!L480 &amp; 'Upload Data'!M480 &amp; 'Upload Data'!N480) &lt;&gt; "", FALSE)</f>
        <v>0</v>
      </c>
      <c r="E493" s="50" t="str">
        <f t="shared" si="58"/>
        <v/>
      </c>
      <c r="F493" s="50" t="str">
        <f t="shared" si="59"/>
        <v/>
      </c>
      <c r="G493" s="50" t="b">
        <f t="shared" si="53"/>
        <v>1</v>
      </c>
      <c r="H493" s="50" t="b">
        <f>IFERROR(OR(AND(NOT(D493), 'Upload Data'!$A480 = ""), AND(AG493 &gt; -1, OR(AND(AH493, LEN(AD493) = 7), IFERROR(MATCH(AD493, listCertificateTypes, 0), FALSE)))), FALSE)</f>
        <v>1</v>
      </c>
      <c r="I493" s="50" t="b">
        <f>IFERROR(OR(NOT($D493), 'Upload Data'!B480 &lt;&gt; ""), FALSE)</f>
        <v>1</v>
      </c>
      <c r="J493" s="50" t="b">
        <f>IFERROR(OR(AND(NOT($D493), 'Upload Data'!C480 = ""), ISNUMBER('Upload Data'!C480), IFERROR(DATEVALUE('Upload Data'!C480) &gt; 0, FALSE)), FALSE)</f>
        <v>1</v>
      </c>
      <c r="K493" s="50" t="b">
        <f>IFERROR(OR(NOT($D493), 'Upload Data'!D480 &lt;&gt; ""), FALSE)</f>
        <v>1</v>
      </c>
      <c r="L493" s="51" t="s">
        <v>116</v>
      </c>
      <c r="M493" s="50" t="b">
        <f>IFERROR(OR(AND(NOT($D493), 'Upload Data'!F480 = ""), IFERROR(_xlfn.NUMBERVALUE('Upload Data'!F480) &gt; 0, FALSE)), FALSE)</f>
        <v>1</v>
      </c>
      <c r="N493" s="50" t="b">
        <f>IFERROR(OR('Upload Data'!G480 = "", IFERROR(_xlfn.NUMBERVALUE('Upload Data'!G480) &gt; 0, FALSE)), FALSE)</f>
        <v>1</v>
      </c>
      <c r="O493" s="50" t="b">
        <f>IFERROR(OR('Upload Data'!G480 = "", IFERROR(MATCH('Upload Data'!H480, listVolumeUnits, 0), FALSE)), FALSE)</f>
        <v>1</v>
      </c>
      <c r="P493" s="50" t="b">
        <f>IFERROR(OR('Upload Data'!I480 = "", IFERROR(_xlfn.NUMBERVALUE('Upload Data'!I480) &gt; 0, FALSE)), FALSE)</f>
        <v>1</v>
      </c>
      <c r="Q493" s="50" t="b">
        <f>IFERROR(OR('Upload Data'!I480 = "", IFERROR(MATCH('Upload Data'!J480, listWeightUnits, 0), FALSE)), FALSE)</f>
        <v>1</v>
      </c>
      <c r="R493" s="50" t="b">
        <f>IFERROR(OR(AND(NOT(D493), 'Upload Data'!K480 = ""), IFERROR(MATCH('Upload Data'!K480, listFscClaimTypes, 0), FALSE)), FALSE)</f>
        <v>1</v>
      </c>
      <c r="S493" s="50" t="b">
        <f>IFERROR(OR(AND('Upload Data'!K480 = refClaimFsc100, OR('Upload Data'!L480 = "", 'Upload Data'!L480 = 100)), AND('Upload Data'!K480 = refClaimFscCW, OR('Upload Data'!L480 = "", 'Upload Data'!L480 = 0)), AND('Upload Data'!K480 = refClaimFscMix, 'Upload Data'!L480 &lt;&gt; "", _xlfn.NUMBERVALUE('Upload Data'!L480) &gt;= 0, _xlfn.NUMBERVALUE('Upload Data'!L480) &lt;= 100), AND('Upload Data'!K480 = refClaimFscMixCredit, OR('Upload Data'!L480 = "", 'Upload Data'!L480 = 100)), AND('Upload Data'!K480 = refClaimFscRecycled, 'Upload Data'!K480 =""), 'Upload Data'!K480 = ""), FALSE)</f>
        <v>1</v>
      </c>
      <c r="T493" s="50" t="b">
        <f>IFERROR(OR('Upload Data'!M480 = "", ISNUMBER('Upload Data'!M480), IFERROR(DATEVALUE('Upload Data'!M480) &gt; 0, FALSE)), FALSE)</f>
        <v>1</v>
      </c>
      <c r="U493" s="50" t="b">
        <f>IFERROR(OR('Upload Data'!N480 = "", ISNUMBER('Upload Data'!N480), IFERROR(DATEVALUE('Upload Data'!N480) &gt; 0, FALSE)), FALSE)</f>
        <v>1</v>
      </c>
      <c r="V493" s="51" t="s">
        <v>116</v>
      </c>
      <c r="W493" s="50"/>
      <c r="X493" s="50"/>
      <c r="Y493" s="50"/>
      <c r="Z493" s="50">
        <f>IFERROR(FIND("-", 'Upload Data'!$A480, 1), 1000)</f>
        <v>1000</v>
      </c>
      <c r="AA493" s="50">
        <f>IFERROR(FIND("-", 'Upload Data'!$A480, Z493 + 1), 1000)</f>
        <v>1000</v>
      </c>
      <c r="AB493" s="50">
        <f>IFERROR(FIND("-", 'Upload Data'!$A480, AA493 + 1), 1000)</f>
        <v>1000</v>
      </c>
      <c r="AC493" s="50" t="str">
        <f>IFERROR(LEFT('Upload Data'!$A480, Z493 - 1), "")</f>
        <v/>
      </c>
      <c r="AD493" s="50" t="str">
        <f>IFERROR(MID('Upload Data'!$A480, Z493 + 1, AA493 - Z493 - 1), "")</f>
        <v/>
      </c>
      <c r="AE493" s="50" t="str">
        <f>IFERROR(MID('Upload Data'!$A480, AA493 + 1, AB493 - AA493 - 1), "")</f>
        <v/>
      </c>
      <c r="AF493" s="50" t="str">
        <f>IFERROR(MID('Upload Data'!$A480, AB493 + 1, 1000), "")</f>
        <v/>
      </c>
      <c r="AG493" s="50" t="str">
        <f t="shared" si="56"/>
        <v/>
      </c>
      <c r="AH493" s="50" t="b">
        <f t="shared" si="57"/>
        <v>0</v>
      </c>
    </row>
    <row r="494" spans="1:34">
      <c r="A494" s="49">
        <f t="shared" si="54"/>
        <v>481</v>
      </c>
      <c r="B494" s="48" t="b">
        <f>NOT(IFERROR('Upload Data'!A481 = "ERROR", TRUE))</f>
        <v>1</v>
      </c>
      <c r="C494" s="48">
        <f t="shared" si="55"/>
        <v>481</v>
      </c>
      <c r="D494" s="50" t="b">
        <f>IF(B494, ('Upload Data'!A481 &amp; 'Upload Data'!B481 &amp; 'Upload Data'!C481 &amp; 'Upload Data'!D481 &amp; 'Upload Data'!E481 &amp; 'Upload Data'!F481 &amp; 'Upload Data'!G481 &amp; 'Upload Data'!H481 &amp; 'Upload Data'!I481 &amp; 'Upload Data'!J481 &amp; 'Upload Data'!K481 &amp; 'Upload Data'!L481 &amp; 'Upload Data'!M481 &amp; 'Upload Data'!N481) &lt;&gt; "", FALSE)</f>
        <v>0</v>
      </c>
      <c r="E494" s="50" t="str">
        <f t="shared" si="58"/>
        <v/>
      </c>
      <c r="F494" s="50" t="str">
        <f t="shared" si="59"/>
        <v/>
      </c>
      <c r="G494" s="50" t="b">
        <f t="shared" si="53"/>
        <v>1</v>
      </c>
      <c r="H494" s="50" t="b">
        <f>IFERROR(OR(AND(NOT(D494), 'Upload Data'!$A481 = ""), AND(AG494 &gt; -1, OR(AND(AH494, LEN(AD494) = 7), IFERROR(MATCH(AD494, listCertificateTypes, 0), FALSE)))), FALSE)</f>
        <v>1</v>
      </c>
      <c r="I494" s="50" t="b">
        <f>IFERROR(OR(NOT($D494), 'Upload Data'!B481 &lt;&gt; ""), FALSE)</f>
        <v>1</v>
      </c>
      <c r="J494" s="50" t="b">
        <f>IFERROR(OR(AND(NOT($D494), 'Upload Data'!C481 = ""), ISNUMBER('Upload Data'!C481), IFERROR(DATEVALUE('Upload Data'!C481) &gt; 0, FALSE)), FALSE)</f>
        <v>1</v>
      </c>
      <c r="K494" s="50" t="b">
        <f>IFERROR(OR(NOT($D494), 'Upload Data'!D481 &lt;&gt; ""), FALSE)</f>
        <v>1</v>
      </c>
      <c r="L494" s="51" t="s">
        <v>116</v>
      </c>
      <c r="M494" s="50" t="b">
        <f>IFERROR(OR(AND(NOT($D494), 'Upload Data'!F481 = ""), IFERROR(_xlfn.NUMBERVALUE('Upload Data'!F481) &gt; 0, FALSE)), FALSE)</f>
        <v>1</v>
      </c>
      <c r="N494" s="50" t="b">
        <f>IFERROR(OR('Upload Data'!G481 = "", IFERROR(_xlfn.NUMBERVALUE('Upload Data'!G481) &gt; 0, FALSE)), FALSE)</f>
        <v>1</v>
      </c>
      <c r="O494" s="50" t="b">
        <f>IFERROR(OR('Upload Data'!G481 = "", IFERROR(MATCH('Upload Data'!H481, listVolumeUnits, 0), FALSE)), FALSE)</f>
        <v>1</v>
      </c>
      <c r="P494" s="50" t="b">
        <f>IFERROR(OR('Upload Data'!I481 = "", IFERROR(_xlfn.NUMBERVALUE('Upload Data'!I481) &gt; 0, FALSE)), FALSE)</f>
        <v>1</v>
      </c>
      <c r="Q494" s="50" t="b">
        <f>IFERROR(OR('Upload Data'!I481 = "", IFERROR(MATCH('Upload Data'!J481, listWeightUnits, 0), FALSE)), FALSE)</f>
        <v>1</v>
      </c>
      <c r="R494" s="50" t="b">
        <f>IFERROR(OR(AND(NOT(D494), 'Upload Data'!K481 = ""), IFERROR(MATCH('Upload Data'!K481, listFscClaimTypes, 0), FALSE)), FALSE)</f>
        <v>1</v>
      </c>
      <c r="S494" s="50" t="b">
        <f>IFERROR(OR(AND('Upload Data'!K481 = refClaimFsc100, OR('Upload Data'!L481 = "", 'Upload Data'!L481 = 100)), AND('Upload Data'!K481 = refClaimFscCW, OR('Upload Data'!L481 = "", 'Upload Data'!L481 = 0)), AND('Upload Data'!K481 = refClaimFscMix, 'Upload Data'!L481 &lt;&gt; "", _xlfn.NUMBERVALUE('Upload Data'!L481) &gt;= 0, _xlfn.NUMBERVALUE('Upload Data'!L481) &lt;= 100), AND('Upload Data'!K481 = refClaimFscMixCredit, OR('Upload Data'!L481 = "", 'Upload Data'!L481 = 100)), AND('Upload Data'!K481 = refClaimFscRecycled, 'Upload Data'!K481 =""), 'Upload Data'!K481 = ""), FALSE)</f>
        <v>1</v>
      </c>
      <c r="T494" s="50" t="b">
        <f>IFERROR(OR('Upload Data'!M481 = "", ISNUMBER('Upload Data'!M481), IFERROR(DATEVALUE('Upload Data'!M481) &gt; 0, FALSE)), FALSE)</f>
        <v>1</v>
      </c>
      <c r="U494" s="50" t="b">
        <f>IFERROR(OR('Upload Data'!N481 = "", ISNUMBER('Upload Data'!N481), IFERROR(DATEVALUE('Upload Data'!N481) &gt; 0, FALSE)), FALSE)</f>
        <v>1</v>
      </c>
      <c r="V494" s="51" t="s">
        <v>116</v>
      </c>
      <c r="W494" s="50"/>
      <c r="X494" s="50"/>
      <c r="Y494" s="50"/>
      <c r="Z494" s="50">
        <f>IFERROR(FIND("-", 'Upload Data'!$A481, 1), 1000)</f>
        <v>1000</v>
      </c>
      <c r="AA494" s="50">
        <f>IFERROR(FIND("-", 'Upload Data'!$A481, Z494 + 1), 1000)</f>
        <v>1000</v>
      </c>
      <c r="AB494" s="50">
        <f>IFERROR(FIND("-", 'Upload Data'!$A481, AA494 + 1), 1000)</f>
        <v>1000</v>
      </c>
      <c r="AC494" s="50" t="str">
        <f>IFERROR(LEFT('Upload Data'!$A481, Z494 - 1), "")</f>
        <v/>
      </c>
      <c r="AD494" s="50" t="str">
        <f>IFERROR(MID('Upload Data'!$A481, Z494 + 1, AA494 - Z494 - 1), "")</f>
        <v/>
      </c>
      <c r="AE494" s="50" t="str">
        <f>IFERROR(MID('Upload Data'!$A481, AA494 + 1, AB494 - AA494 - 1), "")</f>
        <v/>
      </c>
      <c r="AF494" s="50" t="str">
        <f>IFERROR(MID('Upload Data'!$A481, AB494 + 1, 1000), "")</f>
        <v/>
      </c>
      <c r="AG494" s="50" t="str">
        <f t="shared" si="56"/>
        <v/>
      </c>
      <c r="AH494" s="50" t="b">
        <f t="shared" si="57"/>
        <v>0</v>
      </c>
    </row>
    <row r="495" spans="1:34">
      <c r="A495" s="49">
        <f t="shared" si="54"/>
        <v>482</v>
      </c>
      <c r="B495" s="48" t="b">
        <f>NOT(IFERROR('Upload Data'!A482 = "ERROR", TRUE))</f>
        <v>1</v>
      </c>
      <c r="C495" s="48">
        <f t="shared" si="55"/>
        <v>482</v>
      </c>
      <c r="D495" s="50" t="b">
        <f>IF(B495, ('Upload Data'!A482 &amp; 'Upload Data'!B482 &amp; 'Upload Data'!C482 &amp; 'Upload Data'!D482 &amp; 'Upload Data'!E482 &amp; 'Upload Data'!F482 &amp; 'Upload Data'!G482 &amp; 'Upload Data'!H482 &amp; 'Upload Data'!I482 &amp; 'Upload Data'!J482 &amp; 'Upload Data'!K482 &amp; 'Upload Data'!L482 &amp; 'Upload Data'!M482 &amp; 'Upload Data'!N482) &lt;&gt; "", FALSE)</f>
        <v>0</v>
      </c>
      <c r="E495" s="50" t="str">
        <f t="shared" si="58"/>
        <v/>
      </c>
      <c r="F495" s="50" t="str">
        <f t="shared" si="59"/>
        <v/>
      </c>
      <c r="G495" s="50" t="b">
        <f t="shared" si="53"/>
        <v>1</v>
      </c>
      <c r="H495" s="50" t="b">
        <f>IFERROR(OR(AND(NOT(D495), 'Upload Data'!$A482 = ""), AND(AG495 &gt; -1, OR(AND(AH495, LEN(AD495) = 7), IFERROR(MATCH(AD495, listCertificateTypes, 0), FALSE)))), FALSE)</f>
        <v>1</v>
      </c>
      <c r="I495" s="50" t="b">
        <f>IFERROR(OR(NOT($D495), 'Upload Data'!B482 &lt;&gt; ""), FALSE)</f>
        <v>1</v>
      </c>
      <c r="J495" s="50" t="b">
        <f>IFERROR(OR(AND(NOT($D495), 'Upload Data'!C482 = ""), ISNUMBER('Upload Data'!C482), IFERROR(DATEVALUE('Upload Data'!C482) &gt; 0, FALSE)), FALSE)</f>
        <v>1</v>
      </c>
      <c r="K495" s="50" t="b">
        <f>IFERROR(OR(NOT($D495), 'Upload Data'!D482 &lt;&gt; ""), FALSE)</f>
        <v>1</v>
      </c>
      <c r="L495" s="51" t="s">
        <v>116</v>
      </c>
      <c r="M495" s="50" t="b">
        <f>IFERROR(OR(AND(NOT($D495), 'Upload Data'!F482 = ""), IFERROR(_xlfn.NUMBERVALUE('Upload Data'!F482) &gt; 0, FALSE)), FALSE)</f>
        <v>1</v>
      </c>
      <c r="N495" s="50" t="b">
        <f>IFERROR(OR('Upload Data'!G482 = "", IFERROR(_xlfn.NUMBERVALUE('Upload Data'!G482) &gt; 0, FALSE)), FALSE)</f>
        <v>1</v>
      </c>
      <c r="O495" s="50" t="b">
        <f>IFERROR(OR('Upload Data'!G482 = "", IFERROR(MATCH('Upload Data'!H482, listVolumeUnits, 0), FALSE)), FALSE)</f>
        <v>1</v>
      </c>
      <c r="P495" s="50" t="b">
        <f>IFERROR(OR('Upload Data'!I482 = "", IFERROR(_xlfn.NUMBERVALUE('Upload Data'!I482) &gt; 0, FALSE)), FALSE)</f>
        <v>1</v>
      </c>
      <c r="Q495" s="50" t="b">
        <f>IFERROR(OR('Upload Data'!I482 = "", IFERROR(MATCH('Upload Data'!J482, listWeightUnits, 0), FALSE)), FALSE)</f>
        <v>1</v>
      </c>
      <c r="R495" s="50" t="b">
        <f>IFERROR(OR(AND(NOT(D495), 'Upload Data'!K482 = ""), IFERROR(MATCH('Upload Data'!K482, listFscClaimTypes, 0), FALSE)), FALSE)</f>
        <v>1</v>
      </c>
      <c r="S495" s="50" t="b">
        <f>IFERROR(OR(AND('Upload Data'!K482 = refClaimFsc100, OR('Upload Data'!L482 = "", 'Upload Data'!L482 = 100)), AND('Upload Data'!K482 = refClaimFscCW, OR('Upload Data'!L482 = "", 'Upload Data'!L482 = 0)), AND('Upload Data'!K482 = refClaimFscMix, 'Upload Data'!L482 &lt;&gt; "", _xlfn.NUMBERVALUE('Upload Data'!L482) &gt;= 0, _xlfn.NUMBERVALUE('Upload Data'!L482) &lt;= 100), AND('Upload Data'!K482 = refClaimFscMixCredit, OR('Upload Data'!L482 = "", 'Upload Data'!L482 = 100)), AND('Upload Data'!K482 = refClaimFscRecycled, 'Upload Data'!K482 =""), 'Upload Data'!K482 = ""), FALSE)</f>
        <v>1</v>
      </c>
      <c r="T495" s="50" t="b">
        <f>IFERROR(OR('Upload Data'!M482 = "", ISNUMBER('Upload Data'!M482), IFERROR(DATEVALUE('Upload Data'!M482) &gt; 0, FALSE)), FALSE)</f>
        <v>1</v>
      </c>
      <c r="U495" s="50" t="b">
        <f>IFERROR(OR('Upload Data'!N482 = "", ISNUMBER('Upload Data'!N482), IFERROR(DATEVALUE('Upload Data'!N482) &gt; 0, FALSE)), FALSE)</f>
        <v>1</v>
      </c>
      <c r="V495" s="51" t="s">
        <v>116</v>
      </c>
      <c r="W495" s="50"/>
      <c r="X495" s="50"/>
      <c r="Y495" s="50"/>
      <c r="Z495" s="50">
        <f>IFERROR(FIND("-", 'Upload Data'!$A482, 1), 1000)</f>
        <v>1000</v>
      </c>
      <c r="AA495" s="50">
        <f>IFERROR(FIND("-", 'Upload Data'!$A482, Z495 + 1), 1000)</f>
        <v>1000</v>
      </c>
      <c r="AB495" s="50">
        <f>IFERROR(FIND("-", 'Upload Data'!$A482, AA495 + 1), 1000)</f>
        <v>1000</v>
      </c>
      <c r="AC495" s="50" t="str">
        <f>IFERROR(LEFT('Upload Data'!$A482, Z495 - 1), "")</f>
        <v/>
      </c>
      <c r="AD495" s="50" t="str">
        <f>IFERROR(MID('Upload Data'!$A482, Z495 + 1, AA495 - Z495 - 1), "")</f>
        <v/>
      </c>
      <c r="AE495" s="50" t="str">
        <f>IFERROR(MID('Upload Data'!$A482, AA495 + 1, AB495 - AA495 - 1), "")</f>
        <v/>
      </c>
      <c r="AF495" s="50" t="str">
        <f>IFERROR(MID('Upload Data'!$A482, AB495 + 1, 1000), "")</f>
        <v/>
      </c>
      <c r="AG495" s="50" t="str">
        <f t="shared" si="56"/>
        <v/>
      </c>
      <c r="AH495" s="50" t="b">
        <f t="shared" si="57"/>
        <v>0</v>
      </c>
    </row>
    <row r="496" spans="1:34">
      <c r="A496" s="49">
        <f t="shared" si="54"/>
        <v>483</v>
      </c>
      <c r="B496" s="48" t="b">
        <f>NOT(IFERROR('Upload Data'!A483 = "ERROR", TRUE))</f>
        <v>1</v>
      </c>
      <c r="C496" s="48">
        <f t="shared" si="55"/>
        <v>483</v>
      </c>
      <c r="D496" s="50" t="b">
        <f>IF(B496, ('Upload Data'!A483 &amp; 'Upload Data'!B483 &amp; 'Upload Data'!C483 &amp; 'Upload Data'!D483 &amp; 'Upload Data'!E483 &amp; 'Upload Data'!F483 &amp; 'Upload Data'!G483 &amp; 'Upload Data'!H483 &amp; 'Upload Data'!I483 &amp; 'Upload Data'!J483 &amp; 'Upload Data'!K483 &amp; 'Upload Data'!L483 &amp; 'Upload Data'!M483 &amp; 'Upload Data'!N483) &lt;&gt; "", FALSE)</f>
        <v>0</v>
      </c>
      <c r="E496" s="50" t="str">
        <f t="shared" si="58"/>
        <v/>
      </c>
      <c r="F496" s="50" t="str">
        <f t="shared" si="59"/>
        <v/>
      </c>
      <c r="G496" s="50" t="b">
        <f t="shared" si="53"/>
        <v>1</v>
      </c>
      <c r="H496" s="50" t="b">
        <f>IFERROR(OR(AND(NOT(D496), 'Upload Data'!$A483 = ""), AND(AG496 &gt; -1, OR(AND(AH496, LEN(AD496) = 7), IFERROR(MATCH(AD496, listCertificateTypes, 0), FALSE)))), FALSE)</f>
        <v>1</v>
      </c>
      <c r="I496" s="50" t="b">
        <f>IFERROR(OR(NOT($D496), 'Upload Data'!B483 &lt;&gt; ""), FALSE)</f>
        <v>1</v>
      </c>
      <c r="J496" s="50" t="b">
        <f>IFERROR(OR(AND(NOT($D496), 'Upload Data'!C483 = ""), ISNUMBER('Upload Data'!C483), IFERROR(DATEVALUE('Upload Data'!C483) &gt; 0, FALSE)), FALSE)</f>
        <v>1</v>
      </c>
      <c r="K496" s="50" t="b">
        <f>IFERROR(OR(NOT($D496), 'Upload Data'!D483 &lt;&gt; ""), FALSE)</f>
        <v>1</v>
      </c>
      <c r="L496" s="51" t="s">
        <v>116</v>
      </c>
      <c r="M496" s="50" t="b">
        <f>IFERROR(OR(AND(NOT($D496), 'Upload Data'!F483 = ""), IFERROR(_xlfn.NUMBERVALUE('Upload Data'!F483) &gt; 0, FALSE)), FALSE)</f>
        <v>1</v>
      </c>
      <c r="N496" s="50" t="b">
        <f>IFERROR(OR('Upload Data'!G483 = "", IFERROR(_xlfn.NUMBERVALUE('Upload Data'!G483) &gt; 0, FALSE)), FALSE)</f>
        <v>1</v>
      </c>
      <c r="O496" s="50" t="b">
        <f>IFERROR(OR('Upload Data'!G483 = "", IFERROR(MATCH('Upload Data'!H483, listVolumeUnits, 0), FALSE)), FALSE)</f>
        <v>1</v>
      </c>
      <c r="P496" s="50" t="b">
        <f>IFERROR(OR('Upload Data'!I483 = "", IFERROR(_xlfn.NUMBERVALUE('Upload Data'!I483) &gt; 0, FALSE)), FALSE)</f>
        <v>1</v>
      </c>
      <c r="Q496" s="50" t="b">
        <f>IFERROR(OR('Upload Data'!I483 = "", IFERROR(MATCH('Upload Data'!J483, listWeightUnits, 0), FALSE)), FALSE)</f>
        <v>1</v>
      </c>
      <c r="R496" s="50" t="b">
        <f>IFERROR(OR(AND(NOT(D496), 'Upload Data'!K483 = ""), IFERROR(MATCH('Upload Data'!K483, listFscClaimTypes, 0), FALSE)), FALSE)</f>
        <v>1</v>
      </c>
      <c r="S496" s="50" t="b">
        <f>IFERROR(OR(AND('Upload Data'!K483 = refClaimFsc100, OR('Upload Data'!L483 = "", 'Upload Data'!L483 = 100)), AND('Upload Data'!K483 = refClaimFscCW, OR('Upload Data'!L483 = "", 'Upload Data'!L483 = 0)), AND('Upload Data'!K483 = refClaimFscMix, 'Upload Data'!L483 &lt;&gt; "", _xlfn.NUMBERVALUE('Upload Data'!L483) &gt;= 0, _xlfn.NUMBERVALUE('Upload Data'!L483) &lt;= 100), AND('Upload Data'!K483 = refClaimFscMixCredit, OR('Upload Data'!L483 = "", 'Upload Data'!L483 = 100)), AND('Upload Data'!K483 = refClaimFscRecycled, 'Upload Data'!K483 =""), 'Upload Data'!K483 = ""), FALSE)</f>
        <v>1</v>
      </c>
      <c r="T496" s="50" t="b">
        <f>IFERROR(OR('Upload Data'!M483 = "", ISNUMBER('Upload Data'!M483), IFERROR(DATEVALUE('Upload Data'!M483) &gt; 0, FALSE)), FALSE)</f>
        <v>1</v>
      </c>
      <c r="U496" s="50" t="b">
        <f>IFERROR(OR('Upload Data'!N483 = "", ISNUMBER('Upload Data'!N483), IFERROR(DATEVALUE('Upload Data'!N483) &gt; 0, FALSE)), FALSE)</f>
        <v>1</v>
      </c>
      <c r="V496" s="51" t="s">
        <v>116</v>
      </c>
      <c r="W496" s="50"/>
      <c r="X496" s="50"/>
      <c r="Y496" s="50"/>
      <c r="Z496" s="50">
        <f>IFERROR(FIND("-", 'Upload Data'!$A483, 1), 1000)</f>
        <v>1000</v>
      </c>
      <c r="AA496" s="50">
        <f>IFERROR(FIND("-", 'Upload Data'!$A483, Z496 + 1), 1000)</f>
        <v>1000</v>
      </c>
      <c r="AB496" s="50">
        <f>IFERROR(FIND("-", 'Upload Data'!$A483, AA496 + 1), 1000)</f>
        <v>1000</v>
      </c>
      <c r="AC496" s="50" t="str">
        <f>IFERROR(LEFT('Upload Data'!$A483, Z496 - 1), "")</f>
        <v/>
      </c>
      <c r="AD496" s="50" t="str">
        <f>IFERROR(MID('Upload Data'!$A483, Z496 + 1, AA496 - Z496 - 1), "")</f>
        <v/>
      </c>
      <c r="AE496" s="50" t="str">
        <f>IFERROR(MID('Upload Data'!$A483, AA496 + 1, AB496 - AA496 - 1), "")</f>
        <v/>
      </c>
      <c r="AF496" s="50" t="str">
        <f>IFERROR(MID('Upload Data'!$A483, AB496 + 1, 1000), "")</f>
        <v/>
      </c>
      <c r="AG496" s="50" t="str">
        <f t="shared" si="56"/>
        <v/>
      </c>
      <c r="AH496" s="50" t="b">
        <f t="shared" si="57"/>
        <v>0</v>
      </c>
    </row>
    <row r="497" spans="1:34">
      <c r="A497" s="49">
        <f t="shared" si="54"/>
        <v>484</v>
      </c>
      <c r="B497" s="48" t="b">
        <f>NOT(IFERROR('Upload Data'!A484 = "ERROR", TRUE))</f>
        <v>1</v>
      </c>
      <c r="C497" s="48">
        <f t="shared" si="55"/>
        <v>484</v>
      </c>
      <c r="D497" s="50" t="b">
        <f>IF(B497, ('Upload Data'!A484 &amp; 'Upload Data'!B484 &amp; 'Upload Data'!C484 &amp; 'Upload Data'!D484 &amp; 'Upload Data'!E484 &amp; 'Upload Data'!F484 &amp; 'Upload Data'!G484 &amp; 'Upload Data'!H484 &amp; 'Upload Data'!I484 &amp; 'Upload Data'!J484 &amp; 'Upload Data'!K484 &amp; 'Upload Data'!L484 &amp; 'Upload Data'!M484 &amp; 'Upload Data'!N484) &lt;&gt; "", FALSE)</f>
        <v>0</v>
      </c>
      <c r="E497" s="50" t="str">
        <f t="shared" si="58"/>
        <v/>
      </c>
      <c r="F497" s="50" t="str">
        <f t="shared" si="59"/>
        <v/>
      </c>
      <c r="G497" s="50" t="b">
        <f t="shared" si="53"/>
        <v>1</v>
      </c>
      <c r="H497" s="50" t="b">
        <f>IFERROR(OR(AND(NOT(D497), 'Upload Data'!$A484 = ""), AND(AG497 &gt; -1, OR(AND(AH497, LEN(AD497) = 7), IFERROR(MATCH(AD497, listCertificateTypes, 0), FALSE)))), FALSE)</f>
        <v>1</v>
      </c>
      <c r="I497" s="50" t="b">
        <f>IFERROR(OR(NOT($D497), 'Upload Data'!B484 &lt;&gt; ""), FALSE)</f>
        <v>1</v>
      </c>
      <c r="J497" s="50" t="b">
        <f>IFERROR(OR(AND(NOT($D497), 'Upload Data'!C484 = ""), ISNUMBER('Upload Data'!C484), IFERROR(DATEVALUE('Upload Data'!C484) &gt; 0, FALSE)), FALSE)</f>
        <v>1</v>
      </c>
      <c r="K497" s="50" t="b">
        <f>IFERROR(OR(NOT($D497), 'Upload Data'!D484 &lt;&gt; ""), FALSE)</f>
        <v>1</v>
      </c>
      <c r="L497" s="51" t="s">
        <v>116</v>
      </c>
      <c r="M497" s="50" t="b">
        <f>IFERROR(OR(AND(NOT($D497), 'Upload Data'!F484 = ""), IFERROR(_xlfn.NUMBERVALUE('Upload Data'!F484) &gt; 0, FALSE)), FALSE)</f>
        <v>1</v>
      </c>
      <c r="N497" s="50" t="b">
        <f>IFERROR(OR('Upload Data'!G484 = "", IFERROR(_xlfn.NUMBERVALUE('Upload Data'!G484) &gt; 0, FALSE)), FALSE)</f>
        <v>1</v>
      </c>
      <c r="O497" s="50" t="b">
        <f>IFERROR(OR('Upload Data'!G484 = "", IFERROR(MATCH('Upload Data'!H484, listVolumeUnits, 0), FALSE)), FALSE)</f>
        <v>1</v>
      </c>
      <c r="P497" s="50" t="b">
        <f>IFERROR(OR('Upload Data'!I484 = "", IFERROR(_xlfn.NUMBERVALUE('Upload Data'!I484) &gt; 0, FALSE)), FALSE)</f>
        <v>1</v>
      </c>
      <c r="Q497" s="50" t="b">
        <f>IFERROR(OR('Upload Data'!I484 = "", IFERROR(MATCH('Upload Data'!J484, listWeightUnits, 0), FALSE)), FALSE)</f>
        <v>1</v>
      </c>
      <c r="R497" s="50" t="b">
        <f>IFERROR(OR(AND(NOT(D497), 'Upload Data'!K484 = ""), IFERROR(MATCH('Upload Data'!K484, listFscClaimTypes, 0), FALSE)), FALSE)</f>
        <v>1</v>
      </c>
      <c r="S497" s="50" t="b">
        <f>IFERROR(OR(AND('Upload Data'!K484 = refClaimFsc100, OR('Upload Data'!L484 = "", 'Upload Data'!L484 = 100)), AND('Upload Data'!K484 = refClaimFscCW, OR('Upload Data'!L484 = "", 'Upload Data'!L484 = 0)), AND('Upload Data'!K484 = refClaimFscMix, 'Upload Data'!L484 &lt;&gt; "", _xlfn.NUMBERVALUE('Upload Data'!L484) &gt;= 0, _xlfn.NUMBERVALUE('Upload Data'!L484) &lt;= 100), AND('Upload Data'!K484 = refClaimFscMixCredit, OR('Upload Data'!L484 = "", 'Upload Data'!L484 = 100)), AND('Upload Data'!K484 = refClaimFscRecycled, 'Upload Data'!K484 =""), 'Upload Data'!K484 = ""), FALSE)</f>
        <v>1</v>
      </c>
      <c r="T497" s="50" t="b">
        <f>IFERROR(OR('Upload Data'!M484 = "", ISNUMBER('Upload Data'!M484), IFERROR(DATEVALUE('Upload Data'!M484) &gt; 0, FALSE)), FALSE)</f>
        <v>1</v>
      </c>
      <c r="U497" s="50" t="b">
        <f>IFERROR(OR('Upload Data'!N484 = "", ISNUMBER('Upload Data'!N484), IFERROR(DATEVALUE('Upload Data'!N484) &gt; 0, FALSE)), FALSE)</f>
        <v>1</v>
      </c>
      <c r="V497" s="51" t="s">
        <v>116</v>
      </c>
      <c r="W497" s="50"/>
      <c r="X497" s="50"/>
      <c r="Y497" s="50"/>
      <c r="Z497" s="50">
        <f>IFERROR(FIND("-", 'Upload Data'!$A484, 1), 1000)</f>
        <v>1000</v>
      </c>
      <c r="AA497" s="50">
        <f>IFERROR(FIND("-", 'Upload Data'!$A484, Z497 + 1), 1000)</f>
        <v>1000</v>
      </c>
      <c r="AB497" s="50">
        <f>IFERROR(FIND("-", 'Upload Data'!$A484, AA497 + 1), 1000)</f>
        <v>1000</v>
      </c>
      <c r="AC497" s="50" t="str">
        <f>IFERROR(LEFT('Upload Data'!$A484, Z497 - 1), "")</f>
        <v/>
      </c>
      <c r="AD497" s="50" t="str">
        <f>IFERROR(MID('Upload Data'!$A484, Z497 + 1, AA497 - Z497 - 1), "")</f>
        <v/>
      </c>
      <c r="AE497" s="50" t="str">
        <f>IFERROR(MID('Upload Data'!$A484, AA497 + 1, AB497 - AA497 - 1), "")</f>
        <v/>
      </c>
      <c r="AF497" s="50" t="str">
        <f>IFERROR(MID('Upload Data'!$A484, AB497 + 1, 1000), "")</f>
        <v/>
      </c>
      <c r="AG497" s="50" t="str">
        <f t="shared" si="56"/>
        <v/>
      </c>
      <c r="AH497" s="50" t="b">
        <f t="shared" si="57"/>
        <v>0</v>
      </c>
    </row>
    <row r="498" spans="1:34">
      <c r="A498" s="49">
        <f t="shared" si="54"/>
        <v>485</v>
      </c>
      <c r="B498" s="48" t="b">
        <f>NOT(IFERROR('Upload Data'!A485 = "ERROR", TRUE))</f>
        <v>1</v>
      </c>
      <c r="C498" s="48">
        <f t="shared" si="55"/>
        <v>485</v>
      </c>
      <c r="D498" s="50" t="b">
        <f>IF(B498, ('Upload Data'!A485 &amp; 'Upload Data'!B485 &amp; 'Upload Data'!C485 &amp; 'Upload Data'!D485 &amp; 'Upload Data'!E485 &amp; 'Upload Data'!F485 &amp; 'Upload Data'!G485 &amp; 'Upload Data'!H485 &amp; 'Upload Data'!I485 &amp; 'Upload Data'!J485 &amp; 'Upload Data'!K485 &amp; 'Upload Data'!L485 &amp; 'Upload Data'!M485 &amp; 'Upload Data'!N485) &lt;&gt; "", FALSE)</f>
        <v>0</v>
      </c>
      <c r="E498" s="50" t="str">
        <f t="shared" si="58"/>
        <v/>
      </c>
      <c r="F498" s="50" t="str">
        <f t="shared" si="59"/>
        <v/>
      </c>
      <c r="G498" s="50" t="b">
        <f t="shared" si="53"/>
        <v>1</v>
      </c>
      <c r="H498" s="50" t="b">
        <f>IFERROR(OR(AND(NOT(D498), 'Upload Data'!$A485 = ""), AND(AG498 &gt; -1, OR(AND(AH498, LEN(AD498) = 7), IFERROR(MATCH(AD498, listCertificateTypes, 0), FALSE)))), FALSE)</f>
        <v>1</v>
      </c>
      <c r="I498" s="50" t="b">
        <f>IFERROR(OR(NOT($D498), 'Upload Data'!B485 &lt;&gt; ""), FALSE)</f>
        <v>1</v>
      </c>
      <c r="J498" s="50" t="b">
        <f>IFERROR(OR(AND(NOT($D498), 'Upload Data'!C485 = ""), ISNUMBER('Upload Data'!C485), IFERROR(DATEVALUE('Upload Data'!C485) &gt; 0, FALSE)), FALSE)</f>
        <v>1</v>
      </c>
      <c r="K498" s="50" t="b">
        <f>IFERROR(OR(NOT($D498), 'Upload Data'!D485 &lt;&gt; ""), FALSE)</f>
        <v>1</v>
      </c>
      <c r="L498" s="51" t="s">
        <v>116</v>
      </c>
      <c r="M498" s="50" t="b">
        <f>IFERROR(OR(AND(NOT($D498), 'Upload Data'!F485 = ""), IFERROR(_xlfn.NUMBERVALUE('Upload Data'!F485) &gt; 0, FALSE)), FALSE)</f>
        <v>1</v>
      </c>
      <c r="N498" s="50" t="b">
        <f>IFERROR(OR('Upload Data'!G485 = "", IFERROR(_xlfn.NUMBERVALUE('Upload Data'!G485) &gt; 0, FALSE)), FALSE)</f>
        <v>1</v>
      </c>
      <c r="O498" s="50" t="b">
        <f>IFERROR(OR('Upload Data'!G485 = "", IFERROR(MATCH('Upload Data'!H485, listVolumeUnits, 0), FALSE)), FALSE)</f>
        <v>1</v>
      </c>
      <c r="P498" s="50" t="b">
        <f>IFERROR(OR('Upload Data'!I485 = "", IFERROR(_xlfn.NUMBERVALUE('Upload Data'!I485) &gt; 0, FALSE)), FALSE)</f>
        <v>1</v>
      </c>
      <c r="Q498" s="50" t="b">
        <f>IFERROR(OR('Upload Data'!I485 = "", IFERROR(MATCH('Upload Data'!J485, listWeightUnits, 0), FALSE)), FALSE)</f>
        <v>1</v>
      </c>
      <c r="R498" s="50" t="b">
        <f>IFERROR(OR(AND(NOT(D498), 'Upload Data'!K485 = ""), IFERROR(MATCH('Upload Data'!K485, listFscClaimTypes, 0), FALSE)), FALSE)</f>
        <v>1</v>
      </c>
      <c r="S498" s="50" t="b">
        <f>IFERROR(OR(AND('Upload Data'!K485 = refClaimFsc100, OR('Upload Data'!L485 = "", 'Upload Data'!L485 = 100)), AND('Upload Data'!K485 = refClaimFscCW, OR('Upload Data'!L485 = "", 'Upload Data'!L485 = 0)), AND('Upload Data'!K485 = refClaimFscMix, 'Upload Data'!L485 &lt;&gt; "", _xlfn.NUMBERVALUE('Upload Data'!L485) &gt;= 0, _xlfn.NUMBERVALUE('Upload Data'!L485) &lt;= 100), AND('Upload Data'!K485 = refClaimFscMixCredit, OR('Upload Data'!L485 = "", 'Upload Data'!L485 = 100)), AND('Upload Data'!K485 = refClaimFscRecycled, 'Upload Data'!K485 =""), 'Upload Data'!K485 = ""), FALSE)</f>
        <v>1</v>
      </c>
      <c r="T498" s="50" t="b">
        <f>IFERROR(OR('Upload Data'!M485 = "", ISNUMBER('Upload Data'!M485), IFERROR(DATEVALUE('Upload Data'!M485) &gt; 0, FALSE)), FALSE)</f>
        <v>1</v>
      </c>
      <c r="U498" s="50" t="b">
        <f>IFERROR(OR('Upload Data'!N485 = "", ISNUMBER('Upload Data'!N485), IFERROR(DATEVALUE('Upload Data'!N485) &gt; 0, FALSE)), FALSE)</f>
        <v>1</v>
      </c>
      <c r="V498" s="51" t="s">
        <v>116</v>
      </c>
      <c r="W498" s="50"/>
      <c r="X498" s="50"/>
      <c r="Y498" s="50"/>
      <c r="Z498" s="50">
        <f>IFERROR(FIND("-", 'Upload Data'!$A485, 1), 1000)</f>
        <v>1000</v>
      </c>
      <c r="AA498" s="50">
        <f>IFERROR(FIND("-", 'Upload Data'!$A485, Z498 + 1), 1000)</f>
        <v>1000</v>
      </c>
      <c r="AB498" s="50">
        <f>IFERROR(FIND("-", 'Upload Data'!$A485, AA498 + 1), 1000)</f>
        <v>1000</v>
      </c>
      <c r="AC498" s="50" t="str">
        <f>IFERROR(LEFT('Upload Data'!$A485, Z498 - 1), "")</f>
        <v/>
      </c>
      <c r="AD498" s="50" t="str">
        <f>IFERROR(MID('Upload Data'!$A485, Z498 + 1, AA498 - Z498 - 1), "")</f>
        <v/>
      </c>
      <c r="AE498" s="50" t="str">
        <f>IFERROR(MID('Upload Data'!$A485, AA498 + 1, AB498 - AA498 - 1), "")</f>
        <v/>
      </c>
      <c r="AF498" s="50" t="str">
        <f>IFERROR(MID('Upload Data'!$A485, AB498 + 1, 1000), "")</f>
        <v/>
      </c>
      <c r="AG498" s="50" t="str">
        <f t="shared" si="56"/>
        <v/>
      </c>
      <c r="AH498" s="50" t="b">
        <f t="shared" si="57"/>
        <v>0</v>
      </c>
    </row>
    <row r="499" spans="1:34">
      <c r="A499" s="49">
        <f t="shared" si="54"/>
        <v>486</v>
      </c>
      <c r="B499" s="48" t="b">
        <f>NOT(IFERROR('Upload Data'!A486 = "ERROR", TRUE))</f>
        <v>1</v>
      </c>
      <c r="C499" s="48">
        <f t="shared" si="55"/>
        <v>486</v>
      </c>
      <c r="D499" s="50" t="b">
        <f>IF(B499, ('Upload Data'!A486 &amp; 'Upload Data'!B486 &amp; 'Upload Data'!C486 &amp; 'Upload Data'!D486 &amp; 'Upload Data'!E486 &amp; 'Upload Data'!F486 &amp; 'Upload Data'!G486 &amp; 'Upload Data'!H486 &amp; 'Upload Data'!I486 &amp; 'Upload Data'!J486 &amp; 'Upload Data'!K486 &amp; 'Upload Data'!L486 &amp; 'Upload Data'!M486 &amp; 'Upload Data'!N486) &lt;&gt; "", FALSE)</f>
        <v>0</v>
      </c>
      <c r="E499" s="50" t="str">
        <f t="shared" si="58"/>
        <v/>
      </c>
      <c r="F499" s="50" t="str">
        <f t="shared" si="59"/>
        <v/>
      </c>
      <c r="G499" s="50" t="b">
        <f t="shared" si="53"/>
        <v>1</v>
      </c>
      <c r="H499" s="50" t="b">
        <f>IFERROR(OR(AND(NOT(D499), 'Upload Data'!$A486 = ""), AND(AG499 &gt; -1, OR(AND(AH499, LEN(AD499) = 7), IFERROR(MATCH(AD499, listCertificateTypes, 0), FALSE)))), FALSE)</f>
        <v>1</v>
      </c>
      <c r="I499" s="50" t="b">
        <f>IFERROR(OR(NOT($D499), 'Upload Data'!B486 &lt;&gt; ""), FALSE)</f>
        <v>1</v>
      </c>
      <c r="J499" s="50" t="b">
        <f>IFERROR(OR(AND(NOT($D499), 'Upload Data'!C486 = ""), ISNUMBER('Upload Data'!C486), IFERROR(DATEVALUE('Upload Data'!C486) &gt; 0, FALSE)), FALSE)</f>
        <v>1</v>
      </c>
      <c r="K499" s="50" t="b">
        <f>IFERROR(OR(NOT($D499), 'Upload Data'!D486 &lt;&gt; ""), FALSE)</f>
        <v>1</v>
      </c>
      <c r="L499" s="51" t="s">
        <v>116</v>
      </c>
      <c r="M499" s="50" t="b">
        <f>IFERROR(OR(AND(NOT($D499), 'Upload Data'!F486 = ""), IFERROR(_xlfn.NUMBERVALUE('Upload Data'!F486) &gt; 0, FALSE)), FALSE)</f>
        <v>1</v>
      </c>
      <c r="N499" s="50" t="b">
        <f>IFERROR(OR('Upload Data'!G486 = "", IFERROR(_xlfn.NUMBERVALUE('Upload Data'!G486) &gt; 0, FALSE)), FALSE)</f>
        <v>1</v>
      </c>
      <c r="O499" s="50" t="b">
        <f>IFERROR(OR('Upload Data'!G486 = "", IFERROR(MATCH('Upload Data'!H486, listVolumeUnits, 0), FALSE)), FALSE)</f>
        <v>1</v>
      </c>
      <c r="P499" s="50" t="b">
        <f>IFERROR(OR('Upload Data'!I486 = "", IFERROR(_xlfn.NUMBERVALUE('Upload Data'!I486) &gt; 0, FALSE)), FALSE)</f>
        <v>1</v>
      </c>
      <c r="Q499" s="50" t="b">
        <f>IFERROR(OR('Upload Data'!I486 = "", IFERROR(MATCH('Upload Data'!J486, listWeightUnits, 0), FALSE)), FALSE)</f>
        <v>1</v>
      </c>
      <c r="R499" s="50" t="b">
        <f>IFERROR(OR(AND(NOT(D499), 'Upload Data'!K486 = ""), IFERROR(MATCH('Upload Data'!K486, listFscClaimTypes, 0), FALSE)), FALSE)</f>
        <v>1</v>
      </c>
      <c r="S499" s="50" t="b">
        <f>IFERROR(OR(AND('Upload Data'!K486 = refClaimFsc100, OR('Upload Data'!L486 = "", 'Upload Data'!L486 = 100)), AND('Upload Data'!K486 = refClaimFscCW, OR('Upload Data'!L486 = "", 'Upload Data'!L486 = 0)), AND('Upload Data'!K486 = refClaimFscMix, 'Upload Data'!L486 &lt;&gt; "", _xlfn.NUMBERVALUE('Upload Data'!L486) &gt;= 0, _xlfn.NUMBERVALUE('Upload Data'!L486) &lt;= 100), AND('Upload Data'!K486 = refClaimFscMixCredit, OR('Upload Data'!L486 = "", 'Upload Data'!L486 = 100)), AND('Upload Data'!K486 = refClaimFscRecycled, 'Upload Data'!K486 =""), 'Upload Data'!K486 = ""), FALSE)</f>
        <v>1</v>
      </c>
      <c r="T499" s="50" t="b">
        <f>IFERROR(OR('Upload Data'!M486 = "", ISNUMBER('Upload Data'!M486), IFERROR(DATEVALUE('Upload Data'!M486) &gt; 0, FALSE)), FALSE)</f>
        <v>1</v>
      </c>
      <c r="U499" s="50" t="b">
        <f>IFERROR(OR('Upload Data'!N486 = "", ISNUMBER('Upload Data'!N486), IFERROR(DATEVALUE('Upload Data'!N486) &gt; 0, FALSE)), FALSE)</f>
        <v>1</v>
      </c>
      <c r="V499" s="51" t="s">
        <v>116</v>
      </c>
      <c r="W499" s="50"/>
      <c r="X499" s="50"/>
      <c r="Y499" s="50"/>
      <c r="Z499" s="50">
        <f>IFERROR(FIND("-", 'Upload Data'!$A486, 1), 1000)</f>
        <v>1000</v>
      </c>
      <c r="AA499" s="50">
        <f>IFERROR(FIND("-", 'Upload Data'!$A486, Z499 + 1), 1000)</f>
        <v>1000</v>
      </c>
      <c r="AB499" s="50">
        <f>IFERROR(FIND("-", 'Upload Data'!$A486, AA499 + 1), 1000)</f>
        <v>1000</v>
      </c>
      <c r="AC499" s="50" t="str">
        <f>IFERROR(LEFT('Upload Data'!$A486, Z499 - 1), "")</f>
        <v/>
      </c>
      <c r="AD499" s="50" t="str">
        <f>IFERROR(MID('Upload Data'!$A486, Z499 + 1, AA499 - Z499 - 1), "")</f>
        <v/>
      </c>
      <c r="AE499" s="50" t="str">
        <f>IFERROR(MID('Upload Data'!$A486, AA499 + 1, AB499 - AA499 - 1), "")</f>
        <v/>
      </c>
      <c r="AF499" s="50" t="str">
        <f>IFERROR(MID('Upload Data'!$A486, AB499 + 1, 1000), "")</f>
        <v/>
      </c>
      <c r="AG499" s="50" t="str">
        <f t="shared" si="56"/>
        <v/>
      </c>
      <c r="AH499" s="50" t="b">
        <f t="shared" si="57"/>
        <v>0</v>
      </c>
    </row>
    <row r="500" spans="1:34">
      <c r="A500" s="49">
        <f t="shared" si="54"/>
        <v>487</v>
      </c>
      <c r="B500" s="48" t="b">
        <f>NOT(IFERROR('Upload Data'!A487 = "ERROR", TRUE))</f>
        <v>1</v>
      </c>
      <c r="C500" s="48">
        <f t="shared" si="55"/>
        <v>487</v>
      </c>
      <c r="D500" s="50" t="b">
        <f>IF(B500, ('Upload Data'!A487 &amp; 'Upload Data'!B487 &amp; 'Upload Data'!C487 &amp; 'Upload Data'!D487 &amp; 'Upload Data'!E487 &amp; 'Upload Data'!F487 &amp; 'Upload Data'!G487 &amp; 'Upload Data'!H487 &amp; 'Upload Data'!I487 &amp; 'Upload Data'!J487 &amp; 'Upload Data'!K487 &amp; 'Upload Data'!L487 &amp; 'Upload Data'!M487 &amp; 'Upload Data'!N487) &lt;&gt; "", FALSE)</f>
        <v>0</v>
      </c>
      <c r="E500" s="50" t="str">
        <f t="shared" si="58"/>
        <v/>
      </c>
      <c r="F500" s="50" t="str">
        <f t="shared" si="59"/>
        <v/>
      </c>
      <c r="G500" s="50" t="b">
        <f t="shared" si="53"/>
        <v>1</v>
      </c>
      <c r="H500" s="50" t="b">
        <f>IFERROR(OR(AND(NOT(D500), 'Upload Data'!$A487 = ""), AND(AG500 &gt; -1, OR(AND(AH500, LEN(AD500) = 7), IFERROR(MATCH(AD500, listCertificateTypes, 0), FALSE)))), FALSE)</f>
        <v>1</v>
      </c>
      <c r="I500" s="50" t="b">
        <f>IFERROR(OR(NOT($D500), 'Upload Data'!B487 &lt;&gt; ""), FALSE)</f>
        <v>1</v>
      </c>
      <c r="J500" s="50" t="b">
        <f>IFERROR(OR(AND(NOT($D500), 'Upload Data'!C487 = ""), ISNUMBER('Upload Data'!C487), IFERROR(DATEVALUE('Upload Data'!C487) &gt; 0, FALSE)), FALSE)</f>
        <v>1</v>
      </c>
      <c r="K500" s="50" t="b">
        <f>IFERROR(OR(NOT($D500), 'Upload Data'!D487 &lt;&gt; ""), FALSE)</f>
        <v>1</v>
      </c>
      <c r="L500" s="51" t="s">
        <v>116</v>
      </c>
      <c r="M500" s="50" t="b">
        <f>IFERROR(OR(AND(NOT($D500), 'Upload Data'!F487 = ""), IFERROR(_xlfn.NUMBERVALUE('Upload Data'!F487) &gt; 0, FALSE)), FALSE)</f>
        <v>1</v>
      </c>
      <c r="N500" s="50" t="b">
        <f>IFERROR(OR('Upload Data'!G487 = "", IFERROR(_xlfn.NUMBERVALUE('Upload Data'!G487) &gt; 0, FALSE)), FALSE)</f>
        <v>1</v>
      </c>
      <c r="O500" s="50" t="b">
        <f>IFERROR(OR('Upload Data'!G487 = "", IFERROR(MATCH('Upload Data'!H487, listVolumeUnits, 0), FALSE)), FALSE)</f>
        <v>1</v>
      </c>
      <c r="P500" s="50" t="b">
        <f>IFERROR(OR('Upload Data'!I487 = "", IFERROR(_xlfn.NUMBERVALUE('Upload Data'!I487) &gt; 0, FALSE)), FALSE)</f>
        <v>1</v>
      </c>
      <c r="Q500" s="50" t="b">
        <f>IFERROR(OR('Upload Data'!I487 = "", IFERROR(MATCH('Upload Data'!J487, listWeightUnits, 0), FALSE)), FALSE)</f>
        <v>1</v>
      </c>
      <c r="R500" s="50" t="b">
        <f>IFERROR(OR(AND(NOT(D500), 'Upload Data'!K487 = ""), IFERROR(MATCH('Upload Data'!K487, listFscClaimTypes, 0), FALSE)), FALSE)</f>
        <v>1</v>
      </c>
      <c r="S500" s="50" t="b">
        <f>IFERROR(OR(AND('Upload Data'!K487 = refClaimFsc100, OR('Upload Data'!L487 = "", 'Upload Data'!L487 = 100)), AND('Upload Data'!K487 = refClaimFscCW, OR('Upload Data'!L487 = "", 'Upload Data'!L487 = 0)), AND('Upload Data'!K487 = refClaimFscMix, 'Upload Data'!L487 &lt;&gt; "", _xlfn.NUMBERVALUE('Upload Data'!L487) &gt;= 0, _xlfn.NUMBERVALUE('Upload Data'!L487) &lt;= 100), AND('Upload Data'!K487 = refClaimFscMixCredit, OR('Upload Data'!L487 = "", 'Upload Data'!L487 = 100)), AND('Upload Data'!K487 = refClaimFscRecycled, 'Upload Data'!K487 =""), 'Upload Data'!K487 = ""), FALSE)</f>
        <v>1</v>
      </c>
      <c r="T500" s="50" t="b">
        <f>IFERROR(OR('Upload Data'!M487 = "", ISNUMBER('Upload Data'!M487), IFERROR(DATEVALUE('Upload Data'!M487) &gt; 0, FALSE)), FALSE)</f>
        <v>1</v>
      </c>
      <c r="U500" s="50" t="b">
        <f>IFERROR(OR('Upload Data'!N487 = "", ISNUMBER('Upload Data'!N487), IFERROR(DATEVALUE('Upload Data'!N487) &gt; 0, FALSE)), FALSE)</f>
        <v>1</v>
      </c>
      <c r="V500" s="51" t="s">
        <v>116</v>
      </c>
      <c r="W500" s="50"/>
      <c r="X500" s="50"/>
      <c r="Y500" s="50"/>
      <c r="Z500" s="50">
        <f>IFERROR(FIND("-", 'Upload Data'!$A487, 1), 1000)</f>
        <v>1000</v>
      </c>
      <c r="AA500" s="50">
        <f>IFERROR(FIND("-", 'Upload Data'!$A487, Z500 + 1), 1000)</f>
        <v>1000</v>
      </c>
      <c r="AB500" s="50">
        <f>IFERROR(FIND("-", 'Upload Data'!$A487, AA500 + 1), 1000)</f>
        <v>1000</v>
      </c>
      <c r="AC500" s="50" t="str">
        <f>IFERROR(LEFT('Upload Data'!$A487, Z500 - 1), "")</f>
        <v/>
      </c>
      <c r="AD500" s="50" t="str">
        <f>IFERROR(MID('Upload Data'!$A487, Z500 + 1, AA500 - Z500 - 1), "")</f>
        <v/>
      </c>
      <c r="AE500" s="50" t="str">
        <f>IFERROR(MID('Upload Data'!$A487, AA500 + 1, AB500 - AA500 - 1), "")</f>
        <v/>
      </c>
      <c r="AF500" s="50" t="str">
        <f>IFERROR(MID('Upload Data'!$A487, AB500 + 1, 1000), "")</f>
        <v/>
      </c>
      <c r="AG500" s="50" t="str">
        <f t="shared" si="56"/>
        <v/>
      </c>
      <c r="AH500" s="50" t="b">
        <f t="shared" si="57"/>
        <v>0</v>
      </c>
    </row>
    <row r="501" spans="1:34">
      <c r="A501" s="49">
        <f t="shared" si="54"/>
        <v>488</v>
      </c>
      <c r="B501" s="48" t="b">
        <f>NOT(IFERROR('Upload Data'!A488 = "ERROR", TRUE))</f>
        <v>1</v>
      </c>
      <c r="C501" s="48">
        <f t="shared" si="55"/>
        <v>488</v>
      </c>
      <c r="D501" s="50" t="b">
        <f>IF(B501, ('Upload Data'!A488 &amp; 'Upload Data'!B488 &amp; 'Upload Data'!C488 &amp; 'Upload Data'!D488 &amp; 'Upload Data'!E488 &amp; 'Upload Data'!F488 &amp; 'Upload Data'!G488 &amp; 'Upload Data'!H488 &amp; 'Upload Data'!I488 &amp; 'Upload Data'!J488 &amp; 'Upload Data'!K488 &amp; 'Upload Data'!L488 &amp; 'Upload Data'!M488 &amp; 'Upload Data'!N488) &lt;&gt; "", FALSE)</f>
        <v>0</v>
      </c>
      <c r="E501" s="50" t="str">
        <f t="shared" si="58"/>
        <v/>
      </c>
      <c r="F501" s="50" t="str">
        <f t="shared" si="59"/>
        <v/>
      </c>
      <c r="G501" s="50" t="b">
        <f t="shared" si="53"/>
        <v>1</v>
      </c>
      <c r="H501" s="50" t="b">
        <f>IFERROR(OR(AND(NOT(D501), 'Upload Data'!$A488 = ""), AND(AG501 &gt; -1, OR(AND(AH501, LEN(AD501) = 7), IFERROR(MATCH(AD501, listCertificateTypes, 0), FALSE)))), FALSE)</f>
        <v>1</v>
      </c>
      <c r="I501" s="50" t="b">
        <f>IFERROR(OR(NOT($D501), 'Upload Data'!B488 &lt;&gt; ""), FALSE)</f>
        <v>1</v>
      </c>
      <c r="J501" s="50" t="b">
        <f>IFERROR(OR(AND(NOT($D501), 'Upload Data'!C488 = ""), ISNUMBER('Upload Data'!C488), IFERROR(DATEVALUE('Upload Data'!C488) &gt; 0, FALSE)), FALSE)</f>
        <v>1</v>
      </c>
      <c r="K501" s="50" t="b">
        <f>IFERROR(OR(NOT($D501), 'Upload Data'!D488 &lt;&gt; ""), FALSE)</f>
        <v>1</v>
      </c>
      <c r="L501" s="51" t="s">
        <v>116</v>
      </c>
      <c r="M501" s="50" t="b">
        <f>IFERROR(OR(AND(NOT($D501), 'Upload Data'!F488 = ""), IFERROR(_xlfn.NUMBERVALUE('Upload Data'!F488) &gt; 0, FALSE)), FALSE)</f>
        <v>1</v>
      </c>
      <c r="N501" s="50" t="b">
        <f>IFERROR(OR('Upload Data'!G488 = "", IFERROR(_xlfn.NUMBERVALUE('Upload Data'!G488) &gt; 0, FALSE)), FALSE)</f>
        <v>1</v>
      </c>
      <c r="O501" s="50" t="b">
        <f>IFERROR(OR('Upload Data'!G488 = "", IFERROR(MATCH('Upload Data'!H488, listVolumeUnits, 0), FALSE)), FALSE)</f>
        <v>1</v>
      </c>
      <c r="P501" s="50" t="b">
        <f>IFERROR(OR('Upload Data'!I488 = "", IFERROR(_xlfn.NUMBERVALUE('Upload Data'!I488) &gt; 0, FALSE)), FALSE)</f>
        <v>1</v>
      </c>
      <c r="Q501" s="50" t="b">
        <f>IFERROR(OR('Upload Data'!I488 = "", IFERROR(MATCH('Upload Data'!J488, listWeightUnits, 0), FALSE)), FALSE)</f>
        <v>1</v>
      </c>
      <c r="R501" s="50" t="b">
        <f>IFERROR(OR(AND(NOT(D501), 'Upload Data'!K488 = ""), IFERROR(MATCH('Upload Data'!K488, listFscClaimTypes, 0), FALSE)), FALSE)</f>
        <v>1</v>
      </c>
      <c r="S501" s="50" t="b">
        <f>IFERROR(OR(AND('Upload Data'!K488 = refClaimFsc100, OR('Upload Data'!L488 = "", 'Upload Data'!L488 = 100)), AND('Upload Data'!K488 = refClaimFscCW, OR('Upload Data'!L488 = "", 'Upload Data'!L488 = 0)), AND('Upload Data'!K488 = refClaimFscMix, 'Upload Data'!L488 &lt;&gt; "", _xlfn.NUMBERVALUE('Upload Data'!L488) &gt;= 0, _xlfn.NUMBERVALUE('Upload Data'!L488) &lt;= 100), AND('Upload Data'!K488 = refClaimFscMixCredit, OR('Upload Data'!L488 = "", 'Upload Data'!L488 = 100)), AND('Upload Data'!K488 = refClaimFscRecycled, 'Upload Data'!K488 =""), 'Upload Data'!K488 = ""), FALSE)</f>
        <v>1</v>
      </c>
      <c r="T501" s="50" t="b">
        <f>IFERROR(OR('Upload Data'!M488 = "", ISNUMBER('Upload Data'!M488), IFERROR(DATEVALUE('Upload Data'!M488) &gt; 0, FALSE)), FALSE)</f>
        <v>1</v>
      </c>
      <c r="U501" s="50" t="b">
        <f>IFERROR(OR('Upload Data'!N488 = "", ISNUMBER('Upload Data'!N488), IFERROR(DATEVALUE('Upload Data'!N488) &gt; 0, FALSE)), FALSE)</f>
        <v>1</v>
      </c>
      <c r="V501" s="51" t="s">
        <v>116</v>
      </c>
      <c r="W501" s="50"/>
      <c r="X501" s="50"/>
      <c r="Y501" s="50"/>
      <c r="Z501" s="50">
        <f>IFERROR(FIND("-", 'Upload Data'!$A488, 1), 1000)</f>
        <v>1000</v>
      </c>
      <c r="AA501" s="50">
        <f>IFERROR(FIND("-", 'Upload Data'!$A488, Z501 + 1), 1000)</f>
        <v>1000</v>
      </c>
      <c r="AB501" s="50">
        <f>IFERROR(FIND("-", 'Upload Data'!$A488, AA501 + 1), 1000)</f>
        <v>1000</v>
      </c>
      <c r="AC501" s="50" t="str">
        <f>IFERROR(LEFT('Upload Data'!$A488, Z501 - 1), "")</f>
        <v/>
      </c>
      <c r="AD501" s="50" t="str">
        <f>IFERROR(MID('Upload Data'!$A488, Z501 + 1, AA501 - Z501 - 1), "")</f>
        <v/>
      </c>
      <c r="AE501" s="50" t="str">
        <f>IFERROR(MID('Upload Data'!$A488, AA501 + 1, AB501 - AA501 - 1), "")</f>
        <v/>
      </c>
      <c r="AF501" s="50" t="str">
        <f>IFERROR(MID('Upload Data'!$A488, AB501 + 1, 1000), "")</f>
        <v/>
      </c>
      <c r="AG501" s="50" t="str">
        <f t="shared" si="56"/>
        <v/>
      </c>
      <c r="AH501" s="50" t="b">
        <f t="shared" si="57"/>
        <v>0</v>
      </c>
    </row>
    <row r="502" spans="1:34">
      <c r="A502" s="49">
        <f t="shared" si="54"/>
        <v>489</v>
      </c>
      <c r="B502" s="48" t="b">
        <f>NOT(IFERROR('Upload Data'!A489 = "ERROR", TRUE))</f>
        <v>1</v>
      </c>
      <c r="C502" s="48">
        <f t="shared" si="55"/>
        <v>489</v>
      </c>
      <c r="D502" s="50" t="b">
        <f>IF(B502, ('Upload Data'!A489 &amp; 'Upload Data'!B489 &amp; 'Upload Data'!C489 &amp; 'Upload Data'!D489 &amp; 'Upload Data'!E489 &amp; 'Upload Data'!F489 &amp; 'Upload Data'!G489 &amp; 'Upload Data'!H489 &amp; 'Upload Data'!I489 &amp; 'Upload Data'!J489 &amp; 'Upload Data'!K489 &amp; 'Upload Data'!L489 &amp; 'Upload Data'!M489 &amp; 'Upload Data'!N489) &lt;&gt; "", FALSE)</f>
        <v>0</v>
      </c>
      <c r="E502" s="50" t="str">
        <f t="shared" si="58"/>
        <v/>
      </c>
      <c r="F502" s="50" t="str">
        <f t="shared" si="59"/>
        <v/>
      </c>
      <c r="G502" s="50" t="b">
        <f t="shared" si="53"/>
        <v>1</v>
      </c>
      <c r="H502" s="50" t="b">
        <f>IFERROR(OR(AND(NOT(D502), 'Upload Data'!$A489 = ""), AND(AG502 &gt; -1, OR(AND(AH502, LEN(AD502) = 7), IFERROR(MATCH(AD502, listCertificateTypes, 0), FALSE)))), FALSE)</f>
        <v>1</v>
      </c>
      <c r="I502" s="50" t="b">
        <f>IFERROR(OR(NOT($D502), 'Upload Data'!B489 &lt;&gt; ""), FALSE)</f>
        <v>1</v>
      </c>
      <c r="J502" s="50" t="b">
        <f>IFERROR(OR(AND(NOT($D502), 'Upload Data'!C489 = ""), ISNUMBER('Upload Data'!C489), IFERROR(DATEVALUE('Upload Data'!C489) &gt; 0, FALSE)), FALSE)</f>
        <v>1</v>
      </c>
      <c r="K502" s="50" t="b">
        <f>IFERROR(OR(NOT($D502), 'Upload Data'!D489 &lt;&gt; ""), FALSE)</f>
        <v>1</v>
      </c>
      <c r="L502" s="51" t="s">
        <v>116</v>
      </c>
      <c r="M502" s="50" t="b">
        <f>IFERROR(OR(AND(NOT($D502), 'Upload Data'!F489 = ""), IFERROR(_xlfn.NUMBERVALUE('Upload Data'!F489) &gt; 0, FALSE)), FALSE)</f>
        <v>1</v>
      </c>
      <c r="N502" s="50" t="b">
        <f>IFERROR(OR('Upload Data'!G489 = "", IFERROR(_xlfn.NUMBERVALUE('Upload Data'!G489) &gt; 0, FALSE)), FALSE)</f>
        <v>1</v>
      </c>
      <c r="O502" s="50" t="b">
        <f>IFERROR(OR('Upload Data'!G489 = "", IFERROR(MATCH('Upload Data'!H489, listVolumeUnits, 0), FALSE)), FALSE)</f>
        <v>1</v>
      </c>
      <c r="P502" s="50" t="b">
        <f>IFERROR(OR('Upload Data'!I489 = "", IFERROR(_xlfn.NUMBERVALUE('Upload Data'!I489) &gt; 0, FALSE)), FALSE)</f>
        <v>1</v>
      </c>
      <c r="Q502" s="50" t="b">
        <f>IFERROR(OR('Upload Data'!I489 = "", IFERROR(MATCH('Upload Data'!J489, listWeightUnits, 0), FALSE)), FALSE)</f>
        <v>1</v>
      </c>
      <c r="R502" s="50" t="b">
        <f>IFERROR(OR(AND(NOT(D502), 'Upload Data'!K489 = ""), IFERROR(MATCH('Upload Data'!K489, listFscClaimTypes, 0), FALSE)), FALSE)</f>
        <v>1</v>
      </c>
      <c r="S502" s="50" t="b">
        <f>IFERROR(OR(AND('Upload Data'!K489 = refClaimFsc100, OR('Upload Data'!L489 = "", 'Upload Data'!L489 = 100)), AND('Upload Data'!K489 = refClaimFscCW, OR('Upload Data'!L489 = "", 'Upload Data'!L489 = 0)), AND('Upload Data'!K489 = refClaimFscMix, 'Upload Data'!L489 &lt;&gt; "", _xlfn.NUMBERVALUE('Upload Data'!L489) &gt;= 0, _xlfn.NUMBERVALUE('Upload Data'!L489) &lt;= 100), AND('Upload Data'!K489 = refClaimFscMixCredit, OR('Upload Data'!L489 = "", 'Upload Data'!L489 = 100)), AND('Upload Data'!K489 = refClaimFscRecycled, 'Upload Data'!K489 =""), 'Upload Data'!K489 = ""), FALSE)</f>
        <v>1</v>
      </c>
      <c r="T502" s="50" t="b">
        <f>IFERROR(OR('Upload Data'!M489 = "", ISNUMBER('Upload Data'!M489), IFERROR(DATEVALUE('Upload Data'!M489) &gt; 0, FALSE)), FALSE)</f>
        <v>1</v>
      </c>
      <c r="U502" s="50" t="b">
        <f>IFERROR(OR('Upload Data'!N489 = "", ISNUMBER('Upload Data'!N489), IFERROR(DATEVALUE('Upload Data'!N489) &gt; 0, FALSE)), FALSE)</f>
        <v>1</v>
      </c>
      <c r="V502" s="51" t="s">
        <v>116</v>
      </c>
      <c r="W502" s="50"/>
      <c r="X502" s="50"/>
      <c r="Y502" s="50"/>
      <c r="Z502" s="50">
        <f>IFERROR(FIND("-", 'Upload Data'!$A489, 1), 1000)</f>
        <v>1000</v>
      </c>
      <c r="AA502" s="50">
        <f>IFERROR(FIND("-", 'Upload Data'!$A489, Z502 + 1), 1000)</f>
        <v>1000</v>
      </c>
      <c r="AB502" s="50">
        <f>IFERROR(FIND("-", 'Upload Data'!$A489, AA502 + 1), 1000)</f>
        <v>1000</v>
      </c>
      <c r="AC502" s="50" t="str">
        <f>IFERROR(LEFT('Upload Data'!$A489, Z502 - 1), "")</f>
        <v/>
      </c>
      <c r="AD502" s="50" t="str">
        <f>IFERROR(MID('Upload Data'!$A489, Z502 + 1, AA502 - Z502 - 1), "")</f>
        <v/>
      </c>
      <c r="AE502" s="50" t="str">
        <f>IFERROR(MID('Upload Data'!$A489, AA502 + 1, AB502 - AA502 - 1), "")</f>
        <v/>
      </c>
      <c r="AF502" s="50" t="str">
        <f>IFERROR(MID('Upload Data'!$A489, AB502 + 1, 1000), "")</f>
        <v/>
      </c>
      <c r="AG502" s="50" t="str">
        <f t="shared" si="56"/>
        <v/>
      </c>
      <c r="AH502" s="50" t="b">
        <f t="shared" si="57"/>
        <v>0</v>
      </c>
    </row>
    <row r="503" spans="1:34">
      <c r="A503" s="49">
        <f t="shared" si="54"/>
        <v>490</v>
      </c>
      <c r="B503" s="48" t="b">
        <f>NOT(IFERROR('Upload Data'!A490 = "ERROR", TRUE))</f>
        <v>1</v>
      </c>
      <c r="C503" s="48">
        <f t="shared" si="55"/>
        <v>490</v>
      </c>
      <c r="D503" s="50" t="b">
        <f>IF(B503, ('Upload Data'!A490 &amp; 'Upload Data'!B490 &amp; 'Upload Data'!C490 &amp; 'Upload Data'!D490 &amp; 'Upload Data'!E490 &amp; 'Upload Data'!F490 &amp; 'Upload Data'!G490 &amp; 'Upload Data'!H490 &amp; 'Upload Data'!I490 &amp; 'Upload Data'!J490 &amp; 'Upload Data'!K490 &amp; 'Upload Data'!L490 &amp; 'Upload Data'!M490 &amp; 'Upload Data'!N490) &lt;&gt; "", FALSE)</f>
        <v>0</v>
      </c>
      <c r="E503" s="50" t="str">
        <f t="shared" si="58"/>
        <v/>
      </c>
      <c r="F503" s="50" t="str">
        <f t="shared" si="59"/>
        <v/>
      </c>
      <c r="G503" s="50" t="b">
        <f t="shared" si="53"/>
        <v>1</v>
      </c>
      <c r="H503" s="50" t="b">
        <f>IFERROR(OR(AND(NOT(D503), 'Upload Data'!$A490 = ""), AND(AG503 &gt; -1, OR(AND(AH503, LEN(AD503) = 7), IFERROR(MATCH(AD503, listCertificateTypes, 0), FALSE)))), FALSE)</f>
        <v>1</v>
      </c>
      <c r="I503" s="50" t="b">
        <f>IFERROR(OR(NOT($D503), 'Upload Data'!B490 &lt;&gt; ""), FALSE)</f>
        <v>1</v>
      </c>
      <c r="J503" s="50" t="b">
        <f>IFERROR(OR(AND(NOT($D503), 'Upload Data'!C490 = ""), ISNUMBER('Upload Data'!C490), IFERROR(DATEVALUE('Upload Data'!C490) &gt; 0, FALSE)), FALSE)</f>
        <v>1</v>
      </c>
      <c r="K503" s="50" t="b">
        <f>IFERROR(OR(NOT($D503), 'Upload Data'!D490 &lt;&gt; ""), FALSE)</f>
        <v>1</v>
      </c>
      <c r="L503" s="51" t="s">
        <v>116</v>
      </c>
      <c r="M503" s="50" t="b">
        <f>IFERROR(OR(AND(NOT($D503), 'Upload Data'!F490 = ""), IFERROR(_xlfn.NUMBERVALUE('Upload Data'!F490) &gt; 0, FALSE)), FALSE)</f>
        <v>1</v>
      </c>
      <c r="N503" s="50" t="b">
        <f>IFERROR(OR('Upload Data'!G490 = "", IFERROR(_xlfn.NUMBERVALUE('Upload Data'!G490) &gt; 0, FALSE)), FALSE)</f>
        <v>1</v>
      </c>
      <c r="O503" s="50" t="b">
        <f>IFERROR(OR('Upload Data'!G490 = "", IFERROR(MATCH('Upload Data'!H490, listVolumeUnits, 0), FALSE)), FALSE)</f>
        <v>1</v>
      </c>
      <c r="P503" s="50" t="b">
        <f>IFERROR(OR('Upload Data'!I490 = "", IFERROR(_xlfn.NUMBERVALUE('Upload Data'!I490) &gt; 0, FALSE)), FALSE)</f>
        <v>1</v>
      </c>
      <c r="Q503" s="50" t="b">
        <f>IFERROR(OR('Upload Data'!I490 = "", IFERROR(MATCH('Upload Data'!J490, listWeightUnits, 0), FALSE)), FALSE)</f>
        <v>1</v>
      </c>
      <c r="R503" s="50" t="b">
        <f>IFERROR(OR(AND(NOT(D503), 'Upload Data'!K490 = ""), IFERROR(MATCH('Upload Data'!K490, listFscClaimTypes, 0), FALSE)), FALSE)</f>
        <v>1</v>
      </c>
      <c r="S503" s="50" t="b">
        <f>IFERROR(OR(AND('Upload Data'!K490 = refClaimFsc100, OR('Upload Data'!L490 = "", 'Upload Data'!L490 = 100)), AND('Upload Data'!K490 = refClaimFscCW, OR('Upload Data'!L490 = "", 'Upload Data'!L490 = 0)), AND('Upload Data'!K490 = refClaimFscMix, 'Upload Data'!L490 &lt;&gt; "", _xlfn.NUMBERVALUE('Upload Data'!L490) &gt;= 0, _xlfn.NUMBERVALUE('Upload Data'!L490) &lt;= 100), AND('Upload Data'!K490 = refClaimFscMixCredit, OR('Upload Data'!L490 = "", 'Upload Data'!L490 = 100)), AND('Upload Data'!K490 = refClaimFscRecycled, 'Upload Data'!K490 =""), 'Upload Data'!K490 = ""), FALSE)</f>
        <v>1</v>
      </c>
      <c r="T503" s="50" t="b">
        <f>IFERROR(OR('Upload Data'!M490 = "", ISNUMBER('Upload Data'!M490), IFERROR(DATEVALUE('Upload Data'!M490) &gt; 0, FALSE)), FALSE)</f>
        <v>1</v>
      </c>
      <c r="U503" s="50" t="b">
        <f>IFERROR(OR('Upload Data'!N490 = "", ISNUMBER('Upload Data'!N490), IFERROR(DATEVALUE('Upload Data'!N490) &gt; 0, FALSE)), FALSE)</f>
        <v>1</v>
      </c>
      <c r="V503" s="51" t="s">
        <v>116</v>
      </c>
      <c r="W503" s="50"/>
      <c r="X503" s="50"/>
      <c r="Y503" s="50"/>
      <c r="Z503" s="50">
        <f>IFERROR(FIND("-", 'Upload Data'!$A490, 1), 1000)</f>
        <v>1000</v>
      </c>
      <c r="AA503" s="50">
        <f>IFERROR(FIND("-", 'Upload Data'!$A490, Z503 + 1), 1000)</f>
        <v>1000</v>
      </c>
      <c r="AB503" s="50">
        <f>IFERROR(FIND("-", 'Upload Data'!$A490, AA503 + 1), 1000)</f>
        <v>1000</v>
      </c>
      <c r="AC503" s="50" t="str">
        <f>IFERROR(LEFT('Upload Data'!$A490, Z503 - 1), "")</f>
        <v/>
      </c>
      <c r="AD503" s="50" t="str">
        <f>IFERROR(MID('Upload Data'!$A490, Z503 + 1, AA503 - Z503 - 1), "")</f>
        <v/>
      </c>
      <c r="AE503" s="50" t="str">
        <f>IFERROR(MID('Upload Data'!$A490, AA503 + 1, AB503 - AA503 - 1), "")</f>
        <v/>
      </c>
      <c r="AF503" s="50" t="str">
        <f>IFERROR(MID('Upload Data'!$A490, AB503 + 1, 1000), "")</f>
        <v/>
      </c>
      <c r="AG503" s="50" t="str">
        <f t="shared" si="56"/>
        <v/>
      </c>
      <c r="AH503" s="50" t="b">
        <f t="shared" si="57"/>
        <v>0</v>
      </c>
    </row>
    <row r="504" spans="1:34">
      <c r="A504" s="49">
        <f t="shared" si="54"/>
        <v>491</v>
      </c>
      <c r="B504" s="48" t="b">
        <f>NOT(IFERROR('Upload Data'!A491 = "ERROR", TRUE))</f>
        <v>1</v>
      </c>
      <c r="C504" s="48">
        <f t="shared" si="55"/>
        <v>491</v>
      </c>
      <c r="D504" s="50" t="b">
        <f>IF(B504, ('Upload Data'!A491 &amp; 'Upload Data'!B491 &amp; 'Upload Data'!C491 &amp; 'Upload Data'!D491 &amp; 'Upload Data'!E491 &amp; 'Upload Data'!F491 &amp; 'Upload Data'!G491 &amp; 'Upload Data'!H491 &amp; 'Upload Data'!I491 &amp; 'Upload Data'!J491 &amp; 'Upload Data'!K491 &amp; 'Upload Data'!L491 &amp; 'Upload Data'!M491 &amp; 'Upload Data'!N491) &lt;&gt; "", FALSE)</f>
        <v>0</v>
      </c>
      <c r="E504" s="50" t="str">
        <f t="shared" si="58"/>
        <v/>
      </c>
      <c r="F504" s="50" t="str">
        <f t="shared" si="59"/>
        <v/>
      </c>
      <c r="G504" s="50" t="b">
        <f t="shared" si="53"/>
        <v>1</v>
      </c>
      <c r="H504" s="50" t="b">
        <f>IFERROR(OR(AND(NOT(D504), 'Upload Data'!$A491 = ""), AND(AG504 &gt; -1, OR(AND(AH504, LEN(AD504) = 7), IFERROR(MATCH(AD504, listCertificateTypes, 0), FALSE)))), FALSE)</f>
        <v>1</v>
      </c>
      <c r="I504" s="50" t="b">
        <f>IFERROR(OR(NOT($D504), 'Upload Data'!B491 &lt;&gt; ""), FALSE)</f>
        <v>1</v>
      </c>
      <c r="J504" s="50" t="b">
        <f>IFERROR(OR(AND(NOT($D504), 'Upload Data'!C491 = ""), ISNUMBER('Upload Data'!C491), IFERROR(DATEVALUE('Upload Data'!C491) &gt; 0, FALSE)), FALSE)</f>
        <v>1</v>
      </c>
      <c r="K504" s="50" t="b">
        <f>IFERROR(OR(NOT($D504), 'Upload Data'!D491 &lt;&gt; ""), FALSE)</f>
        <v>1</v>
      </c>
      <c r="L504" s="51" t="s">
        <v>116</v>
      </c>
      <c r="M504" s="50" t="b">
        <f>IFERROR(OR(AND(NOT($D504), 'Upload Data'!F491 = ""), IFERROR(_xlfn.NUMBERVALUE('Upload Data'!F491) &gt; 0, FALSE)), FALSE)</f>
        <v>1</v>
      </c>
      <c r="N504" s="50" t="b">
        <f>IFERROR(OR('Upload Data'!G491 = "", IFERROR(_xlfn.NUMBERVALUE('Upload Data'!G491) &gt; 0, FALSE)), FALSE)</f>
        <v>1</v>
      </c>
      <c r="O504" s="50" t="b">
        <f>IFERROR(OR('Upload Data'!G491 = "", IFERROR(MATCH('Upload Data'!H491, listVolumeUnits, 0), FALSE)), FALSE)</f>
        <v>1</v>
      </c>
      <c r="P504" s="50" t="b">
        <f>IFERROR(OR('Upload Data'!I491 = "", IFERROR(_xlfn.NUMBERVALUE('Upload Data'!I491) &gt; 0, FALSE)), FALSE)</f>
        <v>1</v>
      </c>
      <c r="Q504" s="50" t="b">
        <f>IFERROR(OR('Upload Data'!I491 = "", IFERROR(MATCH('Upload Data'!J491, listWeightUnits, 0), FALSE)), FALSE)</f>
        <v>1</v>
      </c>
      <c r="R504" s="50" t="b">
        <f>IFERROR(OR(AND(NOT(D504), 'Upload Data'!K491 = ""), IFERROR(MATCH('Upload Data'!K491, listFscClaimTypes, 0), FALSE)), FALSE)</f>
        <v>1</v>
      </c>
      <c r="S504" s="50" t="b">
        <f>IFERROR(OR(AND('Upload Data'!K491 = refClaimFsc100, OR('Upload Data'!L491 = "", 'Upload Data'!L491 = 100)), AND('Upload Data'!K491 = refClaimFscCW, OR('Upload Data'!L491 = "", 'Upload Data'!L491 = 0)), AND('Upload Data'!K491 = refClaimFscMix, 'Upload Data'!L491 &lt;&gt; "", _xlfn.NUMBERVALUE('Upload Data'!L491) &gt;= 0, _xlfn.NUMBERVALUE('Upload Data'!L491) &lt;= 100), AND('Upload Data'!K491 = refClaimFscMixCredit, OR('Upload Data'!L491 = "", 'Upload Data'!L491 = 100)), AND('Upload Data'!K491 = refClaimFscRecycled, 'Upload Data'!K491 =""), 'Upload Data'!K491 = ""), FALSE)</f>
        <v>1</v>
      </c>
      <c r="T504" s="50" t="b">
        <f>IFERROR(OR('Upload Data'!M491 = "", ISNUMBER('Upload Data'!M491), IFERROR(DATEVALUE('Upload Data'!M491) &gt; 0, FALSE)), FALSE)</f>
        <v>1</v>
      </c>
      <c r="U504" s="50" t="b">
        <f>IFERROR(OR('Upload Data'!N491 = "", ISNUMBER('Upload Data'!N491), IFERROR(DATEVALUE('Upload Data'!N491) &gt; 0, FALSE)), FALSE)</f>
        <v>1</v>
      </c>
      <c r="V504" s="51" t="s">
        <v>116</v>
      </c>
      <c r="W504" s="50"/>
      <c r="X504" s="50"/>
      <c r="Y504" s="50"/>
      <c r="Z504" s="50">
        <f>IFERROR(FIND("-", 'Upload Data'!$A491, 1), 1000)</f>
        <v>1000</v>
      </c>
      <c r="AA504" s="50">
        <f>IFERROR(FIND("-", 'Upload Data'!$A491, Z504 + 1), 1000)</f>
        <v>1000</v>
      </c>
      <c r="AB504" s="50">
        <f>IFERROR(FIND("-", 'Upload Data'!$A491, AA504 + 1), 1000)</f>
        <v>1000</v>
      </c>
      <c r="AC504" s="50" t="str">
        <f>IFERROR(LEFT('Upload Data'!$A491, Z504 - 1), "")</f>
        <v/>
      </c>
      <c r="AD504" s="50" t="str">
        <f>IFERROR(MID('Upload Data'!$A491, Z504 + 1, AA504 - Z504 - 1), "")</f>
        <v/>
      </c>
      <c r="AE504" s="50" t="str">
        <f>IFERROR(MID('Upload Data'!$A491, AA504 + 1, AB504 - AA504 - 1), "")</f>
        <v/>
      </c>
      <c r="AF504" s="50" t="str">
        <f>IFERROR(MID('Upload Data'!$A491, AB504 + 1, 1000), "")</f>
        <v/>
      </c>
      <c r="AG504" s="50" t="str">
        <f t="shared" si="56"/>
        <v/>
      </c>
      <c r="AH504" s="50" t="b">
        <f t="shared" si="57"/>
        <v>0</v>
      </c>
    </row>
    <row r="505" spans="1:34">
      <c r="A505" s="49">
        <f t="shared" si="54"/>
        <v>492</v>
      </c>
      <c r="B505" s="48" t="b">
        <f>NOT(IFERROR('Upload Data'!A492 = "ERROR", TRUE))</f>
        <v>1</v>
      </c>
      <c r="C505" s="48">
        <f t="shared" si="55"/>
        <v>492</v>
      </c>
      <c r="D505" s="50" t="b">
        <f>IF(B505, ('Upload Data'!A492 &amp; 'Upload Data'!B492 &amp; 'Upload Data'!C492 &amp; 'Upload Data'!D492 &amp; 'Upload Data'!E492 &amp; 'Upload Data'!F492 &amp; 'Upload Data'!G492 &amp; 'Upload Data'!H492 &amp; 'Upload Data'!I492 &amp; 'Upload Data'!J492 &amp; 'Upload Data'!K492 &amp; 'Upload Data'!L492 &amp; 'Upload Data'!M492 &amp; 'Upload Data'!N492) &lt;&gt; "", FALSE)</f>
        <v>0</v>
      </c>
      <c r="E505" s="50" t="str">
        <f t="shared" si="58"/>
        <v/>
      </c>
      <c r="F505" s="50" t="str">
        <f t="shared" si="59"/>
        <v/>
      </c>
      <c r="G505" s="50" t="b">
        <f t="shared" si="53"/>
        <v>1</v>
      </c>
      <c r="H505" s="50" t="b">
        <f>IFERROR(OR(AND(NOT(D505), 'Upload Data'!$A492 = ""), AND(AG505 &gt; -1, OR(AND(AH505, LEN(AD505) = 7), IFERROR(MATCH(AD505, listCertificateTypes, 0), FALSE)))), FALSE)</f>
        <v>1</v>
      </c>
      <c r="I505" s="50" t="b">
        <f>IFERROR(OR(NOT($D505), 'Upload Data'!B492 &lt;&gt; ""), FALSE)</f>
        <v>1</v>
      </c>
      <c r="J505" s="50" t="b">
        <f>IFERROR(OR(AND(NOT($D505), 'Upload Data'!C492 = ""), ISNUMBER('Upload Data'!C492), IFERROR(DATEVALUE('Upload Data'!C492) &gt; 0, FALSE)), FALSE)</f>
        <v>1</v>
      </c>
      <c r="K505" s="50" t="b">
        <f>IFERROR(OR(NOT($D505), 'Upload Data'!D492 &lt;&gt; ""), FALSE)</f>
        <v>1</v>
      </c>
      <c r="L505" s="51" t="s">
        <v>116</v>
      </c>
      <c r="M505" s="50" t="b">
        <f>IFERROR(OR(AND(NOT($D505), 'Upload Data'!F492 = ""), IFERROR(_xlfn.NUMBERVALUE('Upload Data'!F492) &gt; 0, FALSE)), FALSE)</f>
        <v>1</v>
      </c>
      <c r="N505" s="50" t="b">
        <f>IFERROR(OR('Upload Data'!G492 = "", IFERROR(_xlfn.NUMBERVALUE('Upload Data'!G492) &gt; 0, FALSE)), FALSE)</f>
        <v>1</v>
      </c>
      <c r="O505" s="50" t="b">
        <f>IFERROR(OR('Upload Data'!G492 = "", IFERROR(MATCH('Upload Data'!H492, listVolumeUnits, 0), FALSE)), FALSE)</f>
        <v>1</v>
      </c>
      <c r="P505" s="50" t="b">
        <f>IFERROR(OR('Upload Data'!I492 = "", IFERROR(_xlfn.NUMBERVALUE('Upload Data'!I492) &gt; 0, FALSE)), FALSE)</f>
        <v>1</v>
      </c>
      <c r="Q505" s="50" t="b">
        <f>IFERROR(OR('Upload Data'!I492 = "", IFERROR(MATCH('Upload Data'!J492, listWeightUnits, 0), FALSE)), FALSE)</f>
        <v>1</v>
      </c>
      <c r="R505" s="50" t="b">
        <f>IFERROR(OR(AND(NOT(D505), 'Upload Data'!K492 = ""), IFERROR(MATCH('Upload Data'!K492, listFscClaimTypes, 0), FALSE)), FALSE)</f>
        <v>1</v>
      </c>
      <c r="S505" s="50" t="b">
        <f>IFERROR(OR(AND('Upload Data'!K492 = refClaimFsc100, OR('Upload Data'!L492 = "", 'Upload Data'!L492 = 100)), AND('Upload Data'!K492 = refClaimFscCW, OR('Upload Data'!L492 = "", 'Upload Data'!L492 = 0)), AND('Upload Data'!K492 = refClaimFscMix, 'Upload Data'!L492 &lt;&gt; "", _xlfn.NUMBERVALUE('Upload Data'!L492) &gt;= 0, _xlfn.NUMBERVALUE('Upload Data'!L492) &lt;= 100), AND('Upload Data'!K492 = refClaimFscMixCredit, OR('Upload Data'!L492 = "", 'Upload Data'!L492 = 100)), AND('Upload Data'!K492 = refClaimFscRecycled, 'Upload Data'!K492 =""), 'Upload Data'!K492 = ""), FALSE)</f>
        <v>1</v>
      </c>
      <c r="T505" s="50" t="b">
        <f>IFERROR(OR('Upload Data'!M492 = "", ISNUMBER('Upload Data'!M492), IFERROR(DATEVALUE('Upload Data'!M492) &gt; 0, FALSE)), FALSE)</f>
        <v>1</v>
      </c>
      <c r="U505" s="50" t="b">
        <f>IFERROR(OR('Upload Data'!N492 = "", ISNUMBER('Upload Data'!N492), IFERROR(DATEVALUE('Upload Data'!N492) &gt; 0, FALSE)), FALSE)</f>
        <v>1</v>
      </c>
      <c r="V505" s="51" t="s">
        <v>116</v>
      </c>
      <c r="W505" s="50"/>
      <c r="X505" s="50"/>
      <c r="Y505" s="50"/>
      <c r="Z505" s="50">
        <f>IFERROR(FIND("-", 'Upload Data'!$A492, 1), 1000)</f>
        <v>1000</v>
      </c>
      <c r="AA505" s="50">
        <f>IFERROR(FIND("-", 'Upload Data'!$A492, Z505 + 1), 1000)</f>
        <v>1000</v>
      </c>
      <c r="AB505" s="50">
        <f>IFERROR(FIND("-", 'Upload Data'!$A492, AA505 + 1), 1000)</f>
        <v>1000</v>
      </c>
      <c r="AC505" s="50" t="str">
        <f>IFERROR(LEFT('Upload Data'!$A492, Z505 - 1), "")</f>
        <v/>
      </c>
      <c r="AD505" s="50" t="str">
        <f>IFERROR(MID('Upload Data'!$A492, Z505 + 1, AA505 - Z505 - 1), "")</f>
        <v/>
      </c>
      <c r="AE505" s="50" t="str">
        <f>IFERROR(MID('Upload Data'!$A492, AA505 + 1, AB505 - AA505 - 1), "")</f>
        <v/>
      </c>
      <c r="AF505" s="50" t="str">
        <f>IFERROR(MID('Upload Data'!$A492, AB505 + 1, 1000), "")</f>
        <v/>
      </c>
      <c r="AG505" s="50" t="str">
        <f t="shared" si="56"/>
        <v/>
      </c>
      <c r="AH505" s="50" t="b">
        <f t="shared" si="57"/>
        <v>0</v>
      </c>
    </row>
    <row r="506" spans="1:34">
      <c r="A506" s="49">
        <f t="shared" si="54"/>
        <v>493</v>
      </c>
      <c r="B506" s="48" t="b">
        <f>NOT(IFERROR('Upload Data'!A493 = "ERROR", TRUE))</f>
        <v>1</v>
      </c>
      <c r="C506" s="48">
        <f t="shared" si="55"/>
        <v>493</v>
      </c>
      <c r="D506" s="50" t="b">
        <f>IF(B506, ('Upload Data'!A493 &amp; 'Upload Data'!B493 &amp; 'Upload Data'!C493 &amp; 'Upload Data'!D493 &amp; 'Upload Data'!E493 &amp; 'Upload Data'!F493 &amp; 'Upload Data'!G493 &amp; 'Upload Data'!H493 &amp; 'Upload Data'!I493 &amp; 'Upload Data'!J493 &amp; 'Upload Data'!K493 &amp; 'Upload Data'!L493 &amp; 'Upload Data'!M493 &amp; 'Upload Data'!N493) &lt;&gt; "", FALSE)</f>
        <v>0</v>
      </c>
      <c r="E506" s="50" t="str">
        <f t="shared" si="58"/>
        <v/>
      </c>
      <c r="F506" s="50" t="str">
        <f t="shared" si="59"/>
        <v/>
      </c>
      <c r="G506" s="50" t="b">
        <f t="shared" si="53"/>
        <v>1</v>
      </c>
      <c r="H506" s="50" t="b">
        <f>IFERROR(OR(AND(NOT(D506), 'Upload Data'!$A493 = ""), AND(AG506 &gt; -1, OR(AND(AH506, LEN(AD506) = 7), IFERROR(MATCH(AD506, listCertificateTypes, 0), FALSE)))), FALSE)</f>
        <v>1</v>
      </c>
      <c r="I506" s="50" t="b">
        <f>IFERROR(OR(NOT($D506), 'Upload Data'!B493 &lt;&gt; ""), FALSE)</f>
        <v>1</v>
      </c>
      <c r="J506" s="50" t="b">
        <f>IFERROR(OR(AND(NOT($D506), 'Upload Data'!C493 = ""), ISNUMBER('Upload Data'!C493), IFERROR(DATEVALUE('Upload Data'!C493) &gt; 0, FALSE)), FALSE)</f>
        <v>1</v>
      </c>
      <c r="K506" s="50" t="b">
        <f>IFERROR(OR(NOT($D506), 'Upload Data'!D493 &lt;&gt; ""), FALSE)</f>
        <v>1</v>
      </c>
      <c r="L506" s="51" t="s">
        <v>116</v>
      </c>
      <c r="M506" s="50" t="b">
        <f>IFERROR(OR(AND(NOT($D506), 'Upload Data'!F493 = ""), IFERROR(_xlfn.NUMBERVALUE('Upload Data'!F493) &gt; 0, FALSE)), FALSE)</f>
        <v>1</v>
      </c>
      <c r="N506" s="50" t="b">
        <f>IFERROR(OR('Upload Data'!G493 = "", IFERROR(_xlfn.NUMBERVALUE('Upload Data'!G493) &gt; 0, FALSE)), FALSE)</f>
        <v>1</v>
      </c>
      <c r="O506" s="50" t="b">
        <f>IFERROR(OR('Upload Data'!G493 = "", IFERROR(MATCH('Upload Data'!H493, listVolumeUnits, 0), FALSE)), FALSE)</f>
        <v>1</v>
      </c>
      <c r="P506" s="50" t="b">
        <f>IFERROR(OR('Upload Data'!I493 = "", IFERROR(_xlfn.NUMBERVALUE('Upload Data'!I493) &gt; 0, FALSE)), FALSE)</f>
        <v>1</v>
      </c>
      <c r="Q506" s="50" t="b">
        <f>IFERROR(OR('Upload Data'!I493 = "", IFERROR(MATCH('Upload Data'!J493, listWeightUnits, 0), FALSE)), FALSE)</f>
        <v>1</v>
      </c>
      <c r="R506" s="50" t="b">
        <f>IFERROR(OR(AND(NOT(D506), 'Upload Data'!K493 = ""), IFERROR(MATCH('Upload Data'!K493, listFscClaimTypes, 0), FALSE)), FALSE)</f>
        <v>1</v>
      </c>
      <c r="S506" s="50" t="b">
        <f>IFERROR(OR(AND('Upload Data'!K493 = refClaimFsc100, OR('Upload Data'!L493 = "", 'Upload Data'!L493 = 100)), AND('Upload Data'!K493 = refClaimFscCW, OR('Upload Data'!L493 = "", 'Upload Data'!L493 = 0)), AND('Upload Data'!K493 = refClaimFscMix, 'Upload Data'!L493 &lt;&gt; "", _xlfn.NUMBERVALUE('Upload Data'!L493) &gt;= 0, _xlfn.NUMBERVALUE('Upload Data'!L493) &lt;= 100), AND('Upload Data'!K493 = refClaimFscMixCredit, OR('Upload Data'!L493 = "", 'Upload Data'!L493 = 100)), AND('Upload Data'!K493 = refClaimFscRecycled, 'Upload Data'!K493 =""), 'Upload Data'!K493 = ""), FALSE)</f>
        <v>1</v>
      </c>
      <c r="T506" s="50" t="b">
        <f>IFERROR(OR('Upload Data'!M493 = "", ISNUMBER('Upload Data'!M493), IFERROR(DATEVALUE('Upload Data'!M493) &gt; 0, FALSE)), FALSE)</f>
        <v>1</v>
      </c>
      <c r="U506" s="50" t="b">
        <f>IFERROR(OR('Upload Data'!N493 = "", ISNUMBER('Upload Data'!N493), IFERROR(DATEVALUE('Upload Data'!N493) &gt; 0, FALSE)), FALSE)</f>
        <v>1</v>
      </c>
      <c r="V506" s="51" t="s">
        <v>116</v>
      </c>
      <c r="W506" s="50"/>
      <c r="X506" s="50"/>
      <c r="Y506" s="50"/>
      <c r="Z506" s="50">
        <f>IFERROR(FIND("-", 'Upload Data'!$A493, 1), 1000)</f>
        <v>1000</v>
      </c>
      <c r="AA506" s="50">
        <f>IFERROR(FIND("-", 'Upload Data'!$A493, Z506 + 1), 1000)</f>
        <v>1000</v>
      </c>
      <c r="AB506" s="50">
        <f>IFERROR(FIND("-", 'Upload Data'!$A493, AA506 + 1), 1000)</f>
        <v>1000</v>
      </c>
      <c r="AC506" s="50" t="str">
        <f>IFERROR(LEFT('Upload Data'!$A493, Z506 - 1), "")</f>
        <v/>
      </c>
      <c r="AD506" s="50" t="str">
        <f>IFERROR(MID('Upload Data'!$A493, Z506 + 1, AA506 - Z506 - 1), "")</f>
        <v/>
      </c>
      <c r="AE506" s="50" t="str">
        <f>IFERROR(MID('Upload Data'!$A493, AA506 + 1, AB506 - AA506 - 1), "")</f>
        <v/>
      </c>
      <c r="AF506" s="50" t="str">
        <f>IFERROR(MID('Upload Data'!$A493, AB506 + 1, 1000), "")</f>
        <v/>
      </c>
      <c r="AG506" s="50" t="str">
        <f t="shared" si="56"/>
        <v/>
      </c>
      <c r="AH506" s="50" t="b">
        <f t="shared" si="57"/>
        <v>0</v>
      </c>
    </row>
    <row r="507" spans="1:34">
      <c r="A507" s="49">
        <f t="shared" si="54"/>
        <v>494</v>
      </c>
      <c r="B507" s="48" t="b">
        <f>NOT(IFERROR('Upload Data'!A494 = "ERROR", TRUE))</f>
        <v>1</v>
      </c>
      <c r="C507" s="48">
        <f t="shared" si="55"/>
        <v>494</v>
      </c>
      <c r="D507" s="50" t="b">
        <f>IF(B507, ('Upload Data'!A494 &amp; 'Upload Data'!B494 &amp; 'Upload Data'!C494 &amp; 'Upload Data'!D494 &amp; 'Upload Data'!E494 &amp; 'Upload Data'!F494 &amp; 'Upload Data'!G494 &amp; 'Upload Data'!H494 &amp; 'Upload Data'!I494 &amp; 'Upload Data'!J494 &amp; 'Upload Data'!K494 &amp; 'Upload Data'!L494 &amp; 'Upload Data'!M494 &amp; 'Upload Data'!N494) &lt;&gt; "", FALSE)</f>
        <v>0</v>
      </c>
      <c r="E507" s="50" t="str">
        <f t="shared" si="58"/>
        <v/>
      </c>
      <c r="F507" s="50" t="str">
        <f t="shared" si="59"/>
        <v/>
      </c>
      <c r="G507" s="50" t="b">
        <f t="shared" si="53"/>
        <v>1</v>
      </c>
      <c r="H507" s="50" t="b">
        <f>IFERROR(OR(AND(NOT(D507), 'Upload Data'!$A494 = ""), AND(AG507 &gt; -1, OR(AND(AH507, LEN(AD507) = 7), IFERROR(MATCH(AD507, listCertificateTypes, 0), FALSE)))), FALSE)</f>
        <v>1</v>
      </c>
      <c r="I507" s="50" t="b">
        <f>IFERROR(OR(NOT($D507), 'Upload Data'!B494 &lt;&gt; ""), FALSE)</f>
        <v>1</v>
      </c>
      <c r="J507" s="50" t="b">
        <f>IFERROR(OR(AND(NOT($D507), 'Upload Data'!C494 = ""), ISNUMBER('Upload Data'!C494), IFERROR(DATEVALUE('Upload Data'!C494) &gt; 0, FALSE)), FALSE)</f>
        <v>1</v>
      </c>
      <c r="K507" s="50" t="b">
        <f>IFERROR(OR(NOT($D507), 'Upload Data'!D494 &lt;&gt; ""), FALSE)</f>
        <v>1</v>
      </c>
      <c r="L507" s="51" t="s">
        <v>116</v>
      </c>
      <c r="M507" s="50" t="b">
        <f>IFERROR(OR(AND(NOT($D507), 'Upload Data'!F494 = ""), IFERROR(_xlfn.NUMBERVALUE('Upload Data'!F494) &gt; 0, FALSE)), FALSE)</f>
        <v>1</v>
      </c>
      <c r="N507" s="50" t="b">
        <f>IFERROR(OR('Upload Data'!G494 = "", IFERROR(_xlfn.NUMBERVALUE('Upload Data'!G494) &gt; 0, FALSE)), FALSE)</f>
        <v>1</v>
      </c>
      <c r="O507" s="50" t="b">
        <f>IFERROR(OR('Upload Data'!G494 = "", IFERROR(MATCH('Upload Data'!H494, listVolumeUnits, 0), FALSE)), FALSE)</f>
        <v>1</v>
      </c>
      <c r="P507" s="50" t="b">
        <f>IFERROR(OR('Upload Data'!I494 = "", IFERROR(_xlfn.NUMBERVALUE('Upload Data'!I494) &gt; 0, FALSE)), FALSE)</f>
        <v>1</v>
      </c>
      <c r="Q507" s="50" t="b">
        <f>IFERROR(OR('Upload Data'!I494 = "", IFERROR(MATCH('Upload Data'!J494, listWeightUnits, 0), FALSE)), FALSE)</f>
        <v>1</v>
      </c>
      <c r="R507" s="50" t="b">
        <f>IFERROR(OR(AND(NOT(D507), 'Upload Data'!K494 = ""), IFERROR(MATCH('Upload Data'!K494, listFscClaimTypes, 0), FALSE)), FALSE)</f>
        <v>1</v>
      </c>
      <c r="S507" s="50" t="b">
        <f>IFERROR(OR(AND('Upload Data'!K494 = refClaimFsc100, OR('Upload Data'!L494 = "", 'Upload Data'!L494 = 100)), AND('Upload Data'!K494 = refClaimFscCW, OR('Upload Data'!L494 = "", 'Upload Data'!L494 = 0)), AND('Upload Data'!K494 = refClaimFscMix, 'Upload Data'!L494 &lt;&gt; "", _xlfn.NUMBERVALUE('Upload Data'!L494) &gt;= 0, _xlfn.NUMBERVALUE('Upload Data'!L494) &lt;= 100), AND('Upload Data'!K494 = refClaimFscMixCredit, OR('Upload Data'!L494 = "", 'Upload Data'!L494 = 100)), AND('Upload Data'!K494 = refClaimFscRecycled, 'Upload Data'!K494 =""), 'Upload Data'!K494 = ""), FALSE)</f>
        <v>1</v>
      </c>
      <c r="T507" s="50" t="b">
        <f>IFERROR(OR('Upload Data'!M494 = "", ISNUMBER('Upload Data'!M494), IFERROR(DATEVALUE('Upload Data'!M494) &gt; 0, FALSE)), FALSE)</f>
        <v>1</v>
      </c>
      <c r="U507" s="50" t="b">
        <f>IFERROR(OR('Upload Data'!N494 = "", ISNUMBER('Upload Data'!N494), IFERROR(DATEVALUE('Upload Data'!N494) &gt; 0, FALSE)), FALSE)</f>
        <v>1</v>
      </c>
      <c r="V507" s="51" t="s">
        <v>116</v>
      </c>
      <c r="W507" s="50"/>
      <c r="X507" s="50"/>
      <c r="Y507" s="50"/>
      <c r="Z507" s="50">
        <f>IFERROR(FIND("-", 'Upload Data'!$A494, 1), 1000)</f>
        <v>1000</v>
      </c>
      <c r="AA507" s="50">
        <f>IFERROR(FIND("-", 'Upload Data'!$A494, Z507 + 1), 1000)</f>
        <v>1000</v>
      </c>
      <c r="AB507" s="50">
        <f>IFERROR(FIND("-", 'Upload Data'!$A494, AA507 + 1), 1000)</f>
        <v>1000</v>
      </c>
      <c r="AC507" s="50" t="str">
        <f>IFERROR(LEFT('Upload Data'!$A494, Z507 - 1), "")</f>
        <v/>
      </c>
      <c r="AD507" s="50" t="str">
        <f>IFERROR(MID('Upload Data'!$A494, Z507 + 1, AA507 - Z507 - 1), "")</f>
        <v/>
      </c>
      <c r="AE507" s="50" t="str">
        <f>IFERROR(MID('Upload Data'!$A494, AA507 + 1, AB507 - AA507 - 1), "")</f>
        <v/>
      </c>
      <c r="AF507" s="50" t="str">
        <f>IFERROR(MID('Upload Data'!$A494, AB507 + 1, 1000), "")</f>
        <v/>
      </c>
      <c r="AG507" s="50" t="str">
        <f t="shared" si="56"/>
        <v/>
      </c>
      <c r="AH507" s="50" t="b">
        <f t="shared" si="57"/>
        <v>0</v>
      </c>
    </row>
    <row r="508" spans="1:34">
      <c r="A508" s="49">
        <f t="shared" si="54"/>
        <v>495</v>
      </c>
      <c r="B508" s="48" t="b">
        <f>NOT(IFERROR('Upload Data'!A495 = "ERROR", TRUE))</f>
        <v>1</v>
      </c>
      <c r="C508" s="48">
        <f t="shared" si="55"/>
        <v>495</v>
      </c>
      <c r="D508" s="50" t="b">
        <f>IF(B508, ('Upload Data'!A495 &amp; 'Upload Data'!B495 &amp; 'Upload Data'!C495 &amp; 'Upload Data'!D495 &amp; 'Upload Data'!E495 &amp; 'Upload Data'!F495 &amp; 'Upload Data'!G495 &amp; 'Upload Data'!H495 &amp; 'Upload Data'!I495 &amp; 'Upload Data'!J495 &amp; 'Upload Data'!K495 &amp; 'Upload Data'!L495 &amp; 'Upload Data'!M495 &amp; 'Upload Data'!N495) &lt;&gt; "", FALSE)</f>
        <v>0</v>
      </c>
      <c r="E508" s="50" t="str">
        <f t="shared" si="58"/>
        <v/>
      </c>
      <c r="F508" s="50" t="str">
        <f t="shared" si="59"/>
        <v/>
      </c>
      <c r="G508" s="50" t="b">
        <f t="shared" si="53"/>
        <v>1</v>
      </c>
      <c r="H508" s="50" t="b">
        <f>IFERROR(OR(AND(NOT(D508), 'Upload Data'!$A495 = ""), AND(AG508 &gt; -1, OR(AND(AH508, LEN(AD508) = 7), IFERROR(MATCH(AD508, listCertificateTypes, 0), FALSE)))), FALSE)</f>
        <v>1</v>
      </c>
      <c r="I508" s="50" t="b">
        <f>IFERROR(OR(NOT($D508), 'Upload Data'!B495 &lt;&gt; ""), FALSE)</f>
        <v>1</v>
      </c>
      <c r="J508" s="50" t="b">
        <f>IFERROR(OR(AND(NOT($D508), 'Upload Data'!C495 = ""), ISNUMBER('Upload Data'!C495), IFERROR(DATEVALUE('Upload Data'!C495) &gt; 0, FALSE)), FALSE)</f>
        <v>1</v>
      </c>
      <c r="K508" s="50" t="b">
        <f>IFERROR(OR(NOT($D508), 'Upload Data'!D495 &lt;&gt; ""), FALSE)</f>
        <v>1</v>
      </c>
      <c r="L508" s="51" t="s">
        <v>116</v>
      </c>
      <c r="M508" s="50" t="b">
        <f>IFERROR(OR(AND(NOT($D508), 'Upload Data'!F495 = ""), IFERROR(_xlfn.NUMBERVALUE('Upload Data'!F495) &gt; 0, FALSE)), FALSE)</f>
        <v>1</v>
      </c>
      <c r="N508" s="50" t="b">
        <f>IFERROR(OR('Upload Data'!G495 = "", IFERROR(_xlfn.NUMBERVALUE('Upload Data'!G495) &gt; 0, FALSE)), FALSE)</f>
        <v>1</v>
      </c>
      <c r="O508" s="50" t="b">
        <f>IFERROR(OR('Upload Data'!G495 = "", IFERROR(MATCH('Upload Data'!H495, listVolumeUnits, 0), FALSE)), FALSE)</f>
        <v>1</v>
      </c>
      <c r="P508" s="50" t="b">
        <f>IFERROR(OR('Upload Data'!I495 = "", IFERROR(_xlfn.NUMBERVALUE('Upload Data'!I495) &gt; 0, FALSE)), FALSE)</f>
        <v>1</v>
      </c>
      <c r="Q508" s="50" t="b">
        <f>IFERROR(OR('Upload Data'!I495 = "", IFERROR(MATCH('Upload Data'!J495, listWeightUnits, 0), FALSE)), FALSE)</f>
        <v>1</v>
      </c>
      <c r="R508" s="50" t="b">
        <f>IFERROR(OR(AND(NOT(D508), 'Upload Data'!K495 = ""), IFERROR(MATCH('Upload Data'!K495, listFscClaimTypes, 0), FALSE)), FALSE)</f>
        <v>1</v>
      </c>
      <c r="S508" s="50" t="b">
        <f>IFERROR(OR(AND('Upload Data'!K495 = refClaimFsc100, OR('Upload Data'!L495 = "", 'Upload Data'!L495 = 100)), AND('Upload Data'!K495 = refClaimFscCW, OR('Upload Data'!L495 = "", 'Upload Data'!L495 = 0)), AND('Upload Data'!K495 = refClaimFscMix, 'Upload Data'!L495 &lt;&gt; "", _xlfn.NUMBERVALUE('Upload Data'!L495) &gt;= 0, _xlfn.NUMBERVALUE('Upload Data'!L495) &lt;= 100), AND('Upload Data'!K495 = refClaimFscMixCredit, OR('Upload Data'!L495 = "", 'Upload Data'!L495 = 100)), AND('Upload Data'!K495 = refClaimFscRecycled, 'Upload Data'!K495 =""), 'Upload Data'!K495 = ""), FALSE)</f>
        <v>1</v>
      </c>
      <c r="T508" s="50" t="b">
        <f>IFERROR(OR('Upload Data'!M495 = "", ISNUMBER('Upload Data'!M495), IFERROR(DATEVALUE('Upload Data'!M495) &gt; 0, FALSE)), FALSE)</f>
        <v>1</v>
      </c>
      <c r="U508" s="50" t="b">
        <f>IFERROR(OR('Upload Data'!N495 = "", ISNUMBER('Upload Data'!N495), IFERROR(DATEVALUE('Upload Data'!N495) &gt; 0, FALSE)), FALSE)</f>
        <v>1</v>
      </c>
      <c r="V508" s="51" t="s">
        <v>116</v>
      </c>
      <c r="W508" s="50"/>
      <c r="X508" s="50"/>
      <c r="Y508" s="50"/>
      <c r="Z508" s="50">
        <f>IFERROR(FIND("-", 'Upload Data'!$A495, 1), 1000)</f>
        <v>1000</v>
      </c>
      <c r="AA508" s="50">
        <f>IFERROR(FIND("-", 'Upload Data'!$A495, Z508 + 1), 1000)</f>
        <v>1000</v>
      </c>
      <c r="AB508" s="50">
        <f>IFERROR(FIND("-", 'Upload Data'!$A495, AA508 + 1), 1000)</f>
        <v>1000</v>
      </c>
      <c r="AC508" s="50" t="str">
        <f>IFERROR(LEFT('Upload Data'!$A495, Z508 - 1), "")</f>
        <v/>
      </c>
      <c r="AD508" s="50" t="str">
        <f>IFERROR(MID('Upload Data'!$A495, Z508 + 1, AA508 - Z508 - 1), "")</f>
        <v/>
      </c>
      <c r="AE508" s="50" t="str">
        <f>IFERROR(MID('Upload Data'!$A495, AA508 + 1, AB508 - AA508 - 1), "")</f>
        <v/>
      </c>
      <c r="AF508" s="50" t="str">
        <f>IFERROR(MID('Upload Data'!$A495, AB508 + 1, 1000), "")</f>
        <v/>
      </c>
      <c r="AG508" s="50" t="str">
        <f t="shared" si="56"/>
        <v/>
      </c>
      <c r="AH508" s="50" t="b">
        <f t="shared" si="57"/>
        <v>0</v>
      </c>
    </row>
    <row r="509" spans="1:34">
      <c r="A509" s="49">
        <f t="shared" si="54"/>
        <v>496</v>
      </c>
      <c r="B509" s="48" t="b">
        <f>NOT(IFERROR('Upload Data'!A496 = "ERROR", TRUE))</f>
        <v>1</v>
      </c>
      <c r="C509" s="48">
        <f t="shared" si="55"/>
        <v>496</v>
      </c>
      <c r="D509" s="50" t="b">
        <f>IF(B509, ('Upload Data'!A496 &amp; 'Upload Data'!B496 &amp; 'Upload Data'!C496 &amp; 'Upload Data'!D496 &amp; 'Upload Data'!E496 &amp; 'Upload Data'!F496 &amp; 'Upload Data'!G496 &amp; 'Upload Data'!H496 &amp; 'Upload Data'!I496 &amp; 'Upload Data'!J496 &amp; 'Upload Data'!K496 &amp; 'Upload Data'!L496 &amp; 'Upload Data'!M496 &amp; 'Upload Data'!N496) &lt;&gt; "", FALSE)</f>
        <v>0</v>
      </c>
      <c r="E509" s="50" t="str">
        <f t="shared" si="58"/>
        <v/>
      </c>
      <c r="F509" s="50" t="str">
        <f t="shared" si="59"/>
        <v/>
      </c>
      <c r="G509" s="50" t="b">
        <f t="shared" si="53"/>
        <v>1</v>
      </c>
      <c r="H509" s="50" t="b">
        <f>IFERROR(OR(AND(NOT(D509), 'Upload Data'!$A496 = ""), AND(AG509 &gt; -1, OR(AND(AH509, LEN(AD509) = 7), IFERROR(MATCH(AD509, listCertificateTypes, 0), FALSE)))), FALSE)</f>
        <v>1</v>
      </c>
      <c r="I509" s="50" t="b">
        <f>IFERROR(OR(NOT($D509), 'Upload Data'!B496 &lt;&gt; ""), FALSE)</f>
        <v>1</v>
      </c>
      <c r="J509" s="50" t="b">
        <f>IFERROR(OR(AND(NOT($D509), 'Upload Data'!C496 = ""), ISNUMBER('Upload Data'!C496), IFERROR(DATEVALUE('Upload Data'!C496) &gt; 0, FALSE)), FALSE)</f>
        <v>1</v>
      </c>
      <c r="K509" s="50" t="b">
        <f>IFERROR(OR(NOT($D509), 'Upload Data'!D496 &lt;&gt; ""), FALSE)</f>
        <v>1</v>
      </c>
      <c r="L509" s="51" t="s">
        <v>116</v>
      </c>
      <c r="M509" s="50" t="b">
        <f>IFERROR(OR(AND(NOT($D509), 'Upload Data'!F496 = ""), IFERROR(_xlfn.NUMBERVALUE('Upload Data'!F496) &gt; 0, FALSE)), FALSE)</f>
        <v>1</v>
      </c>
      <c r="N509" s="50" t="b">
        <f>IFERROR(OR('Upload Data'!G496 = "", IFERROR(_xlfn.NUMBERVALUE('Upload Data'!G496) &gt; 0, FALSE)), FALSE)</f>
        <v>1</v>
      </c>
      <c r="O509" s="50" t="b">
        <f>IFERROR(OR('Upload Data'!G496 = "", IFERROR(MATCH('Upload Data'!H496, listVolumeUnits, 0), FALSE)), FALSE)</f>
        <v>1</v>
      </c>
      <c r="P509" s="50" t="b">
        <f>IFERROR(OR('Upload Data'!I496 = "", IFERROR(_xlfn.NUMBERVALUE('Upload Data'!I496) &gt; 0, FALSE)), FALSE)</f>
        <v>1</v>
      </c>
      <c r="Q509" s="50" t="b">
        <f>IFERROR(OR('Upload Data'!I496 = "", IFERROR(MATCH('Upload Data'!J496, listWeightUnits, 0), FALSE)), FALSE)</f>
        <v>1</v>
      </c>
      <c r="R509" s="50" t="b">
        <f>IFERROR(OR(AND(NOT(D509), 'Upload Data'!K496 = ""), IFERROR(MATCH('Upload Data'!K496, listFscClaimTypes, 0), FALSE)), FALSE)</f>
        <v>1</v>
      </c>
      <c r="S509" s="50" t="b">
        <f>IFERROR(OR(AND('Upload Data'!K496 = refClaimFsc100, OR('Upload Data'!L496 = "", 'Upload Data'!L496 = 100)), AND('Upload Data'!K496 = refClaimFscCW, OR('Upload Data'!L496 = "", 'Upload Data'!L496 = 0)), AND('Upload Data'!K496 = refClaimFscMix, 'Upload Data'!L496 &lt;&gt; "", _xlfn.NUMBERVALUE('Upload Data'!L496) &gt;= 0, _xlfn.NUMBERVALUE('Upload Data'!L496) &lt;= 100), AND('Upload Data'!K496 = refClaimFscMixCredit, OR('Upload Data'!L496 = "", 'Upload Data'!L496 = 100)), AND('Upload Data'!K496 = refClaimFscRecycled, 'Upload Data'!K496 =""), 'Upload Data'!K496 = ""), FALSE)</f>
        <v>1</v>
      </c>
      <c r="T509" s="50" t="b">
        <f>IFERROR(OR('Upload Data'!M496 = "", ISNUMBER('Upload Data'!M496), IFERROR(DATEVALUE('Upload Data'!M496) &gt; 0, FALSE)), FALSE)</f>
        <v>1</v>
      </c>
      <c r="U509" s="50" t="b">
        <f>IFERROR(OR('Upload Data'!N496 = "", ISNUMBER('Upload Data'!N496), IFERROR(DATEVALUE('Upload Data'!N496) &gt; 0, FALSE)), FALSE)</f>
        <v>1</v>
      </c>
      <c r="V509" s="51" t="s">
        <v>116</v>
      </c>
      <c r="W509" s="50"/>
      <c r="X509" s="50"/>
      <c r="Y509" s="50"/>
      <c r="Z509" s="50">
        <f>IFERROR(FIND("-", 'Upload Data'!$A496, 1), 1000)</f>
        <v>1000</v>
      </c>
      <c r="AA509" s="50">
        <f>IFERROR(FIND("-", 'Upload Data'!$A496, Z509 + 1), 1000)</f>
        <v>1000</v>
      </c>
      <c r="AB509" s="50">
        <f>IFERROR(FIND("-", 'Upload Data'!$A496, AA509 + 1), 1000)</f>
        <v>1000</v>
      </c>
      <c r="AC509" s="50" t="str">
        <f>IFERROR(LEFT('Upload Data'!$A496, Z509 - 1), "")</f>
        <v/>
      </c>
      <c r="AD509" s="50" t="str">
        <f>IFERROR(MID('Upload Data'!$A496, Z509 + 1, AA509 - Z509 - 1), "")</f>
        <v/>
      </c>
      <c r="AE509" s="50" t="str">
        <f>IFERROR(MID('Upload Data'!$A496, AA509 + 1, AB509 - AA509 - 1), "")</f>
        <v/>
      </c>
      <c r="AF509" s="50" t="str">
        <f>IFERROR(MID('Upload Data'!$A496, AB509 + 1, 1000), "")</f>
        <v/>
      </c>
      <c r="AG509" s="50" t="str">
        <f t="shared" si="56"/>
        <v/>
      </c>
      <c r="AH509" s="50" t="b">
        <f t="shared" si="57"/>
        <v>0</v>
      </c>
    </row>
    <row r="510" spans="1:34">
      <c r="A510" s="49">
        <f t="shared" si="54"/>
        <v>497</v>
      </c>
      <c r="B510" s="48" t="b">
        <f>NOT(IFERROR('Upload Data'!A497 = "ERROR", TRUE))</f>
        <v>1</v>
      </c>
      <c r="C510" s="48">
        <f t="shared" si="55"/>
        <v>497</v>
      </c>
      <c r="D510" s="50" t="b">
        <f>IF(B510, ('Upload Data'!A497 &amp; 'Upload Data'!B497 &amp; 'Upload Data'!C497 &amp; 'Upload Data'!D497 &amp; 'Upload Data'!E497 &amp; 'Upload Data'!F497 &amp; 'Upload Data'!G497 &amp; 'Upload Data'!H497 &amp; 'Upload Data'!I497 &amp; 'Upload Data'!J497 &amp; 'Upload Data'!K497 &amp; 'Upload Data'!L497 &amp; 'Upload Data'!M497 &amp; 'Upload Data'!N497) &lt;&gt; "", FALSE)</f>
        <v>0</v>
      </c>
      <c r="E510" s="50" t="str">
        <f t="shared" si="58"/>
        <v/>
      </c>
      <c r="F510" s="50" t="str">
        <f t="shared" si="59"/>
        <v/>
      </c>
      <c r="G510" s="50" t="b">
        <f t="shared" si="53"/>
        <v>1</v>
      </c>
      <c r="H510" s="50" t="b">
        <f>IFERROR(OR(AND(NOT(D510), 'Upload Data'!$A497 = ""), AND(AG510 &gt; -1, OR(AND(AH510, LEN(AD510) = 7), IFERROR(MATCH(AD510, listCertificateTypes, 0), FALSE)))), FALSE)</f>
        <v>1</v>
      </c>
      <c r="I510" s="50" t="b">
        <f>IFERROR(OR(NOT($D510), 'Upload Data'!B497 &lt;&gt; ""), FALSE)</f>
        <v>1</v>
      </c>
      <c r="J510" s="50" t="b">
        <f>IFERROR(OR(AND(NOT($D510), 'Upload Data'!C497 = ""), ISNUMBER('Upload Data'!C497), IFERROR(DATEVALUE('Upload Data'!C497) &gt; 0, FALSE)), FALSE)</f>
        <v>1</v>
      </c>
      <c r="K510" s="50" t="b">
        <f>IFERROR(OR(NOT($D510), 'Upload Data'!D497 &lt;&gt; ""), FALSE)</f>
        <v>1</v>
      </c>
      <c r="L510" s="51" t="s">
        <v>116</v>
      </c>
      <c r="M510" s="50" t="b">
        <f>IFERROR(OR(AND(NOT($D510), 'Upload Data'!F497 = ""), IFERROR(_xlfn.NUMBERVALUE('Upload Data'!F497) &gt; 0, FALSE)), FALSE)</f>
        <v>1</v>
      </c>
      <c r="N510" s="50" t="b">
        <f>IFERROR(OR('Upload Data'!G497 = "", IFERROR(_xlfn.NUMBERVALUE('Upload Data'!G497) &gt; 0, FALSE)), FALSE)</f>
        <v>1</v>
      </c>
      <c r="O510" s="50" t="b">
        <f>IFERROR(OR('Upload Data'!G497 = "", IFERROR(MATCH('Upload Data'!H497, listVolumeUnits, 0), FALSE)), FALSE)</f>
        <v>1</v>
      </c>
      <c r="P510" s="50" t="b">
        <f>IFERROR(OR('Upload Data'!I497 = "", IFERROR(_xlfn.NUMBERVALUE('Upload Data'!I497) &gt; 0, FALSE)), FALSE)</f>
        <v>1</v>
      </c>
      <c r="Q510" s="50" t="b">
        <f>IFERROR(OR('Upload Data'!I497 = "", IFERROR(MATCH('Upload Data'!J497, listWeightUnits, 0), FALSE)), FALSE)</f>
        <v>1</v>
      </c>
      <c r="R510" s="50" t="b">
        <f>IFERROR(OR(AND(NOT(D510), 'Upload Data'!K497 = ""), IFERROR(MATCH('Upload Data'!K497, listFscClaimTypes, 0), FALSE)), FALSE)</f>
        <v>1</v>
      </c>
      <c r="S510" s="50" t="b">
        <f>IFERROR(OR(AND('Upload Data'!K497 = refClaimFsc100, OR('Upload Data'!L497 = "", 'Upload Data'!L497 = 100)), AND('Upload Data'!K497 = refClaimFscCW, OR('Upload Data'!L497 = "", 'Upload Data'!L497 = 0)), AND('Upload Data'!K497 = refClaimFscMix, 'Upload Data'!L497 &lt;&gt; "", _xlfn.NUMBERVALUE('Upload Data'!L497) &gt;= 0, _xlfn.NUMBERVALUE('Upload Data'!L497) &lt;= 100), AND('Upload Data'!K497 = refClaimFscMixCredit, OR('Upload Data'!L497 = "", 'Upload Data'!L497 = 100)), AND('Upload Data'!K497 = refClaimFscRecycled, 'Upload Data'!K497 =""), 'Upload Data'!K497 = ""), FALSE)</f>
        <v>1</v>
      </c>
      <c r="T510" s="50" t="b">
        <f>IFERROR(OR('Upload Data'!M497 = "", ISNUMBER('Upload Data'!M497), IFERROR(DATEVALUE('Upload Data'!M497) &gt; 0, FALSE)), FALSE)</f>
        <v>1</v>
      </c>
      <c r="U510" s="50" t="b">
        <f>IFERROR(OR('Upload Data'!N497 = "", ISNUMBER('Upload Data'!N497), IFERROR(DATEVALUE('Upload Data'!N497) &gt; 0, FALSE)), FALSE)</f>
        <v>1</v>
      </c>
      <c r="V510" s="51" t="s">
        <v>116</v>
      </c>
      <c r="W510" s="50"/>
      <c r="X510" s="50"/>
      <c r="Y510" s="50"/>
      <c r="Z510" s="50">
        <f>IFERROR(FIND("-", 'Upload Data'!$A497, 1), 1000)</f>
        <v>1000</v>
      </c>
      <c r="AA510" s="50">
        <f>IFERROR(FIND("-", 'Upload Data'!$A497, Z510 + 1), 1000)</f>
        <v>1000</v>
      </c>
      <c r="AB510" s="50">
        <f>IFERROR(FIND("-", 'Upload Data'!$A497, AA510 + 1), 1000)</f>
        <v>1000</v>
      </c>
      <c r="AC510" s="50" t="str">
        <f>IFERROR(LEFT('Upload Data'!$A497, Z510 - 1), "")</f>
        <v/>
      </c>
      <c r="AD510" s="50" t="str">
        <f>IFERROR(MID('Upload Data'!$A497, Z510 + 1, AA510 - Z510 - 1), "")</f>
        <v/>
      </c>
      <c r="AE510" s="50" t="str">
        <f>IFERROR(MID('Upload Data'!$A497, AA510 + 1, AB510 - AA510 - 1), "")</f>
        <v/>
      </c>
      <c r="AF510" s="50" t="str">
        <f>IFERROR(MID('Upload Data'!$A497, AB510 + 1, 1000), "")</f>
        <v/>
      </c>
      <c r="AG510" s="50" t="str">
        <f t="shared" si="56"/>
        <v/>
      </c>
      <c r="AH510" s="50" t="b">
        <f t="shared" si="57"/>
        <v>0</v>
      </c>
    </row>
    <row r="511" spans="1:34">
      <c r="A511" s="49">
        <f t="shared" si="54"/>
        <v>498</v>
      </c>
      <c r="B511" s="48" t="b">
        <f>NOT(IFERROR('Upload Data'!A498 = "ERROR", TRUE))</f>
        <v>1</v>
      </c>
      <c r="C511" s="48">
        <f t="shared" si="55"/>
        <v>498</v>
      </c>
      <c r="D511" s="50" t="b">
        <f>IF(B511, ('Upload Data'!A498 &amp; 'Upload Data'!B498 &amp; 'Upload Data'!C498 &amp; 'Upload Data'!D498 &amp; 'Upload Data'!E498 &amp; 'Upload Data'!F498 &amp; 'Upload Data'!G498 &amp; 'Upload Data'!H498 &amp; 'Upload Data'!I498 &amp; 'Upload Data'!J498 &amp; 'Upload Data'!K498 &amp; 'Upload Data'!L498 &amp; 'Upload Data'!M498 &amp; 'Upload Data'!N498) &lt;&gt; "", FALSE)</f>
        <v>0</v>
      </c>
      <c r="E511" s="50" t="str">
        <f t="shared" si="58"/>
        <v/>
      </c>
      <c r="F511" s="50" t="str">
        <f t="shared" si="59"/>
        <v/>
      </c>
      <c r="G511" s="50" t="b">
        <f t="shared" si="53"/>
        <v>1</v>
      </c>
      <c r="H511" s="50" t="b">
        <f>IFERROR(OR(AND(NOT(D511), 'Upload Data'!$A498 = ""), AND(AG511 &gt; -1, OR(AND(AH511, LEN(AD511) = 7), IFERROR(MATCH(AD511, listCertificateTypes, 0), FALSE)))), FALSE)</f>
        <v>1</v>
      </c>
      <c r="I511" s="50" t="b">
        <f>IFERROR(OR(NOT($D511), 'Upload Data'!B498 &lt;&gt; ""), FALSE)</f>
        <v>1</v>
      </c>
      <c r="J511" s="50" t="b">
        <f>IFERROR(OR(AND(NOT($D511), 'Upload Data'!C498 = ""), ISNUMBER('Upload Data'!C498), IFERROR(DATEVALUE('Upload Data'!C498) &gt; 0, FALSE)), FALSE)</f>
        <v>1</v>
      </c>
      <c r="K511" s="50" t="b">
        <f>IFERROR(OR(NOT($D511), 'Upload Data'!D498 &lt;&gt; ""), FALSE)</f>
        <v>1</v>
      </c>
      <c r="L511" s="51" t="s">
        <v>116</v>
      </c>
      <c r="M511" s="50" t="b">
        <f>IFERROR(OR(AND(NOT($D511), 'Upload Data'!F498 = ""), IFERROR(_xlfn.NUMBERVALUE('Upload Data'!F498) &gt; 0, FALSE)), FALSE)</f>
        <v>1</v>
      </c>
      <c r="N511" s="50" t="b">
        <f>IFERROR(OR('Upload Data'!G498 = "", IFERROR(_xlfn.NUMBERVALUE('Upload Data'!G498) &gt; 0, FALSE)), FALSE)</f>
        <v>1</v>
      </c>
      <c r="O511" s="50" t="b">
        <f>IFERROR(OR('Upload Data'!G498 = "", IFERROR(MATCH('Upload Data'!H498, listVolumeUnits, 0), FALSE)), FALSE)</f>
        <v>1</v>
      </c>
      <c r="P511" s="50" t="b">
        <f>IFERROR(OR('Upload Data'!I498 = "", IFERROR(_xlfn.NUMBERVALUE('Upload Data'!I498) &gt; 0, FALSE)), FALSE)</f>
        <v>1</v>
      </c>
      <c r="Q511" s="50" t="b">
        <f>IFERROR(OR('Upload Data'!I498 = "", IFERROR(MATCH('Upload Data'!J498, listWeightUnits, 0), FALSE)), FALSE)</f>
        <v>1</v>
      </c>
      <c r="R511" s="50" t="b">
        <f>IFERROR(OR(AND(NOT(D511), 'Upload Data'!K498 = ""), IFERROR(MATCH('Upload Data'!K498, listFscClaimTypes, 0), FALSE)), FALSE)</f>
        <v>1</v>
      </c>
      <c r="S511" s="50" t="b">
        <f>IFERROR(OR(AND('Upload Data'!K498 = refClaimFsc100, OR('Upload Data'!L498 = "", 'Upload Data'!L498 = 100)), AND('Upload Data'!K498 = refClaimFscCW, OR('Upload Data'!L498 = "", 'Upload Data'!L498 = 0)), AND('Upload Data'!K498 = refClaimFscMix, 'Upload Data'!L498 &lt;&gt; "", _xlfn.NUMBERVALUE('Upload Data'!L498) &gt;= 0, _xlfn.NUMBERVALUE('Upload Data'!L498) &lt;= 100), AND('Upload Data'!K498 = refClaimFscMixCredit, OR('Upload Data'!L498 = "", 'Upload Data'!L498 = 100)), AND('Upload Data'!K498 = refClaimFscRecycled, 'Upload Data'!K498 =""), 'Upload Data'!K498 = ""), FALSE)</f>
        <v>1</v>
      </c>
      <c r="T511" s="50" t="b">
        <f>IFERROR(OR('Upload Data'!M498 = "", ISNUMBER('Upload Data'!M498), IFERROR(DATEVALUE('Upload Data'!M498) &gt; 0, FALSE)), FALSE)</f>
        <v>1</v>
      </c>
      <c r="U511" s="50" t="b">
        <f>IFERROR(OR('Upload Data'!N498 = "", ISNUMBER('Upload Data'!N498), IFERROR(DATEVALUE('Upload Data'!N498) &gt; 0, FALSE)), FALSE)</f>
        <v>1</v>
      </c>
      <c r="V511" s="51" t="s">
        <v>116</v>
      </c>
      <c r="W511" s="50"/>
      <c r="X511" s="50"/>
      <c r="Y511" s="50"/>
      <c r="Z511" s="50">
        <f>IFERROR(FIND("-", 'Upload Data'!$A498, 1), 1000)</f>
        <v>1000</v>
      </c>
      <c r="AA511" s="50">
        <f>IFERROR(FIND("-", 'Upload Data'!$A498, Z511 + 1), 1000)</f>
        <v>1000</v>
      </c>
      <c r="AB511" s="50">
        <f>IFERROR(FIND("-", 'Upload Data'!$A498, AA511 + 1), 1000)</f>
        <v>1000</v>
      </c>
      <c r="AC511" s="50" t="str">
        <f>IFERROR(LEFT('Upload Data'!$A498, Z511 - 1), "")</f>
        <v/>
      </c>
      <c r="AD511" s="50" t="str">
        <f>IFERROR(MID('Upload Data'!$A498, Z511 + 1, AA511 - Z511 - 1), "")</f>
        <v/>
      </c>
      <c r="AE511" s="50" t="str">
        <f>IFERROR(MID('Upload Data'!$A498, AA511 + 1, AB511 - AA511 - 1), "")</f>
        <v/>
      </c>
      <c r="AF511" s="50" t="str">
        <f>IFERROR(MID('Upload Data'!$A498, AB511 + 1, 1000), "")</f>
        <v/>
      </c>
      <c r="AG511" s="50" t="str">
        <f t="shared" si="56"/>
        <v/>
      </c>
      <c r="AH511" s="50" t="b">
        <f t="shared" si="57"/>
        <v>0</v>
      </c>
    </row>
    <row r="512" spans="1:34">
      <c r="A512" s="49">
        <f t="shared" si="54"/>
        <v>499</v>
      </c>
      <c r="B512" s="48" t="b">
        <f>NOT(IFERROR('Upload Data'!A499 = "ERROR", TRUE))</f>
        <v>1</v>
      </c>
      <c r="C512" s="48">
        <f t="shared" si="55"/>
        <v>499</v>
      </c>
      <c r="D512" s="50" t="b">
        <f>IF(B512, ('Upload Data'!A499 &amp; 'Upload Data'!B499 &amp; 'Upload Data'!C499 &amp; 'Upload Data'!D499 &amp; 'Upload Data'!E499 &amp; 'Upload Data'!F499 &amp; 'Upload Data'!G499 &amp; 'Upload Data'!H499 &amp; 'Upload Data'!I499 &amp; 'Upload Data'!J499 &amp; 'Upload Data'!K499 &amp; 'Upload Data'!L499 &amp; 'Upload Data'!M499 &amp; 'Upload Data'!N499) &lt;&gt; "", FALSE)</f>
        <v>0</v>
      </c>
      <c r="E512" s="50" t="str">
        <f t="shared" si="58"/>
        <v/>
      </c>
      <c r="F512" s="50" t="str">
        <f t="shared" si="59"/>
        <v/>
      </c>
      <c r="G512" s="50" t="b">
        <f t="shared" si="53"/>
        <v>1</v>
      </c>
      <c r="H512" s="50" t="b">
        <f>IFERROR(OR(AND(NOT(D512), 'Upload Data'!$A499 = ""), AND(AG512 &gt; -1, OR(AND(AH512, LEN(AD512) = 7), IFERROR(MATCH(AD512, listCertificateTypes, 0), FALSE)))), FALSE)</f>
        <v>1</v>
      </c>
      <c r="I512" s="50" t="b">
        <f>IFERROR(OR(NOT($D512), 'Upload Data'!B499 &lt;&gt; ""), FALSE)</f>
        <v>1</v>
      </c>
      <c r="J512" s="50" t="b">
        <f>IFERROR(OR(AND(NOT($D512), 'Upload Data'!C499 = ""), ISNUMBER('Upload Data'!C499), IFERROR(DATEVALUE('Upload Data'!C499) &gt; 0, FALSE)), FALSE)</f>
        <v>1</v>
      </c>
      <c r="K512" s="50" t="b">
        <f>IFERROR(OR(NOT($D512), 'Upload Data'!D499 &lt;&gt; ""), FALSE)</f>
        <v>1</v>
      </c>
      <c r="L512" s="51" t="s">
        <v>116</v>
      </c>
      <c r="M512" s="50" t="b">
        <f>IFERROR(OR(AND(NOT($D512), 'Upload Data'!F499 = ""), IFERROR(_xlfn.NUMBERVALUE('Upload Data'!F499) &gt; 0, FALSE)), FALSE)</f>
        <v>1</v>
      </c>
      <c r="N512" s="50" t="b">
        <f>IFERROR(OR('Upload Data'!G499 = "", IFERROR(_xlfn.NUMBERVALUE('Upload Data'!G499) &gt; 0, FALSE)), FALSE)</f>
        <v>1</v>
      </c>
      <c r="O512" s="50" t="b">
        <f>IFERROR(OR('Upload Data'!G499 = "", IFERROR(MATCH('Upload Data'!H499, listVolumeUnits, 0), FALSE)), FALSE)</f>
        <v>1</v>
      </c>
      <c r="P512" s="50" t="b">
        <f>IFERROR(OR('Upload Data'!I499 = "", IFERROR(_xlfn.NUMBERVALUE('Upload Data'!I499) &gt; 0, FALSE)), FALSE)</f>
        <v>1</v>
      </c>
      <c r="Q512" s="50" t="b">
        <f>IFERROR(OR('Upload Data'!I499 = "", IFERROR(MATCH('Upload Data'!J499, listWeightUnits, 0), FALSE)), FALSE)</f>
        <v>1</v>
      </c>
      <c r="R512" s="50" t="b">
        <f>IFERROR(OR(AND(NOT(D512), 'Upload Data'!K499 = ""), IFERROR(MATCH('Upload Data'!K499, listFscClaimTypes, 0), FALSE)), FALSE)</f>
        <v>1</v>
      </c>
      <c r="S512" s="50" t="b">
        <f>IFERROR(OR(AND('Upload Data'!K499 = refClaimFsc100, OR('Upload Data'!L499 = "", 'Upload Data'!L499 = 100)), AND('Upload Data'!K499 = refClaimFscCW, OR('Upload Data'!L499 = "", 'Upload Data'!L499 = 0)), AND('Upload Data'!K499 = refClaimFscMix, 'Upload Data'!L499 &lt;&gt; "", _xlfn.NUMBERVALUE('Upload Data'!L499) &gt;= 0, _xlfn.NUMBERVALUE('Upload Data'!L499) &lt;= 100), AND('Upload Data'!K499 = refClaimFscMixCredit, OR('Upload Data'!L499 = "", 'Upload Data'!L499 = 100)), AND('Upload Data'!K499 = refClaimFscRecycled, 'Upload Data'!K499 =""), 'Upload Data'!K499 = ""), FALSE)</f>
        <v>1</v>
      </c>
      <c r="T512" s="50" t="b">
        <f>IFERROR(OR('Upload Data'!M499 = "", ISNUMBER('Upload Data'!M499), IFERROR(DATEVALUE('Upload Data'!M499) &gt; 0, FALSE)), FALSE)</f>
        <v>1</v>
      </c>
      <c r="U512" s="50" t="b">
        <f>IFERROR(OR('Upload Data'!N499 = "", ISNUMBER('Upload Data'!N499), IFERROR(DATEVALUE('Upload Data'!N499) &gt; 0, FALSE)), FALSE)</f>
        <v>1</v>
      </c>
      <c r="V512" s="51" t="s">
        <v>116</v>
      </c>
      <c r="W512" s="50"/>
      <c r="X512" s="50"/>
      <c r="Y512" s="50"/>
      <c r="Z512" s="50">
        <f>IFERROR(FIND("-", 'Upload Data'!$A499, 1), 1000)</f>
        <v>1000</v>
      </c>
      <c r="AA512" s="50">
        <f>IFERROR(FIND("-", 'Upload Data'!$A499, Z512 + 1), 1000)</f>
        <v>1000</v>
      </c>
      <c r="AB512" s="50">
        <f>IFERROR(FIND("-", 'Upload Data'!$A499, AA512 + 1), 1000)</f>
        <v>1000</v>
      </c>
      <c r="AC512" s="50" t="str">
        <f>IFERROR(LEFT('Upload Data'!$A499, Z512 - 1), "")</f>
        <v/>
      </c>
      <c r="AD512" s="50" t="str">
        <f>IFERROR(MID('Upload Data'!$A499, Z512 + 1, AA512 - Z512 - 1), "")</f>
        <v/>
      </c>
      <c r="AE512" s="50" t="str">
        <f>IFERROR(MID('Upload Data'!$A499, AA512 + 1, AB512 - AA512 - 1), "")</f>
        <v/>
      </c>
      <c r="AF512" s="50" t="str">
        <f>IFERROR(MID('Upload Data'!$A499, AB512 + 1, 1000), "")</f>
        <v/>
      </c>
      <c r="AG512" s="50" t="str">
        <f t="shared" si="56"/>
        <v/>
      </c>
      <c r="AH512" s="50" t="b">
        <f t="shared" si="57"/>
        <v>0</v>
      </c>
    </row>
    <row r="513" spans="1:34">
      <c r="A513" s="49">
        <f t="shared" si="54"/>
        <v>500</v>
      </c>
      <c r="B513" s="48" t="b">
        <f>NOT(IFERROR('Upload Data'!A500 = "ERROR", TRUE))</f>
        <v>1</v>
      </c>
      <c r="C513" s="48">
        <f t="shared" si="55"/>
        <v>500</v>
      </c>
      <c r="D513" s="50" t="b">
        <f>IF(B513, ('Upload Data'!A500 &amp; 'Upload Data'!B500 &amp; 'Upload Data'!C500 &amp; 'Upload Data'!D500 &amp; 'Upload Data'!E500 &amp; 'Upload Data'!F500 &amp; 'Upload Data'!G500 &amp; 'Upload Data'!H500 &amp; 'Upload Data'!I500 &amp; 'Upload Data'!J500 &amp; 'Upload Data'!K500 &amp; 'Upload Data'!L500 &amp; 'Upload Data'!M500 &amp; 'Upload Data'!N500) &lt;&gt; "", FALSE)</f>
        <v>0</v>
      </c>
      <c r="E513" s="50" t="str">
        <f t="shared" si="58"/>
        <v/>
      </c>
      <c r="F513" s="50" t="str">
        <f t="shared" si="59"/>
        <v/>
      </c>
      <c r="G513" s="50" t="b">
        <f t="shared" si="53"/>
        <v>1</v>
      </c>
      <c r="H513" s="50" t="b">
        <f>IFERROR(OR(AND(NOT(D513), 'Upload Data'!$A500 = ""), AND(AG513 &gt; -1, OR(AND(AH513, LEN(AD513) = 7), IFERROR(MATCH(AD513, listCertificateTypes, 0), FALSE)))), FALSE)</f>
        <v>1</v>
      </c>
      <c r="I513" s="50" t="b">
        <f>IFERROR(OR(NOT($D513), 'Upload Data'!B500 &lt;&gt; ""), FALSE)</f>
        <v>1</v>
      </c>
      <c r="J513" s="50" t="b">
        <f>IFERROR(OR(AND(NOT($D513), 'Upload Data'!C500 = ""), ISNUMBER('Upload Data'!C500), IFERROR(DATEVALUE('Upload Data'!C500) &gt; 0, FALSE)), FALSE)</f>
        <v>1</v>
      </c>
      <c r="K513" s="50" t="b">
        <f>IFERROR(OR(NOT($D513), 'Upload Data'!D500 &lt;&gt; ""), FALSE)</f>
        <v>1</v>
      </c>
      <c r="L513" s="51" t="s">
        <v>116</v>
      </c>
      <c r="M513" s="50" t="b">
        <f>IFERROR(OR(AND(NOT($D513), 'Upload Data'!F500 = ""), IFERROR(_xlfn.NUMBERVALUE('Upload Data'!F500) &gt; 0, FALSE)), FALSE)</f>
        <v>1</v>
      </c>
      <c r="N513" s="50" t="b">
        <f>IFERROR(OR('Upload Data'!G500 = "", IFERROR(_xlfn.NUMBERVALUE('Upload Data'!G500) &gt; 0, FALSE)), FALSE)</f>
        <v>1</v>
      </c>
      <c r="O513" s="50" t="b">
        <f>IFERROR(OR('Upload Data'!G500 = "", IFERROR(MATCH('Upload Data'!H500, listVolumeUnits, 0), FALSE)), FALSE)</f>
        <v>1</v>
      </c>
      <c r="P513" s="50" t="b">
        <f>IFERROR(OR('Upload Data'!I500 = "", IFERROR(_xlfn.NUMBERVALUE('Upload Data'!I500) &gt; 0, FALSE)), FALSE)</f>
        <v>1</v>
      </c>
      <c r="Q513" s="50" t="b">
        <f>IFERROR(OR('Upload Data'!I500 = "", IFERROR(MATCH('Upload Data'!J500, listWeightUnits, 0), FALSE)), FALSE)</f>
        <v>1</v>
      </c>
      <c r="R513" s="50" t="b">
        <f>IFERROR(OR(AND(NOT(D513), 'Upload Data'!K500 = ""), IFERROR(MATCH('Upload Data'!K500, listFscClaimTypes, 0), FALSE)), FALSE)</f>
        <v>1</v>
      </c>
      <c r="S513" s="50" t="b">
        <f>IFERROR(OR(AND('Upload Data'!K500 = refClaimFsc100, OR('Upload Data'!L500 = "", 'Upload Data'!L500 = 100)), AND('Upload Data'!K500 = refClaimFscCW, OR('Upload Data'!L500 = "", 'Upload Data'!L500 = 0)), AND('Upload Data'!K500 = refClaimFscMix, 'Upload Data'!L500 &lt;&gt; "", _xlfn.NUMBERVALUE('Upload Data'!L500) &gt;= 0, _xlfn.NUMBERVALUE('Upload Data'!L500) &lt;= 100), AND('Upload Data'!K500 = refClaimFscMixCredit, OR('Upload Data'!L500 = "", 'Upload Data'!L500 = 100)), AND('Upload Data'!K500 = refClaimFscRecycled, 'Upload Data'!K500 =""), 'Upload Data'!K500 = ""), FALSE)</f>
        <v>1</v>
      </c>
      <c r="T513" s="50" t="b">
        <f>IFERROR(OR('Upload Data'!M500 = "", ISNUMBER('Upload Data'!M500), IFERROR(DATEVALUE('Upload Data'!M500) &gt; 0, FALSE)), FALSE)</f>
        <v>1</v>
      </c>
      <c r="U513" s="50" t="b">
        <f>IFERROR(OR('Upload Data'!N500 = "", ISNUMBER('Upload Data'!N500), IFERROR(DATEVALUE('Upload Data'!N500) &gt; 0, FALSE)), FALSE)</f>
        <v>1</v>
      </c>
      <c r="V513" s="51" t="s">
        <v>116</v>
      </c>
      <c r="W513" s="50"/>
      <c r="X513" s="50"/>
      <c r="Y513" s="50"/>
      <c r="Z513" s="50">
        <f>IFERROR(FIND("-", 'Upload Data'!$A500, 1), 1000)</f>
        <v>1000</v>
      </c>
      <c r="AA513" s="50">
        <f>IFERROR(FIND("-", 'Upload Data'!$A500, Z513 + 1), 1000)</f>
        <v>1000</v>
      </c>
      <c r="AB513" s="50">
        <f>IFERROR(FIND("-", 'Upload Data'!$A500, AA513 + 1), 1000)</f>
        <v>1000</v>
      </c>
      <c r="AC513" s="50" t="str">
        <f>IFERROR(LEFT('Upload Data'!$A500, Z513 - 1), "")</f>
        <v/>
      </c>
      <c r="AD513" s="50" t="str">
        <f>IFERROR(MID('Upload Data'!$A500, Z513 + 1, AA513 - Z513 - 1), "")</f>
        <v/>
      </c>
      <c r="AE513" s="50" t="str">
        <f>IFERROR(MID('Upload Data'!$A500, AA513 + 1, AB513 - AA513 - 1), "")</f>
        <v/>
      </c>
      <c r="AF513" s="50" t="str">
        <f>IFERROR(MID('Upload Data'!$A500, AB513 + 1, 1000), "")</f>
        <v/>
      </c>
      <c r="AG513" s="50" t="str">
        <f t="shared" si="56"/>
        <v/>
      </c>
      <c r="AH513" s="50" t="b">
        <f t="shared" si="57"/>
        <v>0</v>
      </c>
    </row>
    <row r="514" spans="1:34">
      <c r="A514" s="49">
        <f t="shared" si="54"/>
        <v>501</v>
      </c>
      <c r="B514" s="48" t="b">
        <f>NOT(IFERROR('Upload Data'!A501 = "ERROR", TRUE))</f>
        <v>1</v>
      </c>
      <c r="C514" s="48">
        <f t="shared" si="55"/>
        <v>501</v>
      </c>
      <c r="D514" s="50" t="b">
        <f>IF(B514, ('Upload Data'!A501 &amp; 'Upload Data'!B501 &amp; 'Upload Data'!C501 &amp; 'Upload Data'!D501 &amp; 'Upload Data'!E501 &amp; 'Upload Data'!F501 &amp; 'Upload Data'!G501 &amp; 'Upload Data'!H501 &amp; 'Upload Data'!I501 &amp; 'Upload Data'!J501 &amp; 'Upload Data'!K501 &amp; 'Upload Data'!L501 &amp; 'Upload Data'!M501 &amp; 'Upload Data'!N501) &lt;&gt; "", FALSE)</f>
        <v>0</v>
      </c>
      <c r="E514" s="50" t="str">
        <f t="shared" si="58"/>
        <v/>
      </c>
      <c r="F514" s="50" t="str">
        <f t="shared" si="59"/>
        <v/>
      </c>
      <c r="G514" s="50" t="b">
        <f t="shared" si="53"/>
        <v>1</v>
      </c>
      <c r="H514" s="50" t="b">
        <f>IFERROR(OR(AND(NOT(D514), 'Upload Data'!$A501 = ""), AND(AG514 &gt; -1, OR(AND(AH514, LEN(AD514) = 7), IFERROR(MATCH(AD514, listCertificateTypes, 0), FALSE)))), FALSE)</f>
        <v>1</v>
      </c>
      <c r="I514" s="50" t="b">
        <f>IFERROR(OR(NOT($D514), 'Upload Data'!B501 &lt;&gt; ""), FALSE)</f>
        <v>1</v>
      </c>
      <c r="J514" s="50" t="b">
        <f>IFERROR(OR(AND(NOT($D514), 'Upload Data'!C501 = ""), ISNUMBER('Upload Data'!C501), IFERROR(DATEVALUE('Upload Data'!C501) &gt; 0, FALSE)), FALSE)</f>
        <v>1</v>
      </c>
      <c r="K514" s="50" t="b">
        <f>IFERROR(OR(NOT($D514), 'Upload Data'!D501 &lt;&gt; ""), FALSE)</f>
        <v>1</v>
      </c>
      <c r="L514" s="51" t="s">
        <v>116</v>
      </c>
      <c r="M514" s="50" t="b">
        <f>IFERROR(OR(AND(NOT($D514), 'Upload Data'!F501 = ""), IFERROR(_xlfn.NUMBERVALUE('Upload Data'!F501) &gt; 0, FALSE)), FALSE)</f>
        <v>1</v>
      </c>
      <c r="N514" s="50" t="b">
        <f>IFERROR(OR('Upload Data'!G501 = "", IFERROR(_xlfn.NUMBERVALUE('Upload Data'!G501) &gt; 0, FALSE)), FALSE)</f>
        <v>1</v>
      </c>
      <c r="O514" s="50" t="b">
        <f>IFERROR(OR('Upload Data'!G501 = "", IFERROR(MATCH('Upload Data'!H501, listVolumeUnits, 0), FALSE)), FALSE)</f>
        <v>1</v>
      </c>
      <c r="P514" s="50" t="b">
        <f>IFERROR(OR('Upload Data'!I501 = "", IFERROR(_xlfn.NUMBERVALUE('Upload Data'!I501) &gt; 0, FALSE)), FALSE)</f>
        <v>1</v>
      </c>
      <c r="Q514" s="50" t="b">
        <f>IFERROR(OR('Upload Data'!I501 = "", IFERROR(MATCH('Upload Data'!J501, listWeightUnits, 0), FALSE)), FALSE)</f>
        <v>1</v>
      </c>
      <c r="R514" s="50" t="b">
        <f>IFERROR(OR(AND(NOT(D514), 'Upload Data'!K501 = ""), IFERROR(MATCH('Upload Data'!K501, listFscClaimTypes, 0), FALSE)), FALSE)</f>
        <v>1</v>
      </c>
      <c r="S514" s="50" t="b">
        <f>IFERROR(OR(AND('Upload Data'!K501 = refClaimFsc100, OR('Upload Data'!L501 = "", 'Upload Data'!L501 = 100)), AND('Upload Data'!K501 = refClaimFscCW, OR('Upload Data'!L501 = "", 'Upload Data'!L501 = 0)), AND('Upload Data'!K501 = refClaimFscMix, 'Upload Data'!L501 &lt;&gt; "", _xlfn.NUMBERVALUE('Upload Data'!L501) &gt;= 0, _xlfn.NUMBERVALUE('Upload Data'!L501) &lt;= 100), AND('Upload Data'!K501 = refClaimFscMixCredit, OR('Upload Data'!L501 = "", 'Upload Data'!L501 = 100)), AND('Upload Data'!K501 = refClaimFscRecycled, 'Upload Data'!K501 =""), 'Upload Data'!K501 = ""), FALSE)</f>
        <v>1</v>
      </c>
      <c r="T514" s="50" t="b">
        <f>IFERROR(OR('Upload Data'!M501 = "", ISNUMBER('Upload Data'!M501), IFERROR(DATEVALUE('Upload Data'!M501) &gt; 0, FALSE)), FALSE)</f>
        <v>1</v>
      </c>
      <c r="U514" s="50" t="b">
        <f>IFERROR(OR('Upload Data'!N501 = "", ISNUMBER('Upload Data'!N501), IFERROR(DATEVALUE('Upload Data'!N501) &gt; 0, FALSE)), FALSE)</f>
        <v>1</v>
      </c>
      <c r="V514" s="51" t="s">
        <v>116</v>
      </c>
      <c r="W514" s="50"/>
      <c r="X514" s="50"/>
      <c r="Y514" s="50"/>
      <c r="Z514" s="50">
        <f>IFERROR(FIND("-", 'Upload Data'!$A501, 1), 1000)</f>
        <v>1000</v>
      </c>
      <c r="AA514" s="50">
        <f>IFERROR(FIND("-", 'Upload Data'!$A501, Z514 + 1), 1000)</f>
        <v>1000</v>
      </c>
      <c r="AB514" s="50">
        <f>IFERROR(FIND("-", 'Upload Data'!$A501, AA514 + 1), 1000)</f>
        <v>1000</v>
      </c>
      <c r="AC514" s="50" t="str">
        <f>IFERROR(LEFT('Upload Data'!$A501, Z514 - 1), "")</f>
        <v/>
      </c>
      <c r="AD514" s="50" t="str">
        <f>IFERROR(MID('Upload Data'!$A501, Z514 + 1, AA514 - Z514 - 1), "")</f>
        <v/>
      </c>
      <c r="AE514" s="50" t="str">
        <f>IFERROR(MID('Upload Data'!$A501, AA514 + 1, AB514 - AA514 - 1), "")</f>
        <v/>
      </c>
      <c r="AF514" s="50" t="str">
        <f>IFERROR(MID('Upload Data'!$A501, AB514 + 1, 1000), "")</f>
        <v/>
      </c>
      <c r="AG514" s="50" t="str">
        <f t="shared" si="56"/>
        <v/>
      </c>
      <c r="AH514" s="50" t="b">
        <f t="shared" si="57"/>
        <v>0</v>
      </c>
    </row>
    <row r="515" spans="1:34">
      <c r="A515" s="49">
        <f t="shared" si="54"/>
        <v>502</v>
      </c>
      <c r="B515" s="48" t="b">
        <f>NOT(IFERROR('Upload Data'!A502 = "ERROR", TRUE))</f>
        <v>1</v>
      </c>
      <c r="C515" s="48">
        <f t="shared" si="55"/>
        <v>502</v>
      </c>
      <c r="D515" s="50" t="b">
        <f>IF(B515, ('Upload Data'!A502 &amp; 'Upload Data'!B502 &amp; 'Upload Data'!C502 &amp; 'Upload Data'!D502 &amp; 'Upload Data'!E502 &amp; 'Upload Data'!F502 &amp; 'Upload Data'!G502 &amp; 'Upload Data'!H502 &amp; 'Upload Data'!I502 &amp; 'Upload Data'!J502 &amp; 'Upload Data'!K502 &amp; 'Upload Data'!L502 &amp; 'Upload Data'!M502 &amp; 'Upload Data'!N502) &lt;&gt; "", FALSE)</f>
        <v>0</v>
      </c>
      <c r="E515" s="50" t="str">
        <f t="shared" si="58"/>
        <v/>
      </c>
      <c r="F515" s="50" t="str">
        <f t="shared" si="59"/>
        <v/>
      </c>
      <c r="G515" s="50" t="b">
        <f t="shared" si="53"/>
        <v>1</v>
      </c>
      <c r="H515" s="50" t="b">
        <f>IFERROR(OR(AND(NOT(D515), 'Upload Data'!$A502 = ""), AND(AG515 &gt; -1, OR(AND(AH515, LEN(AD515) = 7), IFERROR(MATCH(AD515, listCertificateTypes, 0), FALSE)))), FALSE)</f>
        <v>1</v>
      </c>
      <c r="I515" s="50" t="b">
        <f>IFERROR(OR(NOT($D515), 'Upload Data'!B502 &lt;&gt; ""), FALSE)</f>
        <v>1</v>
      </c>
      <c r="J515" s="50" t="b">
        <f>IFERROR(OR(AND(NOT($D515), 'Upload Data'!C502 = ""), ISNUMBER('Upload Data'!C502), IFERROR(DATEVALUE('Upload Data'!C502) &gt; 0, FALSE)), FALSE)</f>
        <v>1</v>
      </c>
      <c r="K515" s="50" t="b">
        <f>IFERROR(OR(NOT($D515), 'Upload Data'!D502 &lt;&gt; ""), FALSE)</f>
        <v>1</v>
      </c>
      <c r="L515" s="51" t="s">
        <v>116</v>
      </c>
      <c r="M515" s="50" t="b">
        <f>IFERROR(OR(AND(NOT($D515), 'Upload Data'!F502 = ""), IFERROR(_xlfn.NUMBERVALUE('Upload Data'!F502) &gt; 0, FALSE)), FALSE)</f>
        <v>1</v>
      </c>
      <c r="N515" s="50" t="b">
        <f>IFERROR(OR('Upload Data'!G502 = "", IFERROR(_xlfn.NUMBERVALUE('Upload Data'!G502) &gt; 0, FALSE)), FALSE)</f>
        <v>1</v>
      </c>
      <c r="O515" s="50" t="b">
        <f>IFERROR(OR('Upload Data'!G502 = "", IFERROR(MATCH('Upload Data'!H502, listVolumeUnits, 0), FALSE)), FALSE)</f>
        <v>1</v>
      </c>
      <c r="P515" s="50" t="b">
        <f>IFERROR(OR('Upload Data'!I502 = "", IFERROR(_xlfn.NUMBERVALUE('Upload Data'!I502) &gt; 0, FALSE)), FALSE)</f>
        <v>1</v>
      </c>
      <c r="Q515" s="50" t="b">
        <f>IFERROR(OR('Upload Data'!I502 = "", IFERROR(MATCH('Upload Data'!J502, listWeightUnits, 0), FALSE)), FALSE)</f>
        <v>1</v>
      </c>
      <c r="R515" s="50" t="b">
        <f>IFERROR(OR(AND(NOT(D515), 'Upload Data'!K502 = ""), IFERROR(MATCH('Upload Data'!K502, listFscClaimTypes, 0), FALSE)), FALSE)</f>
        <v>1</v>
      </c>
      <c r="S515" s="50" t="b">
        <f>IFERROR(OR(AND('Upload Data'!K502 = refClaimFsc100, OR('Upload Data'!L502 = "", 'Upload Data'!L502 = 100)), AND('Upload Data'!K502 = refClaimFscCW, OR('Upload Data'!L502 = "", 'Upload Data'!L502 = 0)), AND('Upload Data'!K502 = refClaimFscMix, 'Upload Data'!L502 &lt;&gt; "", _xlfn.NUMBERVALUE('Upload Data'!L502) &gt;= 0, _xlfn.NUMBERVALUE('Upload Data'!L502) &lt;= 100), AND('Upload Data'!K502 = refClaimFscMixCredit, OR('Upload Data'!L502 = "", 'Upload Data'!L502 = 100)), AND('Upload Data'!K502 = refClaimFscRecycled, 'Upload Data'!K502 =""), 'Upload Data'!K502 = ""), FALSE)</f>
        <v>1</v>
      </c>
      <c r="T515" s="50" t="b">
        <f>IFERROR(OR('Upload Data'!M502 = "", ISNUMBER('Upload Data'!M502), IFERROR(DATEVALUE('Upload Data'!M502) &gt; 0, FALSE)), FALSE)</f>
        <v>1</v>
      </c>
      <c r="U515" s="50" t="b">
        <f>IFERROR(OR('Upload Data'!N502 = "", ISNUMBER('Upload Data'!N502), IFERROR(DATEVALUE('Upload Data'!N502) &gt; 0, FALSE)), FALSE)</f>
        <v>1</v>
      </c>
      <c r="V515" s="51" t="s">
        <v>116</v>
      </c>
      <c r="W515" s="50"/>
      <c r="X515" s="50"/>
      <c r="Y515" s="50"/>
      <c r="Z515" s="50">
        <f>IFERROR(FIND("-", 'Upload Data'!$A502, 1), 1000)</f>
        <v>1000</v>
      </c>
      <c r="AA515" s="50">
        <f>IFERROR(FIND("-", 'Upload Data'!$A502, Z515 + 1), 1000)</f>
        <v>1000</v>
      </c>
      <c r="AB515" s="50">
        <f>IFERROR(FIND("-", 'Upload Data'!$A502, AA515 + 1), 1000)</f>
        <v>1000</v>
      </c>
      <c r="AC515" s="50" t="str">
        <f>IFERROR(LEFT('Upload Data'!$A502, Z515 - 1), "")</f>
        <v/>
      </c>
      <c r="AD515" s="50" t="str">
        <f>IFERROR(MID('Upload Data'!$A502, Z515 + 1, AA515 - Z515 - 1), "")</f>
        <v/>
      </c>
      <c r="AE515" s="50" t="str">
        <f>IFERROR(MID('Upload Data'!$A502, AA515 + 1, AB515 - AA515 - 1), "")</f>
        <v/>
      </c>
      <c r="AF515" s="50" t="str">
        <f>IFERROR(MID('Upload Data'!$A502, AB515 + 1, 1000), "")</f>
        <v/>
      </c>
      <c r="AG515" s="50" t="str">
        <f t="shared" si="56"/>
        <v/>
      </c>
      <c r="AH515" s="50" t="b">
        <f t="shared" si="57"/>
        <v>0</v>
      </c>
    </row>
    <row r="516" spans="1:34">
      <c r="A516" s="49">
        <f t="shared" si="54"/>
        <v>503</v>
      </c>
      <c r="B516" s="48" t="b">
        <f>NOT(IFERROR('Upload Data'!A503 = "ERROR", TRUE))</f>
        <v>1</v>
      </c>
      <c r="C516" s="48">
        <f t="shared" si="55"/>
        <v>503</v>
      </c>
      <c r="D516" s="50" t="b">
        <f>IF(B516, ('Upload Data'!A503 &amp; 'Upload Data'!B503 &amp; 'Upload Data'!C503 &amp; 'Upload Data'!D503 &amp; 'Upload Data'!E503 &amp; 'Upload Data'!F503 &amp; 'Upload Data'!G503 &amp; 'Upload Data'!H503 &amp; 'Upload Data'!I503 &amp; 'Upload Data'!J503 &amp; 'Upload Data'!K503 &amp; 'Upload Data'!L503 &amp; 'Upload Data'!M503 &amp; 'Upload Data'!N503) &lt;&gt; "", FALSE)</f>
        <v>0</v>
      </c>
      <c r="E516" s="50" t="str">
        <f t="shared" si="58"/>
        <v/>
      </c>
      <c r="F516" s="50" t="str">
        <f t="shared" si="59"/>
        <v/>
      </c>
      <c r="G516" s="50" t="b">
        <f t="shared" si="53"/>
        <v>1</v>
      </c>
      <c r="H516" s="50" t="b">
        <f>IFERROR(OR(AND(NOT(D516), 'Upload Data'!$A503 = ""), AND(AG516 &gt; -1, OR(AND(AH516, LEN(AD516) = 7), IFERROR(MATCH(AD516, listCertificateTypes, 0), FALSE)))), FALSE)</f>
        <v>1</v>
      </c>
      <c r="I516" s="50" t="b">
        <f>IFERROR(OR(NOT($D516), 'Upload Data'!B503 &lt;&gt; ""), FALSE)</f>
        <v>1</v>
      </c>
      <c r="J516" s="50" t="b">
        <f>IFERROR(OR(AND(NOT($D516), 'Upload Data'!C503 = ""), ISNUMBER('Upload Data'!C503), IFERROR(DATEVALUE('Upload Data'!C503) &gt; 0, FALSE)), FALSE)</f>
        <v>1</v>
      </c>
      <c r="K516" s="50" t="b">
        <f>IFERROR(OR(NOT($D516), 'Upload Data'!D503 &lt;&gt; ""), FALSE)</f>
        <v>1</v>
      </c>
      <c r="L516" s="51" t="s">
        <v>116</v>
      </c>
      <c r="M516" s="50" t="b">
        <f>IFERROR(OR(AND(NOT($D516), 'Upload Data'!F503 = ""), IFERROR(_xlfn.NUMBERVALUE('Upload Data'!F503) &gt; 0, FALSE)), FALSE)</f>
        <v>1</v>
      </c>
      <c r="N516" s="50" t="b">
        <f>IFERROR(OR('Upload Data'!G503 = "", IFERROR(_xlfn.NUMBERVALUE('Upload Data'!G503) &gt; 0, FALSE)), FALSE)</f>
        <v>1</v>
      </c>
      <c r="O516" s="50" t="b">
        <f>IFERROR(OR('Upload Data'!G503 = "", IFERROR(MATCH('Upload Data'!H503, listVolumeUnits, 0), FALSE)), FALSE)</f>
        <v>1</v>
      </c>
      <c r="P516" s="50" t="b">
        <f>IFERROR(OR('Upload Data'!I503 = "", IFERROR(_xlfn.NUMBERVALUE('Upload Data'!I503) &gt; 0, FALSE)), FALSE)</f>
        <v>1</v>
      </c>
      <c r="Q516" s="50" t="b">
        <f>IFERROR(OR('Upload Data'!I503 = "", IFERROR(MATCH('Upload Data'!J503, listWeightUnits, 0), FALSE)), FALSE)</f>
        <v>1</v>
      </c>
      <c r="R516" s="50" t="b">
        <f>IFERROR(OR(AND(NOT(D516), 'Upload Data'!K503 = ""), IFERROR(MATCH('Upload Data'!K503, listFscClaimTypes, 0), FALSE)), FALSE)</f>
        <v>1</v>
      </c>
      <c r="S516" s="50" t="b">
        <f>IFERROR(OR(AND('Upload Data'!K503 = refClaimFsc100, OR('Upload Data'!L503 = "", 'Upload Data'!L503 = 100)), AND('Upload Data'!K503 = refClaimFscCW, OR('Upload Data'!L503 = "", 'Upload Data'!L503 = 0)), AND('Upload Data'!K503 = refClaimFscMix, 'Upload Data'!L503 &lt;&gt; "", _xlfn.NUMBERVALUE('Upload Data'!L503) &gt;= 0, _xlfn.NUMBERVALUE('Upload Data'!L503) &lt;= 100), AND('Upload Data'!K503 = refClaimFscMixCredit, OR('Upload Data'!L503 = "", 'Upload Data'!L503 = 100)), AND('Upload Data'!K503 = refClaimFscRecycled, 'Upload Data'!K503 =""), 'Upload Data'!K503 = ""), FALSE)</f>
        <v>1</v>
      </c>
      <c r="T516" s="50" t="b">
        <f>IFERROR(OR('Upload Data'!M503 = "", ISNUMBER('Upload Data'!M503), IFERROR(DATEVALUE('Upload Data'!M503) &gt; 0, FALSE)), FALSE)</f>
        <v>1</v>
      </c>
      <c r="U516" s="50" t="b">
        <f>IFERROR(OR('Upload Data'!N503 = "", ISNUMBER('Upload Data'!N503), IFERROR(DATEVALUE('Upload Data'!N503) &gt; 0, FALSE)), FALSE)</f>
        <v>1</v>
      </c>
      <c r="V516" s="51" t="s">
        <v>116</v>
      </c>
      <c r="W516" s="50"/>
      <c r="X516" s="50"/>
      <c r="Y516" s="50"/>
      <c r="Z516" s="50">
        <f>IFERROR(FIND("-", 'Upload Data'!$A503, 1), 1000)</f>
        <v>1000</v>
      </c>
      <c r="AA516" s="50">
        <f>IFERROR(FIND("-", 'Upload Data'!$A503, Z516 + 1), 1000)</f>
        <v>1000</v>
      </c>
      <c r="AB516" s="50">
        <f>IFERROR(FIND("-", 'Upload Data'!$A503, AA516 + 1), 1000)</f>
        <v>1000</v>
      </c>
      <c r="AC516" s="50" t="str">
        <f>IFERROR(LEFT('Upload Data'!$A503, Z516 - 1), "")</f>
        <v/>
      </c>
      <c r="AD516" s="50" t="str">
        <f>IFERROR(MID('Upload Data'!$A503, Z516 + 1, AA516 - Z516 - 1), "")</f>
        <v/>
      </c>
      <c r="AE516" s="50" t="str">
        <f>IFERROR(MID('Upload Data'!$A503, AA516 + 1, AB516 - AA516 - 1), "")</f>
        <v/>
      </c>
      <c r="AF516" s="50" t="str">
        <f>IFERROR(MID('Upload Data'!$A503, AB516 + 1, 1000), "")</f>
        <v/>
      </c>
      <c r="AG516" s="50" t="str">
        <f t="shared" si="56"/>
        <v/>
      </c>
      <c r="AH516" s="50" t="b">
        <f t="shared" si="57"/>
        <v>0</v>
      </c>
    </row>
    <row r="517" spans="1:34">
      <c r="A517" s="49">
        <f t="shared" si="54"/>
        <v>504</v>
      </c>
      <c r="B517" s="48" t="b">
        <f>NOT(IFERROR('Upload Data'!A504 = "ERROR", TRUE))</f>
        <v>1</v>
      </c>
      <c r="C517" s="48">
        <f t="shared" si="55"/>
        <v>504</v>
      </c>
      <c r="D517" s="50" t="b">
        <f>IF(B517, ('Upload Data'!A504 &amp; 'Upload Data'!B504 &amp; 'Upload Data'!C504 &amp; 'Upload Data'!D504 &amp; 'Upload Data'!E504 &amp; 'Upload Data'!F504 &amp; 'Upload Data'!G504 &amp; 'Upload Data'!H504 &amp; 'Upload Data'!I504 &amp; 'Upload Data'!J504 &amp; 'Upload Data'!K504 &amp; 'Upload Data'!L504 &amp; 'Upload Data'!M504 &amp; 'Upload Data'!N504) &lt;&gt; "", FALSE)</f>
        <v>0</v>
      </c>
      <c r="E517" s="50" t="str">
        <f t="shared" si="58"/>
        <v/>
      </c>
      <c r="F517" s="50" t="str">
        <f t="shared" si="59"/>
        <v/>
      </c>
      <c r="G517" s="50" t="b">
        <f t="shared" si="53"/>
        <v>1</v>
      </c>
      <c r="H517" s="50" t="b">
        <f>IFERROR(OR(AND(NOT(D517), 'Upload Data'!$A504 = ""), AND(AG517 &gt; -1, OR(AND(AH517, LEN(AD517) = 7), IFERROR(MATCH(AD517, listCertificateTypes, 0), FALSE)))), FALSE)</f>
        <v>1</v>
      </c>
      <c r="I517" s="50" t="b">
        <f>IFERROR(OR(NOT($D517), 'Upload Data'!B504 &lt;&gt; ""), FALSE)</f>
        <v>1</v>
      </c>
      <c r="J517" s="50" t="b">
        <f>IFERROR(OR(AND(NOT($D517), 'Upload Data'!C504 = ""), ISNUMBER('Upload Data'!C504), IFERROR(DATEVALUE('Upload Data'!C504) &gt; 0, FALSE)), FALSE)</f>
        <v>1</v>
      </c>
      <c r="K517" s="50" t="b">
        <f>IFERROR(OR(NOT($D517), 'Upload Data'!D504 &lt;&gt; ""), FALSE)</f>
        <v>1</v>
      </c>
      <c r="L517" s="51" t="s">
        <v>116</v>
      </c>
      <c r="M517" s="50" t="b">
        <f>IFERROR(OR(AND(NOT($D517), 'Upload Data'!F504 = ""), IFERROR(_xlfn.NUMBERVALUE('Upload Data'!F504) &gt; 0, FALSE)), FALSE)</f>
        <v>1</v>
      </c>
      <c r="N517" s="50" t="b">
        <f>IFERROR(OR('Upload Data'!G504 = "", IFERROR(_xlfn.NUMBERVALUE('Upload Data'!G504) &gt; 0, FALSE)), FALSE)</f>
        <v>1</v>
      </c>
      <c r="O517" s="50" t="b">
        <f>IFERROR(OR('Upload Data'!G504 = "", IFERROR(MATCH('Upload Data'!H504, listVolumeUnits, 0), FALSE)), FALSE)</f>
        <v>1</v>
      </c>
      <c r="P517" s="50" t="b">
        <f>IFERROR(OR('Upload Data'!I504 = "", IFERROR(_xlfn.NUMBERVALUE('Upload Data'!I504) &gt; 0, FALSE)), FALSE)</f>
        <v>1</v>
      </c>
      <c r="Q517" s="50" t="b">
        <f>IFERROR(OR('Upload Data'!I504 = "", IFERROR(MATCH('Upload Data'!J504, listWeightUnits, 0), FALSE)), FALSE)</f>
        <v>1</v>
      </c>
      <c r="R517" s="50" t="b">
        <f>IFERROR(OR(AND(NOT(D517), 'Upload Data'!K504 = ""), IFERROR(MATCH('Upload Data'!K504, listFscClaimTypes, 0), FALSE)), FALSE)</f>
        <v>1</v>
      </c>
      <c r="S517" s="50" t="b">
        <f>IFERROR(OR(AND('Upload Data'!K504 = refClaimFsc100, OR('Upload Data'!L504 = "", 'Upload Data'!L504 = 100)), AND('Upload Data'!K504 = refClaimFscCW, OR('Upload Data'!L504 = "", 'Upload Data'!L504 = 0)), AND('Upload Data'!K504 = refClaimFscMix, 'Upload Data'!L504 &lt;&gt; "", _xlfn.NUMBERVALUE('Upload Data'!L504) &gt;= 0, _xlfn.NUMBERVALUE('Upload Data'!L504) &lt;= 100), AND('Upload Data'!K504 = refClaimFscMixCredit, OR('Upload Data'!L504 = "", 'Upload Data'!L504 = 100)), AND('Upload Data'!K504 = refClaimFscRecycled, 'Upload Data'!K504 =""), 'Upload Data'!K504 = ""), FALSE)</f>
        <v>1</v>
      </c>
      <c r="T517" s="50" t="b">
        <f>IFERROR(OR('Upload Data'!M504 = "", ISNUMBER('Upload Data'!M504), IFERROR(DATEVALUE('Upload Data'!M504) &gt; 0, FALSE)), FALSE)</f>
        <v>1</v>
      </c>
      <c r="U517" s="50" t="b">
        <f>IFERROR(OR('Upload Data'!N504 = "", ISNUMBER('Upload Data'!N504), IFERROR(DATEVALUE('Upload Data'!N504) &gt; 0, FALSE)), FALSE)</f>
        <v>1</v>
      </c>
      <c r="V517" s="51" t="s">
        <v>116</v>
      </c>
      <c r="W517" s="50"/>
      <c r="X517" s="50"/>
      <c r="Y517" s="50"/>
      <c r="Z517" s="50">
        <f>IFERROR(FIND("-", 'Upload Data'!$A504, 1), 1000)</f>
        <v>1000</v>
      </c>
      <c r="AA517" s="50">
        <f>IFERROR(FIND("-", 'Upload Data'!$A504, Z517 + 1), 1000)</f>
        <v>1000</v>
      </c>
      <c r="AB517" s="50">
        <f>IFERROR(FIND("-", 'Upload Data'!$A504, AA517 + 1), 1000)</f>
        <v>1000</v>
      </c>
      <c r="AC517" s="50" t="str">
        <f>IFERROR(LEFT('Upload Data'!$A504, Z517 - 1), "")</f>
        <v/>
      </c>
      <c r="AD517" s="50" t="str">
        <f>IFERROR(MID('Upload Data'!$A504, Z517 + 1, AA517 - Z517 - 1), "")</f>
        <v/>
      </c>
      <c r="AE517" s="50" t="str">
        <f>IFERROR(MID('Upload Data'!$A504, AA517 + 1, AB517 - AA517 - 1), "")</f>
        <v/>
      </c>
      <c r="AF517" s="50" t="str">
        <f>IFERROR(MID('Upload Data'!$A504, AB517 + 1, 1000), "")</f>
        <v/>
      </c>
      <c r="AG517" s="50" t="str">
        <f t="shared" si="56"/>
        <v/>
      </c>
      <c r="AH517" s="50" t="b">
        <f t="shared" si="57"/>
        <v>0</v>
      </c>
    </row>
    <row r="518" spans="1:34">
      <c r="A518" s="49">
        <f t="shared" si="54"/>
        <v>505</v>
      </c>
      <c r="B518" s="48" t="b">
        <f>NOT(IFERROR('Upload Data'!A505 = "ERROR", TRUE))</f>
        <v>1</v>
      </c>
      <c r="C518" s="48">
        <f t="shared" si="55"/>
        <v>505</v>
      </c>
      <c r="D518" s="50" t="b">
        <f>IF(B518, ('Upload Data'!A505 &amp; 'Upload Data'!B505 &amp; 'Upload Data'!C505 &amp; 'Upload Data'!D505 &amp; 'Upload Data'!E505 &amp; 'Upload Data'!F505 &amp; 'Upload Data'!G505 &amp; 'Upload Data'!H505 &amp; 'Upload Data'!I505 &amp; 'Upload Data'!J505 &amp; 'Upload Data'!K505 &amp; 'Upload Data'!L505 &amp; 'Upload Data'!M505 &amp; 'Upload Data'!N505) &lt;&gt; "", FALSE)</f>
        <v>0</v>
      </c>
      <c r="E518" s="50" t="str">
        <f t="shared" si="58"/>
        <v/>
      </c>
      <c r="F518" s="50" t="str">
        <f t="shared" si="59"/>
        <v/>
      </c>
      <c r="G518" s="50" t="b">
        <f t="shared" si="53"/>
        <v>1</v>
      </c>
      <c r="H518" s="50" t="b">
        <f>IFERROR(OR(AND(NOT(D518), 'Upload Data'!$A505 = ""), AND(AG518 &gt; -1, OR(AND(AH518, LEN(AD518) = 7), IFERROR(MATCH(AD518, listCertificateTypes, 0), FALSE)))), FALSE)</f>
        <v>1</v>
      </c>
      <c r="I518" s="50" t="b">
        <f>IFERROR(OR(NOT($D518), 'Upload Data'!B505 &lt;&gt; ""), FALSE)</f>
        <v>1</v>
      </c>
      <c r="J518" s="50" t="b">
        <f>IFERROR(OR(AND(NOT($D518), 'Upload Data'!C505 = ""), ISNUMBER('Upload Data'!C505), IFERROR(DATEVALUE('Upload Data'!C505) &gt; 0, FALSE)), FALSE)</f>
        <v>1</v>
      </c>
      <c r="K518" s="50" t="b">
        <f>IFERROR(OR(NOT($D518), 'Upload Data'!D505 &lt;&gt; ""), FALSE)</f>
        <v>1</v>
      </c>
      <c r="L518" s="51" t="s">
        <v>116</v>
      </c>
      <c r="M518" s="50" t="b">
        <f>IFERROR(OR(AND(NOT($D518), 'Upload Data'!F505 = ""), IFERROR(_xlfn.NUMBERVALUE('Upload Data'!F505) &gt; 0, FALSE)), FALSE)</f>
        <v>1</v>
      </c>
      <c r="N518" s="50" t="b">
        <f>IFERROR(OR('Upload Data'!G505 = "", IFERROR(_xlfn.NUMBERVALUE('Upload Data'!G505) &gt; 0, FALSE)), FALSE)</f>
        <v>1</v>
      </c>
      <c r="O518" s="50" t="b">
        <f>IFERROR(OR('Upload Data'!G505 = "", IFERROR(MATCH('Upload Data'!H505, listVolumeUnits, 0), FALSE)), FALSE)</f>
        <v>1</v>
      </c>
      <c r="P518" s="50" t="b">
        <f>IFERROR(OR('Upload Data'!I505 = "", IFERROR(_xlfn.NUMBERVALUE('Upload Data'!I505) &gt; 0, FALSE)), FALSE)</f>
        <v>1</v>
      </c>
      <c r="Q518" s="50" t="b">
        <f>IFERROR(OR('Upload Data'!I505 = "", IFERROR(MATCH('Upload Data'!J505, listWeightUnits, 0), FALSE)), FALSE)</f>
        <v>1</v>
      </c>
      <c r="R518" s="50" t="b">
        <f>IFERROR(OR(AND(NOT(D518), 'Upload Data'!K505 = ""), IFERROR(MATCH('Upload Data'!K505, listFscClaimTypes, 0), FALSE)), FALSE)</f>
        <v>1</v>
      </c>
      <c r="S518" s="50" t="b">
        <f>IFERROR(OR(AND('Upload Data'!K505 = refClaimFsc100, OR('Upload Data'!L505 = "", 'Upload Data'!L505 = 100)), AND('Upload Data'!K505 = refClaimFscCW, OR('Upload Data'!L505 = "", 'Upload Data'!L505 = 0)), AND('Upload Data'!K505 = refClaimFscMix, 'Upload Data'!L505 &lt;&gt; "", _xlfn.NUMBERVALUE('Upload Data'!L505) &gt;= 0, _xlfn.NUMBERVALUE('Upload Data'!L505) &lt;= 100), AND('Upload Data'!K505 = refClaimFscMixCredit, OR('Upload Data'!L505 = "", 'Upload Data'!L505 = 100)), AND('Upload Data'!K505 = refClaimFscRecycled, 'Upload Data'!K505 =""), 'Upload Data'!K505 = ""), FALSE)</f>
        <v>1</v>
      </c>
      <c r="T518" s="50" t="b">
        <f>IFERROR(OR('Upload Data'!M505 = "", ISNUMBER('Upload Data'!M505), IFERROR(DATEVALUE('Upload Data'!M505) &gt; 0, FALSE)), FALSE)</f>
        <v>1</v>
      </c>
      <c r="U518" s="50" t="b">
        <f>IFERROR(OR('Upload Data'!N505 = "", ISNUMBER('Upload Data'!N505), IFERROR(DATEVALUE('Upload Data'!N505) &gt; 0, FALSE)), FALSE)</f>
        <v>1</v>
      </c>
      <c r="V518" s="51" t="s">
        <v>116</v>
      </c>
      <c r="W518" s="50"/>
      <c r="X518" s="50"/>
      <c r="Y518" s="50"/>
      <c r="Z518" s="50">
        <f>IFERROR(FIND("-", 'Upload Data'!$A505, 1), 1000)</f>
        <v>1000</v>
      </c>
      <c r="AA518" s="50">
        <f>IFERROR(FIND("-", 'Upload Data'!$A505, Z518 + 1), 1000)</f>
        <v>1000</v>
      </c>
      <c r="AB518" s="50">
        <f>IFERROR(FIND("-", 'Upload Data'!$A505, AA518 + 1), 1000)</f>
        <v>1000</v>
      </c>
      <c r="AC518" s="50" t="str">
        <f>IFERROR(LEFT('Upload Data'!$A505, Z518 - 1), "")</f>
        <v/>
      </c>
      <c r="AD518" s="50" t="str">
        <f>IFERROR(MID('Upload Data'!$A505, Z518 + 1, AA518 - Z518 - 1), "")</f>
        <v/>
      </c>
      <c r="AE518" s="50" t="str">
        <f>IFERROR(MID('Upload Data'!$A505, AA518 + 1, AB518 - AA518 - 1), "")</f>
        <v/>
      </c>
      <c r="AF518" s="50" t="str">
        <f>IFERROR(MID('Upload Data'!$A505, AB518 + 1, 1000), "")</f>
        <v/>
      </c>
      <c r="AG518" s="50" t="str">
        <f t="shared" si="56"/>
        <v/>
      </c>
      <c r="AH518" s="50" t="b">
        <f t="shared" si="57"/>
        <v>0</v>
      </c>
    </row>
    <row r="519" spans="1:34">
      <c r="A519" s="49">
        <f t="shared" si="54"/>
        <v>506</v>
      </c>
      <c r="B519" s="48" t="b">
        <f>NOT(IFERROR('Upload Data'!A506 = "ERROR", TRUE))</f>
        <v>1</v>
      </c>
      <c r="C519" s="48">
        <f t="shared" si="55"/>
        <v>506</v>
      </c>
      <c r="D519" s="50" t="b">
        <f>IF(B519, ('Upload Data'!A506 &amp; 'Upload Data'!B506 &amp; 'Upload Data'!C506 &amp; 'Upload Data'!D506 &amp; 'Upload Data'!E506 &amp; 'Upload Data'!F506 &amp; 'Upload Data'!G506 &amp; 'Upload Data'!H506 &amp; 'Upload Data'!I506 &amp; 'Upload Data'!J506 &amp; 'Upload Data'!K506 &amp; 'Upload Data'!L506 &amp; 'Upload Data'!M506 &amp; 'Upload Data'!N506) &lt;&gt; "", FALSE)</f>
        <v>0</v>
      </c>
      <c r="E519" s="50" t="str">
        <f t="shared" si="58"/>
        <v/>
      </c>
      <c r="F519" s="50" t="str">
        <f t="shared" si="59"/>
        <v/>
      </c>
      <c r="G519" s="50" t="b">
        <f t="shared" si="53"/>
        <v>1</v>
      </c>
      <c r="H519" s="50" t="b">
        <f>IFERROR(OR(AND(NOT(D519), 'Upload Data'!$A506 = ""), AND(AG519 &gt; -1, OR(AND(AH519, LEN(AD519) = 7), IFERROR(MATCH(AD519, listCertificateTypes, 0), FALSE)))), FALSE)</f>
        <v>1</v>
      </c>
      <c r="I519" s="50" t="b">
        <f>IFERROR(OR(NOT($D519), 'Upload Data'!B506 &lt;&gt; ""), FALSE)</f>
        <v>1</v>
      </c>
      <c r="J519" s="50" t="b">
        <f>IFERROR(OR(AND(NOT($D519), 'Upload Data'!C506 = ""), ISNUMBER('Upload Data'!C506), IFERROR(DATEVALUE('Upload Data'!C506) &gt; 0, FALSE)), FALSE)</f>
        <v>1</v>
      </c>
      <c r="K519" s="50" t="b">
        <f>IFERROR(OR(NOT($D519), 'Upload Data'!D506 &lt;&gt; ""), FALSE)</f>
        <v>1</v>
      </c>
      <c r="L519" s="51" t="s">
        <v>116</v>
      </c>
      <c r="M519" s="50" t="b">
        <f>IFERROR(OR(AND(NOT($D519), 'Upload Data'!F506 = ""), IFERROR(_xlfn.NUMBERVALUE('Upload Data'!F506) &gt; 0, FALSE)), FALSE)</f>
        <v>1</v>
      </c>
      <c r="N519" s="50" t="b">
        <f>IFERROR(OR('Upload Data'!G506 = "", IFERROR(_xlfn.NUMBERVALUE('Upload Data'!G506) &gt; 0, FALSE)), FALSE)</f>
        <v>1</v>
      </c>
      <c r="O519" s="50" t="b">
        <f>IFERROR(OR('Upload Data'!G506 = "", IFERROR(MATCH('Upload Data'!H506, listVolumeUnits, 0), FALSE)), FALSE)</f>
        <v>1</v>
      </c>
      <c r="P519" s="50" t="b">
        <f>IFERROR(OR('Upload Data'!I506 = "", IFERROR(_xlfn.NUMBERVALUE('Upload Data'!I506) &gt; 0, FALSE)), FALSE)</f>
        <v>1</v>
      </c>
      <c r="Q519" s="50" t="b">
        <f>IFERROR(OR('Upload Data'!I506 = "", IFERROR(MATCH('Upload Data'!J506, listWeightUnits, 0), FALSE)), FALSE)</f>
        <v>1</v>
      </c>
      <c r="R519" s="50" t="b">
        <f>IFERROR(OR(AND(NOT(D519), 'Upload Data'!K506 = ""), IFERROR(MATCH('Upload Data'!K506, listFscClaimTypes, 0), FALSE)), FALSE)</f>
        <v>1</v>
      </c>
      <c r="S519" s="50" t="b">
        <f>IFERROR(OR(AND('Upload Data'!K506 = refClaimFsc100, OR('Upload Data'!L506 = "", 'Upload Data'!L506 = 100)), AND('Upload Data'!K506 = refClaimFscCW, OR('Upload Data'!L506 = "", 'Upload Data'!L506 = 0)), AND('Upload Data'!K506 = refClaimFscMix, 'Upload Data'!L506 &lt;&gt; "", _xlfn.NUMBERVALUE('Upload Data'!L506) &gt;= 0, _xlfn.NUMBERVALUE('Upload Data'!L506) &lt;= 100), AND('Upload Data'!K506 = refClaimFscMixCredit, OR('Upload Data'!L506 = "", 'Upload Data'!L506 = 100)), AND('Upload Data'!K506 = refClaimFscRecycled, 'Upload Data'!K506 =""), 'Upload Data'!K506 = ""), FALSE)</f>
        <v>1</v>
      </c>
      <c r="T519" s="50" t="b">
        <f>IFERROR(OR('Upload Data'!M506 = "", ISNUMBER('Upload Data'!M506), IFERROR(DATEVALUE('Upload Data'!M506) &gt; 0, FALSE)), FALSE)</f>
        <v>1</v>
      </c>
      <c r="U519" s="50" t="b">
        <f>IFERROR(OR('Upload Data'!N506 = "", ISNUMBER('Upload Data'!N506), IFERROR(DATEVALUE('Upload Data'!N506) &gt; 0, FALSE)), FALSE)</f>
        <v>1</v>
      </c>
      <c r="V519" s="51" t="s">
        <v>116</v>
      </c>
      <c r="W519" s="50"/>
      <c r="X519" s="50"/>
      <c r="Y519" s="50"/>
      <c r="Z519" s="50">
        <f>IFERROR(FIND("-", 'Upload Data'!$A506, 1), 1000)</f>
        <v>1000</v>
      </c>
      <c r="AA519" s="50">
        <f>IFERROR(FIND("-", 'Upload Data'!$A506, Z519 + 1), 1000)</f>
        <v>1000</v>
      </c>
      <c r="AB519" s="50">
        <f>IFERROR(FIND("-", 'Upload Data'!$A506, AA519 + 1), 1000)</f>
        <v>1000</v>
      </c>
      <c r="AC519" s="50" t="str">
        <f>IFERROR(LEFT('Upload Data'!$A506, Z519 - 1), "")</f>
        <v/>
      </c>
      <c r="AD519" s="50" t="str">
        <f>IFERROR(MID('Upload Data'!$A506, Z519 + 1, AA519 - Z519 - 1), "")</f>
        <v/>
      </c>
      <c r="AE519" s="50" t="str">
        <f>IFERROR(MID('Upload Data'!$A506, AA519 + 1, AB519 - AA519 - 1), "")</f>
        <v/>
      </c>
      <c r="AF519" s="50" t="str">
        <f>IFERROR(MID('Upload Data'!$A506, AB519 + 1, 1000), "")</f>
        <v/>
      </c>
      <c r="AG519" s="50" t="str">
        <f t="shared" si="56"/>
        <v/>
      </c>
      <c r="AH519" s="50" t="b">
        <f t="shared" si="57"/>
        <v>0</v>
      </c>
    </row>
    <row r="520" spans="1:34">
      <c r="A520" s="49">
        <f t="shared" si="54"/>
        <v>507</v>
      </c>
      <c r="B520" s="48" t="b">
        <f>NOT(IFERROR('Upload Data'!A507 = "ERROR", TRUE))</f>
        <v>1</v>
      </c>
      <c r="C520" s="48">
        <f t="shared" si="55"/>
        <v>507</v>
      </c>
      <c r="D520" s="50" t="b">
        <f>IF(B520, ('Upload Data'!A507 &amp; 'Upload Data'!B507 &amp; 'Upload Data'!C507 &amp; 'Upload Data'!D507 &amp; 'Upload Data'!E507 &amp; 'Upload Data'!F507 &amp; 'Upload Data'!G507 &amp; 'Upload Data'!H507 &amp; 'Upload Data'!I507 &amp; 'Upload Data'!J507 &amp; 'Upload Data'!K507 &amp; 'Upload Data'!L507 &amp; 'Upload Data'!M507 &amp; 'Upload Data'!N507) &lt;&gt; "", FALSE)</f>
        <v>0</v>
      </c>
      <c r="E520" s="50" t="str">
        <f t="shared" si="58"/>
        <v/>
      </c>
      <c r="F520" s="50" t="str">
        <f t="shared" si="59"/>
        <v/>
      </c>
      <c r="G520" s="50" t="b">
        <f t="shared" si="53"/>
        <v>1</v>
      </c>
      <c r="H520" s="50" t="b">
        <f>IFERROR(OR(AND(NOT(D520), 'Upload Data'!$A507 = ""), AND(AG520 &gt; -1, OR(AND(AH520, LEN(AD520) = 7), IFERROR(MATCH(AD520, listCertificateTypes, 0), FALSE)))), FALSE)</f>
        <v>1</v>
      </c>
      <c r="I520" s="50" t="b">
        <f>IFERROR(OR(NOT($D520), 'Upload Data'!B507 &lt;&gt; ""), FALSE)</f>
        <v>1</v>
      </c>
      <c r="J520" s="50" t="b">
        <f>IFERROR(OR(AND(NOT($D520), 'Upload Data'!C507 = ""), ISNUMBER('Upload Data'!C507), IFERROR(DATEVALUE('Upload Data'!C507) &gt; 0, FALSE)), FALSE)</f>
        <v>1</v>
      </c>
      <c r="K520" s="50" t="b">
        <f>IFERROR(OR(NOT($D520), 'Upload Data'!D507 &lt;&gt; ""), FALSE)</f>
        <v>1</v>
      </c>
      <c r="L520" s="51" t="s">
        <v>116</v>
      </c>
      <c r="M520" s="50" t="b">
        <f>IFERROR(OR(AND(NOT($D520), 'Upload Data'!F507 = ""), IFERROR(_xlfn.NUMBERVALUE('Upload Data'!F507) &gt; 0, FALSE)), FALSE)</f>
        <v>1</v>
      </c>
      <c r="N520" s="50" t="b">
        <f>IFERROR(OR('Upload Data'!G507 = "", IFERROR(_xlfn.NUMBERVALUE('Upload Data'!G507) &gt; 0, FALSE)), FALSE)</f>
        <v>1</v>
      </c>
      <c r="O520" s="50" t="b">
        <f>IFERROR(OR('Upload Data'!G507 = "", IFERROR(MATCH('Upload Data'!H507, listVolumeUnits, 0), FALSE)), FALSE)</f>
        <v>1</v>
      </c>
      <c r="P520" s="50" t="b">
        <f>IFERROR(OR('Upload Data'!I507 = "", IFERROR(_xlfn.NUMBERVALUE('Upload Data'!I507) &gt; 0, FALSE)), FALSE)</f>
        <v>1</v>
      </c>
      <c r="Q520" s="50" t="b">
        <f>IFERROR(OR('Upload Data'!I507 = "", IFERROR(MATCH('Upload Data'!J507, listWeightUnits, 0), FALSE)), FALSE)</f>
        <v>1</v>
      </c>
      <c r="R520" s="50" t="b">
        <f>IFERROR(OR(AND(NOT(D520), 'Upload Data'!K507 = ""), IFERROR(MATCH('Upload Data'!K507, listFscClaimTypes, 0), FALSE)), FALSE)</f>
        <v>1</v>
      </c>
      <c r="S520" s="50" t="b">
        <f>IFERROR(OR(AND('Upload Data'!K507 = refClaimFsc100, OR('Upload Data'!L507 = "", 'Upload Data'!L507 = 100)), AND('Upload Data'!K507 = refClaimFscCW, OR('Upload Data'!L507 = "", 'Upload Data'!L507 = 0)), AND('Upload Data'!K507 = refClaimFscMix, 'Upload Data'!L507 &lt;&gt; "", _xlfn.NUMBERVALUE('Upload Data'!L507) &gt;= 0, _xlfn.NUMBERVALUE('Upload Data'!L507) &lt;= 100), AND('Upload Data'!K507 = refClaimFscMixCredit, OR('Upload Data'!L507 = "", 'Upload Data'!L507 = 100)), AND('Upload Data'!K507 = refClaimFscRecycled, 'Upload Data'!K507 =""), 'Upload Data'!K507 = ""), FALSE)</f>
        <v>1</v>
      </c>
      <c r="T520" s="50" t="b">
        <f>IFERROR(OR('Upload Data'!M507 = "", ISNUMBER('Upload Data'!M507), IFERROR(DATEVALUE('Upload Data'!M507) &gt; 0, FALSE)), FALSE)</f>
        <v>1</v>
      </c>
      <c r="U520" s="50" t="b">
        <f>IFERROR(OR('Upload Data'!N507 = "", ISNUMBER('Upload Data'!N507), IFERROR(DATEVALUE('Upload Data'!N507) &gt; 0, FALSE)), FALSE)</f>
        <v>1</v>
      </c>
      <c r="V520" s="51" t="s">
        <v>116</v>
      </c>
      <c r="W520" s="50"/>
      <c r="X520" s="50"/>
      <c r="Y520" s="50"/>
      <c r="Z520" s="50">
        <f>IFERROR(FIND("-", 'Upload Data'!$A507, 1), 1000)</f>
        <v>1000</v>
      </c>
      <c r="AA520" s="50">
        <f>IFERROR(FIND("-", 'Upload Data'!$A507, Z520 + 1), 1000)</f>
        <v>1000</v>
      </c>
      <c r="AB520" s="50">
        <f>IFERROR(FIND("-", 'Upload Data'!$A507, AA520 + 1), 1000)</f>
        <v>1000</v>
      </c>
      <c r="AC520" s="50" t="str">
        <f>IFERROR(LEFT('Upload Data'!$A507, Z520 - 1), "")</f>
        <v/>
      </c>
      <c r="AD520" s="50" t="str">
        <f>IFERROR(MID('Upload Data'!$A507, Z520 + 1, AA520 - Z520 - 1), "")</f>
        <v/>
      </c>
      <c r="AE520" s="50" t="str">
        <f>IFERROR(MID('Upload Data'!$A507, AA520 + 1, AB520 - AA520 - 1), "")</f>
        <v/>
      </c>
      <c r="AF520" s="50" t="str">
        <f>IFERROR(MID('Upload Data'!$A507, AB520 + 1, 1000), "")</f>
        <v/>
      </c>
      <c r="AG520" s="50" t="str">
        <f t="shared" si="56"/>
        <v/>
      </c>
      <c r="AH520" s="50" t="b">
        <f t="shared" si="57"/>
        <v>0</v>
      </c>
    </row>
    <row r="521" spans="1:34">
      <c r="A521" s="49">
        <f t="shared" si="54"/>
        <v>508</v>
      </c>
      <c r="B521" s="48" t="b">
        <f>NOT(IFERROR('Upload Data'!A508 = "ERROR", TRUE))</f>
        <v>1</v>
      </c>
      <c r="C521" s="48">
        <f t="shared" si="55"/>
        <v>508</v>
      </c>
      <c r="D521" s="50" t="b">
        <f>IF(B521, ('Upload Data'!A508 &amp; 'Upload Data'!B508 &amp; 'Upload Data'!C508 &amp; 'Upload Data'!D508 &amp; 'Upload Data'!E508 &amp; 'Upload Data'!F508 &amp; 'Upload Data'!G508 &amp; 'Upload Data'!H508 &amp; 'Upload Data'!I508 &amp; 'Upload Data'!J508 &amp; 'Upload Data'!K508 &amp; 'Upload Data'!L508 &amp; 'Upload Data'!M508 &amp; 'Upload Data'!N508) &lt;&gt; "", FALSE)</f>
        <v>0</v>
      </c>
      <c r="E521" s="50" t="str">
        <f t="shared" si="58"/>
        <v/>
      </c>
      <c r="F521" s="50" t="str">
        <f t="shared" si="59"/>
        <v/>
      </c>
      <c r="G521" s="50" t="b">
        <f t="shared" si="53"/>
        <v>1</v>
      </c>
      <c r="H521" s="50" t="b">
        <f>IFERROR(OR(AND(NOT(D521), 'Upload Data'!$A508 = ""), AND(AG521 &gt; -1, OR(AND(AH521, LEN(AD521) = 7), IFERROR(MATCH(AD521, listCertificateTypes, 0), FALSE)))), FALSE)</f>
        <v>1</v>
      </c>
      <c r="I521" s="50" t="b">
        <f>IFERROR(OR(NOT($D521), 'Upload Data'!B508 &lt;&gt; ""), FALSE)</f>
        <v>1</v>
      </c>
      <c r="J521" s="50" t="b">
        <f>IFERROR(OR(AND(NOT($D521), 'Upload Data'!C508 = ""), ISNUMBER('Upload Data'!C508), IFERROR(DATEVALUE('Upload Data'!C508) &gt; 0, FALSE)), FALSE)</f>
        <v>1</v>
      </c>
      <c r="K521" s="50" t="b">
        <f>IFERROR(OR(NOT($D521), 'Upload Data'!D508 &lt;&gt; ""), FALSE)</f>
        <v>1</v>
      </c>
      <c r="L521" s="51" t="s">
        <v>116</v>
      </c>
      <c r="M521" s="50" t="b">
        <f>IFERROR(OR(AND(NOT($D521), 'Upload Data'!F508 = ""), IFERROR(_xlfn.NUMBERVALUE('Upload Data'!F508) &gt; 0, FALSE)), FALSE)</f>
        <v>1</v>
      </c>
      <c r="N521" s="50" t="b">
        <f>IFERROR(OR('Upload Data'!G508 = "", IFERROR(_xlfn.NUMBERVALUE('Upload Data'!G508) &gt; 0, FALSE)), FALSE)</f>
        <v>1</v>
      </c>
      <c r="O521" s="50" t="b">
        <f>IFERROR(OR('Upload Data'!G508 = "", IFERROR(MATCH('Upload Data'!H508, listVolumeUnits, 0), FALSE)), FALSE)</f>
        <v>1</v>
      </c>
      <c r="P521" s="50" t="b">
        <f>IFERROR(OR('Upload Data'!I508 = "", IFERROR(_xlfn.NUMBERVALUE('Upload Data'!I508) &gt; 0, FALSE)), FALSE)</f>
        <v>1</v>
      </c>
      <c r="Q521" s="50" t="b">
        <f>IFERROR(OR('Upload Data'!I508 = "", IFERROR(MATCH('Upload Data'!J508, listWeightUnits, 0), FALSE)), FALSE)</f>
        <v>1</v>
      </c>
      <c r="R521" s="50" t="b">
        <f>IFERROR(OR(AND(NOT(D521), 'Upload Data'!K508 = ""), IFERROR(MATCH('Upload Data'!K508, listFscClaimTypes, 0), FALSE)), FALSE)</f>
        <v>1</v>
      </c>
      <c r="S521" s="50" t="b">
        <f>IFERROR(OR(AND('Upload Data'!K508 = refClaimFsc100, OR('Upload Data'!L508 = "", 'Upload Data'!L508 = 100)), AND('Upload Data'!K508 = refClaimFscCW, OR('Upload Data'!L508 = "", 'Upload Data'!L508 = 0)), AND('Upload Data'!K508 = refClaimFscMix, 'Upload Data'!L508 &lt;&gt; "", _xlfn.NUMBERVALUE('Upload Data'!L508) &gt;= 0, _xlfn.NUMBERVALUE('Upload Data'!L508) &lt;= 100), AND('Upload Data'!K508 = refClaimFscMixCredit, OR('Upload Data'!L508 = "", 'Upload Data'!L508 = 100)), AND('Upload Data'!K508 = refClaimFscRecycled, 'Upload Data'!K508 =""), 'Upload Data'!K508 = ""), FALSE)</f>
        <v>1</v>
      </c>
      <c r="T521" s="50" t="b">
        <f>IFERROR(OR('Upload Data'!M508 = "", ISNUMBER('Upload Data'!M508), IFERROR(DATEVALUE('Upload Data'!M508) &gt; 0, FALSE)), FALSE)</f>
        <v>1</v>
      </c>
      <c r="U521" s="50" t="b">
        <f>IFERROR(OR('Upload Data'!N508 = "", ISNUMBER('Upload Data'!N508), IFERROR(DATEVALUE('Upload Data'!N508) &gt; 0, FALSE)), FALSE)</f>
        <v>1</v>
      </c>
      <c r="V521" s="51" t="s">
        <v>116</v>
      </c>
      <c r="W521" s="50"/>
      <c r="X521" s="50"/>
      <c r="Y521" s="50"/>
      <c r="Z521" s="50">
        <f>IFERROR(FIND("-", 'Upload Data'!$A508, 1), 1000)</f>
        <v>1000</v>
      </c>
      <c r="AA521" s="50">
        <f>IFERROR(FIND("-", 'Upload Data'!$A508, Z521 + 1), 1000)</f>
        <v>1000</v>
      </c>
      <c r="AB521" s="50">
        <f>IFERROR(FIND("-", 'Upload Data'!$A508, AA521 + 1), 1000)</f>
        <v>1000</v>
      </c>
      <c r="AC521" s="50" t="str">
        <f>IFERROR(LEFT('Upload Data'!$A508, Z521 - 1), "")</f>
        <v/>
      </c>
      <c r="AD521" s="50" t="str">
        <f>IFERROR(MID('Upload Data'!$A508, Z521 + 1, AA521 - Z521 - 1), "")</f>
        <v/>
      </c>
      <c r="AE521" s="50" t="str">
        <f>IFERROR(MID('Upload Data'!$A508, AA521 + 1, AB521 - AA521 - 1), "")</f>
        <v/>
      </c>
      <c r="AF521" s="50" t="str">
        <f>IFERROR(MID('Upload Data'!$A508, AB521 + 1, 1000), "")</f>
        <v/>
      </c>
      <c r="AG521" s="50" t="str">
        <f t="shared" si="56"/>
        <v/>
      </c>
      <c r="AH521" s="50" t="b">
        <f t="shared" si="57"/>
        <v>0</v>
      </c>
    </row>
    <row r="522" spans="1:34">
      <c r="A522" s="49">
        <f t="shared" si="54"/>
        <v>509</v>
      </c>
      <c r="B522" s="48" t="b">
        <f>NOT(IFERROR('Upload Data'!A509 = "ERROR", TRUE))</f>
        <v>1</v>
      </c>
      <c r="C522" s="48">
        <f t="shared" si="55"/>
        <v>509</v>
      </c>
      <c r="D522" s="50" t="b">
        <f>IF(B522, ('Upload Data'!A509 &amp; 'Upload Data'!B509 &amp; 'Upload Data'!C509 &amp; 'Upload Data'!D509 &amp; 'Upload Data'!E509 &amp; 'Upload Data'!F509 &amp; 'Upload Data'!G509 &amp; 'Upload Data'!H509 &amp; 'Upload Data'!I509 &amp; 'Upload Data'!J509 &amp; 'Upload Data'!K509 &amp; 'Upload Data'!L509 &amp; 'Upload Data'!M509 &amp; 'Upload Data'!N509) &lt;&gt; "", FALSE)</f>
        <v>0</v>
      </c>
      <c r="E522" s="50" t="str">
        <f t="shared" si="58"/>
        <v/>
      </c>
      <c r="F522" s="50" t="str">
        <f t="shared" si="59"/>
        <v/>
      </c>
      <c r="G522" s="50" t="b">
        <f t="shared" si="53"/>
        <v>1</v>
      </c>
      <c r="H522" s="50" t="b">
        <f>IFERROR(OR(AND(NOT(D522), 'Upload Data'!$A509 = ""), AND(AG522 &gt; -1, OR(AND(AH522, LEN(AD522) = 7), IFERROR(MATCH(AD522, listCertificateTypes, 0), FALSE)))), FALSE)</f>
        <v>1</v>
      </c>
      <c r="I522" s="50" t="b">
        <f>IFERROR(OR(NOT($D522), 'Upload Data'!B509 &lt;&gt; ""), FALSE)</f>
        <v>1</v>
      </c>
      <c r="J522" s="50" t="b">
        <f>IFERROR(OR(AND(NOT($D522), 'Upload Data'!C509 = ""), ISNUMBER('Upload Data'!C509), IFERROR(DATEVALUE('Upload Data'!C509) &gt; 0, FALSE)), FALSE)</f>
        <v>1</v>
      </c>
      <c r="K522" s="50" t="b">
        <f>IFERROR(OR(NOT($D522), 'Upload Data'!D509 &lt;&gt; ""), FALSE)</f>
        <v>1</v>
      </c>
      <c r="L522" s="51" t="s">
        <v>116</v>
      </c>
      <c r="M522" s="50" t="b">
        <f>IFERROR(OR(AND(NOT($D522), 'Upload Data'!F509 = ""), IFERROR(_xlfn.NUMBERVALUE('Upload Data'!F509) &gt; 0, FALSE)), FALSE)</f>
        <v>1</v>
      </c>
      <c r="N522" s="50" t="b">
        <f>IFERROR(OR('Upload Data'!G509 = "", IFERROR(_xlfn.NUMBERVALUE('Upload Data'!G509) &gt; 0, FALSE)), FALSE)</f>
        <v>1</v>
      </c>
      <c r="O522" s="50" t="b">
        <f>IFERROR(OR('Upload Data'!G509 = "", IFERROR(MATCH('Upload Data'!H509, listVolumeUnits, 0), FALSE)), FALSE)</f>
        <v>1</v>
      </c>
      <c r="P522" s="50" t="b">
        <f>IFERROR(OR('Upload Data'!I509 = "", IFERROR(_xlfn.NUMBERVALUE('Upload Data'!I509) &gt; 0, FALSE)), FALSE)</f>
        <v>1</v>
      </c>
      <c r="Q522" s="50" t="b">
        <f>IFERROR(OR('Upload Data'!I509 = "", IFERROR(MATCH('Upload Data'!J509, listWeightUnits, 0), FALSE)), FALSE)</f>
        <v>1</v>
      </c>
      <c r="R522" s="50" t="b">
        <f>IFERROR(OR(AND(NOT(D522), 'Upload Data'!K509 = ""), IFERROR(MATCH('Upload Data'!K509, listFscClaimTypes, 0), FALSE)), FALSE)</f>
        <v>1</v>
      </c>
      <c r="S522" s="50" t="b">
        <f>IFERROR(OR(AND('Upload Data'!K509 = refClaimFsc100, OR('Upload Data'!L509 = "", 'Upload Data'!L509 = 100)), AND('Upload Data'!K509 = refClaimFscCW, OR('Upload Data'!L509 = "", 'Upload Data'!L509 = 0)), AND('Upload Data'!K509 = refClaimFscMix, 'Upload Data'!L509 &lt;&gt; "", _xlfn.NUMBERVALUE('Upload Data'!L509) &gt;= 0, _xlfn.NUMBERVALUE('Upload Data'!L509) &lt;= 100), AND('Upload Data'!K509 = refClaimFscMixCredit, OR('Upload Data'!L509 = "", 'Upload Data'!L509 = 100)), AND('Upload Data'!K509 = refClaimFscRecycled, 'Upload Data'!K509 =""), 'Upload Data'!K509 = ""), FALSE)</f>
        <v>1</v>
      </c>
      <c r="T522" s="50" t="b">
        <f>IFERROR(OR('Upload Data'!M509 = "", ISNUMBER('Upload Data'!M509), IFERROR(DATEVALUE('Upload Data'!M509) &gt; 0, FALSE)), FALSE)</f>
        <v>1</v>
      </c>
      <c r="U522" s="50" t="b">
        <f>IFERROR(OR('Upload Data'!N509 = "", ISNUMBER('Upload Data'!N509), IFERROR(DATEVALUE('Upload Data'!N509) &gt; 0, FALSE)), FALSE)</f>
        <v>1</v>
      </c>
      <c r="V522" s="51" t="s">
        <v>116</v>
      </c>
      <c r="W522" s="50"/>
      <c r="X522" s="50"/>
      <c r="Y522" s="50"/>
      <c r="Z522" s="50">
        <f>IFERROR(FIND("-", 'Upload Data'!$A509, 1), 1000)</f>
        <v>1000</v>
      </c>
      <c r="AA522" s="50">
        <f>IFERROR(FIND("-", 'Upload Data'!$A509, Z522 + 1), 1000)</f>
        <v>1000</v>
      </c>
      <c r="AB522" s="50">
        <f>IFERROR(FIND("-", 'Upload Data'!$A509, AA522 + 1), 1000)</f>
        <v>1000</v>
      </c>
      <c r="AC522" s="50" t="str">
        <f>IFERROR(LEFT('Upload Data'!$A509, Z522 - 1), "")</f>
        <v/>
      </c>
      <c r="AD522" s="50" t="str">
        <f>IFERROR(MID('Upload Data'!$A509, Z522 + 1, AA522 - Z522 - 1), "")</f>
        <v/>
      </c>
      <c r="AE522" s="50" t="str">
        <f>IFERROR(MID('Upload Data'!$A509, AA522 + 1, AB522 - AA522 - 1), "")</f>
        <v/>
      </c>
      <c r="AF522" s="50" t="str">
        <f>IFERROR(MID('Upload Data'!$A509, AB522 + 1, 1000), "")</f>
        <v/>
      </c>
      <c r="AG522" s="50" t="str">
        <f t="shared" si="56"/>
        <v/>
      </c>
      <c r="AH522" s="50" t="b">
        <f t="shared" si="57"/>
        <v>0</v>
      </c>
    </row>
    <row r="523" spans="1:34">
      <c r="A523" s="49">
        <f t="shared" si="54"/>
        <v>510</v>
      </c>
      <c r="B523" s="48" t="b">
        <f>NOT(IFERROR('Upload Data'!A510 = "ERROR", TRUE))</f>
        <v>1</v>
      </c>
      <c r="C523" s="48">
        <f t="shared" si="55"/>
        <v>510</v>
      </c>
      <c r="D523" s="50" t="b">
        <f>IF(B523, ('Upload Data'!A510 &amp; 'Upload Data'!B510 &amp; 'Upload Data'!C510 &amp; 'Upload Data'!D510 &amp; 'Upload Data'!E510 &amp; 'Upload Data'!F510 &amp; 'Upload Data'!G510 &amp; 'Upload Data'!H510 &amp; 'Upload Data'!I510 &amp; 'Upload Data'!J510 &amp; 'Upload Data'!K510 &amp; 'Upload Data'!L510 &amp; 'Upload Data'!M510 &amp; 'Upload Data'!N510) &lt;&gt; "", FALSE)</f>
        <v>0</v>
      </c>
      <c r="E523" s="50" t="str">
        <f t="shared" si="58"/>
        <v/>
      </c>
      <c r="F523" s="50" t="str">
        <f t="shared" si="59"/>
        <v/>
      </c>
      <c r="G523" s="50" t="b">
        <f t="shared" si="53"/>
        <v>1</v>
      </c>
      <c r="H523" s="50" t="b">
        <f>IFERROR(OR(AND(NOT(D523), 'Upload Data'!$A510 = ""), AND(AG523 &gt; -1, OR(AND(AH523, LEN(AD523) = 7), IFERROR(MATCH(AD523, listCertificateTypes, 0), FALSE)))), FALSE)</f>
        <v>1</v>
      </c>
      <c r="I523" s="50" t="b">
        <f>IFERROR(OR(NOT($D523), 'Upload Data'!B510 &lt;&gt; ""), FALSE)</f>
        <v>1</v>
      </c>
      <c r="J523" s="50" t="b">
        <f>IFERROR(OR(AND(NOT($D523), 'Upload Data'!C510 = ""), ISNUMBER('Upload Data'!C510), IFERROR(DATEVALUE('Upload Data'!C510) &gt; 0, FALSE)), FALSE)</f>
        <v>1</v>
      </c>
      <c r="K523" s="50" t="b">
        <f>IFERROR(OR(NOT($D523), 'Upload Data'!D510 &lt;&gt; ""), FALSE)</f>
        <v>1</v>
      </c>
      <c r="L523" s="51" t="s">
        <v>116</v>
      </c>
      <c r="M523" s="50" t="b">
        <f>IFERROR(OR(AND(NOT($D523), 'Upload Data'!F510 = ""), IFERROR(_xlfn.NUMBERVALUE('Upload Data'!F510) &gt; 0, FALSE)), FALSE)</f>
        <v>1</v>
      </c>
      <c r="N523" s="50" t="b">
        <f>IFERROR(OR('Upload Data'!G510 = "", IFERROR(_xlfn.NUMBERVALUE('Upload Data'!G510) &gt; 0, FALSE)), FALSE)</f>
        <v>1</v>
      </c>
      <c r="O523" s="50" t="b">
        <f>IFERROR(OR('Upload Data'!G510 = "", IFERROR(MATCH('Upload Data'!H510, listVolumeUnits, 0), FALSE)), FALSE)</f>
        <v>1</v>
      </c>
      <c r="P523" s="50" t="b">
        <f>IFERROR(OR('Upload Data'!I510 = "", IFERROR(_xlfn.NUMBERVALUE('Upload Data'!I510) &gt; 0, FALSE)), FALSE)</f>
        <v>1</v>
      </c>
      <c r="Q523" s="50" t="b">
        <f>IFERROR(OR('Upload Data'!I510 = "", IFERROR(MATCH('Upload Data'!J510, listWeightUnits, 0), FALSE)), FALSE)</f>
        <v>1</v>
      </c>
      <c r="R523" s="50" t="b">
        <f>IFERROR(OR(AND(NOT(D523), 'Upload Data'!K510 = ""), IFERROR(MATCH('Upload Data'!K510, listFscClaimTypes, 0), FALSE)), FALSE)</f>
        <v>1</v>
      </c>
      <c r="S523" s="50" t="b">
        <f>IFERROR(OR(AND('Upload Data'!K510 = refClaimFsc100, OR('Upload Data'!L510 = "", 'Upload Data'!L510 = 100)), AND('Upload Data'!K510 = refClaimFscCW, OR('Upload Data'!L510 = "", 'Upload Data'!L510 = 0)), AND('Upload Data'!K510 = refClaimFscMix, 'Upload Data'!L510 &lt;&gt; "", _xlfn.NUMBERVALUE('Upload Data'!L510) &gt;= 0, _xlfn.NUMBERVALUE('Upload Data'!L510) &lt;= 100), AND('Upload Data'!K510 = refClaimFscMixCredit, OR('Upload Data'!L510 = "", 'Upload Data'!L510 = 100)), AND('Upload Data'!K510 = refClaimFscRecycled, 'Upload Data'!K510 =""), 'Upload Data'!K510 = ""), FALSE)</f>
        <v>1</v>
      </c>
      <c r="T523" s="50" t="b">
        <f>IFERROR(OR('Upload Data'!M510 = "", ISNUMBER('Upload Data'!M510), IFERROR(DATEVALUE('Upload Data'!M510) &gt; 0, FALSE)), FALSE)</f>
        <v>1</v>
      </c>
      <c r="U523" s="50" t="b">
        <f>IFERROR(OR('Upload Data'!N510 = "", ISNUMBER('Upload Data'!N510), IFERROR(DATEVALUE('Upload Data'!N510) &gt; 0, FALSE)), FALSE)</f>
        <v>1</v>
      </c>
      <c r="V523" s="51" t="s">
        <v>116</v>
      </c>
      <c r="W523" s="50"/>
      <c r="X523" s="50"/>
      <c r="Y523" s="50"/>
      <c r="Z523" s="50">
        <f>IFERROR(FIND("-", 'Upload Data'!$A510, 1), 1000)</f>
        <v>1000</v>
      </c>
      <c r="AA523" s="50">
        <f>IFERROR(FIND("-", 'Upload Data'!$A510, Z523 + 1), 1000)</f>
        <v>1000</v>
      </c>
      <c r="AB523" s="50">
        <f>IFERROR(FIND("-", 'Upload Data'!$A510, AA523 + 1), 1000)</f>
        <v>1000</v>
      </c>
      <c r="AC523" s="50" t="str">
        <f>IFERROR(LEFT('Upload Data'!$A510, Z523 - 1), "")</f>
        <v/>
      </c>
      <c r="AD523" s="50" t="str">
        <f>IFERROR(MID('Upload Data'!$A510, Z523 + 1, AA523 - Z523 - 1), "")</f>
        <v/>
      </c>
      <c r="AE523" s="50" t="str">
        <f>IFERROR(MID('Upload Data'!$A510, AA523 + 1, AB523 - AA523 - 1), "")</f>
        <v/>
      </c>
      <c r="AF523" s="50" t="str">
        <f>IFERROR(MID('Upload Data'!$A510, AB523 + 1, 1000), "")</f>
        <v/>
      </c>
      <c r="AG523" s="50" t="str">
        <f t="shared" si="56"/>
        <v/>
      </c>
      <c r="AH523" s="50" t="b">
        <f t="shared" si="57"/>
        <v>0</v>
      </c>
    </row>
    <row r="524" spans="1:34">
      <c r="A524" s="49">
        <f t="shared" si="54"/>
        <v>511</v>
      </c>
      <c r="B524" s="48" t="b">
        <f>NOT(IFERROR('Upload Data'!A511 = "ERROR", TRUE))</f>
        <v>1</v>
      </c>
      <c r="C524" s="48">
        <f t="shared" si="55"/>
        <v>511</v>
      </c>
      <c r="D524" s="50" t="b">
        <f>IF(B524, ('Upload Data'!A511 &amp; 'Upload Data'!B511 &amp; 'Upload Data'!C511 &amp; 'Upload Data'!D511 &amp; 'Upload Data'!E511 &amp; 'Upload Data'!F511 &amp; 'Upload Data'!G511 &amp; 'Upload Data'!H511 &amp; 'Upload Data'!I511 &amp; 'Upload Data'!J511 &amp; 'Upload Data'!K511 &amp; 'Upload Data'!L511 &amp; 'Upload Data'!M511 &amp; 'Upload Data'!N511) &lt;&gt; "", FALSE)</f>
        <v>0</v>
      </c>
      <c r="E524" s="50" t="str">
        <f t="shared" si="58"/>
        <v/>
      </c>
      <c r="F524" s="50" t="str">
        <f t="shared" si="59"/>
        <v/>
      </c>
      <c r="G524" s="50" t="b">
        <f t="shared" si="53"/>
        <v>1</v>
      </c>
      <c r="H524" s="50" t="b">
        <f>IFERROR(OR(AND(NOT(D524), 'Upload Data'!$A511 = ""), AND(AG524 &gt; -1, OR(AND(AH524, LEN(AD524) = 7), IFERROR(MATCH(AD524, listCertificateTypes, 0), FALSE)))), FALSE)</f>
        <v>1</v>
      </c>
      <c r="I524" s="50" t="b">
        <f>IFERROR(OR(NOT($D524), 'Upload Data'!B511 &lt;&gt; ""), FALSE)</f>
        <v>1</v>
      </c>
      <c r="J524" s="50" t="b">
        <f>IFERROR(OR(AND(NOT($D524), 'Upload Data'!C511 = ""), ISNUMBER('Upload Data'!C511), IFERROR(DATEVALUE('Upload Data'!C511) &gt; 0, FALSE)), FALSE)</f>
        <v>1</v>
      </c>
      <c r="K524" s="50" t="b">
        <f>IFERROR(OR(NOT($D524), 'Upload Data'!D511 &lt;&gt; ""), FALSE)</f>
        <v>1</v>
      </c>
      <c r="L524" s="51" t="s">
        <v>116</v>
      </c>
      <c r="M524" s="50" t="b">
        <f>IFERROR(OR(AND(NOT($D524), 'Upload Data'!F511 = ""), IFERROR(_xlfn.NUMBERVALUE('Upload Data'!F511) &gt; 0, FALSE)), FALSE)</f>
        <v>1</v>
      </c>
      <c r="N524" s="50" t="b">
        <f>IFERROR(OR('Upload Data'!G511 = "", IFERROR(_xlfn.NUMBERVALUE('Upload Data'!G511) &gt; 0, FALSE)), FALSE)</f>
        <v>1</v>
      </c>
      <c r="O524" s="50" t="b">
        <f>IFERROR(OR('Upload Data'!G511 = "", IFERROR(MATCH('Upload Data'!H511, listVolumeUnits, 0), FALSE)), FALSE)</f>
        <v>1</v>
      </c>
      <c r="P524" s="50" t="b">
        <f>IFERROR(OR('Upload Data'!I511 = "", IFERROR(_xlfn.NUMBERVALUE('Upload Data'!I511) &gt; 0, FALSE)), FALSE)</f>
        <v>1</v>
      </c>
      <c r="Q524" s="50" t="b">
        <f>IFERROR(OR('Upload Data'!I511 = "", IFERROR(MATCH('Upload Data'!J511, listWeightUnits, 0), FALSE)), FALSE)</f>
        <v>1</v>
      </c>
      <c r="R524" s="50" t="b">
        <f>IFERROR(OR(AND(NOT(D524), 'Upload Data'!K511 = ""), IFERROR(MATCH('Upload Data'!K511, listFscClaimTypes, 0), FALSE)), FALSE)</f>
        <v>1</v>
      </c>
      <c r="S524" s="50" t="b">
        <f>IFERROR(OR(AND('Upload Data'!K511 = refClaimFsc100, OR('Upload Data'!L511 = "", 'Upload Data'!L511 = 100)), AND('Upload Data'!K511 = refClaimFscCW, OR('Upload Data'!L511 = "", 'Upload Data'!L511 = 0)), AND('Upload Data'!K511 = refClaimFscMix, 'Upload Data'!L511 &lt;&gt; "", _xlfn.NUMBERVALUE('Upload Data'!L511) &gt;= 0, _xlfn.NUMBERVALUE('Upload Data'!L511) &lt;= 100), AND('Upload Data'!K511 = refClaimFscMixCredit, OR('Upload Data'!L511 = "", 'Upload Data'!L511 = 100)), AND('Upload Data'!K511 = refClaimFscRecycled, 'Upload Data'!K511 =""), 'Upload Data'!K511 = ""), FALSE)</f>
        <v>1</v>
      </c>
      <c r="T524" s="50" t="b">
        <f>IFERROR(OR('Upload Data'!M511 = "", ISNUMBER('Upload Data'!M511), IFERROR(DATEVALUE('Upload Data'!M511) &gt; 0, FALSE)), FALSE)</f>
        <v>1</v>
      </c>
      <c r="U524" s="50" t="b">
        <f>IFERROR(OR('Upload Data'!N511 = "", ISNUMBER('Upload Data'!N511), IFERROR(DATEVALUE('Upload Data'!N511) &gt; 0, FALSE)), FALSE)</f>
        <v>1</v>
      </c>
      <c r="V524" s="51" t="s">
        <v>116</v>
      </c>
      <c r="W524" s="50"/>
      <c r="X524" s="50"/>
      <c r="Y524" s="50"/>
      <c r="Z524" s="50">
        <f>IFERROR(FIND("-", 'Upload Data'!$A511, 1), 1000)</f>
        <v>1000</v>
      </c>
      <c r="AA524" s="50">
        <f>IFERROR(FIND("-", 'Upload Data'!$A511, Z524 + 1), 1000)</f>
        <v>1000</v>
      </c>
      <c r="AB524" s="50">
        <f>IFERROR(FIND("-", 'Upload Data'!$A511, AA524 + 1), 1000)</f>
        <v>1000</v>
      </c>
      <c r="AC524" s="50" t="str">
        <f>IFERROR(LEFT('Upload Data'!$A511, Z524 - 1), "")</f>
        <v/>
      </c>
      <c r="AD524" s="50" t="str">
        <f>IFERROR(MID('Upload Data'!$A511, Z524 + 1, AA524 - Z524 - 1), "")</f>
        <v/>
      </c>
      <c r="AE524" s="50" t="str">
        <f>IFERROR(MID('Upload Data'!$A511, AA524 + 1, AB524 - AA524 - 1), "")</f>
        <v/>
      </c>
      <c r="AF524" s="50" t="str">
        <f>IFERROR(MID('Upload Data'!$A511, AB524 + 1, 1000), "")</f>
        <v/>
      </c>
      <c r="AG524" s="50" t="str">
        <f t="shared" si="56"/>
        <v/>
      </c>
      <c r="AH524" s="50" t="b">
        <f t="shared" si="57"/>
        <v>0</v>
      </c>
    </row>
    <row r="525" spans="1:34">
      <c r="A525" s="49">
        <f t="shared" si="54"/>
        <v>512</v>
      </c>
      <c r="B525" s="48" t="b">
        <f>NOT(IFERROR('Upload Data'!A512 = "ERROR", TRUE))</f>
        <v>1</v>
      </c>
      <c r="C525" s="48">
        <f t="shared" si="55"/>
        <v>512</v>
      </c>
      <c r="D525" s="50" t="b">
        <f>IF(B525, ('Upload Data'!A512 &amp; 'Upload Data'!B512 &amp; 'Upload Data'!C512 &amp; 'Upload Data'!D512 &amp; 'Upload Data'!E512 &amp; 'Upload Data'!F512 &amp; 'Upload Data'!G512 &amp; 'Upload Data'!H512 &amp; 'Upload Data'!I512 &amp; 'Upload Data'!J512 &amp; 'Upload Data'!K512 &amp; 'Upload Data'!L512 &amp; 'Upload Data'!M512 &amp; 'Upload Data'!N512) &lt;&gt; "", FALSE)</f>
        <v>0</v>
      </c>
      <c r="E525" s="50" t="str">
        <f t="shared" si="58"/>
        <v/>
      </c>
      <c r="F525" s="50" t="str">
        <f t="shared" si="59"/>
        <v/>
      </c>
      <c r="G525" s="50" t="b">
        <f t="shared" si="53"/>
        <v>1</v>
      </c>
      <c r="H525" s="50" t="b">
        <f>IFERROR(OR(AND(NOT(D525), 'Upload Data'!$A512 = ""), AND(AG525 &gt; -1, OR(AND(AH525, LEN(AD525) = 7), IFERROR(MATCH(AD525, listCertificateTypes, 0), FALSE)))), FALSE)</f>
        <v>1</v>
      </c>
      <c r="I525" s="50" t="b">
        <f>IFERROR(OR(NOT($D525), 'Upload Data'!B512 &lt;&gt; ""), FALSE)</f>
        <v>1</v>
      </c>
      <c r="J525" s="50" t="b">
        <f>IFERROR(OR(AND(NOT($D525), 'Upload Data'!C512 = ""), ISNUMBER('Upload Data'!C512), IFERROR(DATEVALUE('Upload Data'!C512) &gt; 0, FALSE)), FALSE)</f>
        <v>1</v>
      </c>
      <c r="K525" s="50" t="b">
        <f>IFERROR(OR(NOT($D525), 'Upload Data'!D512 &lt;&gt; ""), FALSE)</f>
        <v>1</v>
      </c>
      <c r="L525" s="51" t="s">
        <v>116</v>
      </c>
      <c r="M525" s="50" t="b">
        <f>IFERROR(OR(AND(NOT($D525), 'Upload Data'!F512 = ""), IFERROR(_xlfn.NUMBERVALUE('Upload Data'!F512) &gt; 0, FALSE)), FALSE)</f>
        <v>1</v>
      </c>
      <c r="N525" s="50" t="b">
        <f>IFERROR(OR('Upload Data'!G512 = "", IFERROR(_xlfn.NUMBERVALUE('Upload Data'!G512) &gt; 0, FALSE)), FALSE)</f>
        <v>1</v>
      </c>
      <c r="O525" s="50" t="b">
        <f>IFERROR(OR('Upload Data'!G512 = "", IFERROR(MATCH('Upload Data'!H512, listVolumeUnits, 0), FALSE)), FALSE)</f>
        <v>1</v>
      </c>
      <c r="P525" s="50" t="b">
        <f>IFERROR(OR('Upload Data'!I512 = "", IFERROR(_xlfn.NUMBERVALUE('Upload Data'!I512) &gt; 0, FALSE)), FALSE)</f>
        <v>1</v>
      </c>
      <c r="Q525" s="50" t="b">
        <f>IFERROR(OR('Upload Data'!I512 = "", IFERROR(MATCH('Upload Data'!J512, listWeightUnits, 0), FALSE)), FALSE)</f>
        <v>1</v>
      </c>
      <c r="R525" s="50" t="b">
        <f>IFERROR(OR(AND(NOT(D525), 'Upload Data'!K512 = ""), IFERROR(MATCH('Upload Data'!K512, listFscClaimTypes, 0), FALSE)), FALSE)</f>
        <v>1</v>
      </c>
      <c r="S525" s="50" t="b">
        <f>IFERROR(OR(AND('Upload Data'!K512 = refClaimFsc100, OR('Upload Data'!L512 = "", 'Upload Data'!L512 = 100)), AND('Upload Data'!K512 = refClaimFscCW, OR('Upload Data'!L512 = "", 'Upload Data'!L512 = 0)), AND('Upload Data'!K512 = refClaimFscMix, 'Upload Data'!L512 &lt;&gt; "", _xlfn.NUMBERVALUE('Upload Data'!L512) &gt;= 0, _xlfn.NUMBERVALUE('Upload Data'!L512) &lt;= 100), AND('Upload Data'!K512 = refClaimFscMixCredit, OR('Upload Data'!L512 = "", 'Upload Data'!L512 = 100)), AND('Upload Data'!K512 = refClaimFscRecycled, 'Upload Data'!K512 =""), 'Upload Data'!K512 = ""), FALSE)</f>
        <v>1</v>
      </c>
      <c r="T525" s="50" t="b">
        <f>IFERROR(OR('Upload Data'!M512 = "", ISNUMBER('Upload Data'!M512), IFERROR(DATEVALUE('Upload Data'!M512) &gt; 0, FALSE)), FALSE)</f>
        <v>1</v>
      </c>
      <c r="U525" s="50" t="b">
        <f>IFERROR(OR('Upload Data'!N512 = "", ISNUMBER('Upload Data'!N512), IFERROR(DATEVALUE('Upload Data'!N512) &gt; 0, FALSE)), FALSE)</f>
        <v>1</v>
      </c>
      <c r="V525" s="51" t="s">
        <v>116</v>
      </c>
      <c r="W525" s="50"/>
      <c r="X525" s="50"/>
      <c r="Y525" s="50"/>
      <c r="Z525" s="50">
        <f>IFERROR(FIND("-", 'Upload Data'!$A512, 1), 1000)</f>
        <v>1000</v>
      </c>
      <c r="AA525" s="50">
        <f>IFERROR(FIND("-", 'Upload Data'!$A512, Z525 + 1), 1000)</f>
        <v>1000</v>
      </c>
      <c r="AB525" s="50">
        <f>IFERROR(FIND("-", 'Upload Data'!$A512, AA525 + 1), 1000)</f>
        <v>1000</v>
      </c>
      <c r="AC525" s="50" t="str">
        <f>IFERROR(LEFT('Upload Data'!$A512, Z525 - 1), "")</f>
        <v/>
      </c>
      <c r="AD525" s="50" t="str">
        <f>IFERROR(MID('Upload Data'!$A512, Z525 + 1, AA525 - Z525 - 1), "")</f>
        <v/>
      </c>
      <c r="AE525" s="50" t="str">
        <f>IFERROR(MID('Upload Data'!$A512, AA525 + 1, AB525 - AA525 - 1), "")</f>
        <v/>
      </c>
      <c r="AF525" s="50" t="str">
        <f>IFERROR(MID('Upload Data'!$A512, AB525 + 1, 1000), "")</f>
        <v/>
      </c>
      <c r="AG525" s="50" t="str">
        <f t="shared" si="56"/>
        <v/>
      </c>
      <c r="AH525" s="50" t="b">
        <f t="shared" si="57"/>
        <v>0</v>
      </c>
    </row>
    <row r="526" spans="1:34">
      <c r="A526" s="49">
        <f t="shared" si="54"/>
        <v>513</v>
      </c>
      <c r="B526" s="48" t="b">
        <f>NOT(IFERROR('Upload Data'!A513 = "ERROR", TRUE))</f>
        <v>1</v>
      </c>
      <c r="C526" s="48">
        <f t="shared" si="55"/>
        <v>513</v>
      </c>
      <c r="D526" s="50" t="b">
        <f>IF(B526, ('Upload Data'!A513 &amp; 'Upload Data'!B513 &amp; 'Upload Data'!C513 &amp; 'Upload Data'!D513 &amp; 'Upload Data'!E513 &amp; 'Upload Data'!F513 &amp; 'Upload Data'!G513 &amp; 'Upload Data'!H513 &amp; 'Upload Data'!I513 &amp; 'Upload Data'!J513 &amp; 'Upload Data'!K513 &amp; 'Upload Data'!L513 &amp; 'Upload Data'!M513 &amp; 'Upload Data'!N513) &lt;&gt; "", FALSE)</f>
        <v>0</v>
      </c>
      <c r="E526" s="50" t="str">
        <f t="shared" si="58"/>
        <v/>
      </c>
      <c r="F526" s="50" t="str">
        <f t="shared" si="59"/>
        <v/>
      </c>
      <c r="G526" s="50" t="b">
        <f t="shared" si="53"/>
        <v>1</v>
      </c>
      <c r="H526" s="50" t="b">
        <f>IFERROR(OR(AND(NOT(D526), 'Upload Data'!$A513 = ""), AND(AG526 &gt; -1, OR(AND(AH526, LEN(AD526) = 7), IFERROR(MATCH(AD526, listCertificateTypes, 0), FALSE)))), FALSE)</f>
        <v>1</v>
      </c>
      <c r="I526" s="50" t="b">
        <f>IFERROR(OR(NOT($D526), 'Upload Data'!B513 &lt;&gt; ""), FALSE)</f>
        <v>1</v>
      </c>
      <c r="J526" s="50" t="b">
        <f>IFERROR(OR(AND(NOT($D526), 'Upload Data'!C513 = ""), ISNUMBER('Upload Data'!C513), IFERROR(DATEVALUE('Upload Data'!C513) &gt; 0, FALSE)), FALSE)</f>
        <v>1</v>
      </c>
      <c r="K526" s="50" t="b">
        <f>IFERROR(OR(NOT($D526), 'Upload Data'!D513 &lt;&gt; ""), FALSE)</f>
        <v>1</v>
      </c>
      <c r="L526" s="51" t="s">
        <v>116</v>
      </c>
      <c r="M526" s="50" t="b">
        <f>IFERROR(OR(AND(NOT($D526), 'Upload Data'!F513 = ""), IFERROR(_xlfn.NUMBERVALUE('Upload Data'!F513) &gt; 0, FALSE)), FALSE)</f>
        <v>1</v>
      </c>
      <c r="N526" s="50" t="b">
        <f>IFERROR(OR('Upload Data'!G513 = "", IFERROR(_xlfn.NUMBERVALUE('Upload Data'!G513) &gt; 0, FALSE)), FALSE)</f>
        <v>1</v>
      </c>
      <c r="O526" s="50" t="b">
        <f>IFERROR(OR('Upload Data'!G513 = "", IFERROR(MATCH('Upload Data'!H513, listVolumeUnits, 0), FALSE)), FALSE)</f>
        <v>1</v>
      </c>
      <c r="P526" s="50" t="b">
        <f>IFERROR(OR('Upload Data'!I513 = "", IFERROR(_xlfn.NUMBERVALUE('Upload Data'!I513) &gt; 0, FALSE)), FALSE)</f>
        <v>1</v>
      </c>
      <c r="Q526" s="50" t="b">
        <f>IFERROR(OR('Upload Data'!I513 = "", IFERROR(MATCH('Upload Data'!J513, listWeightUnits, 0), FALSE)), FALSE)</f>
        <v>1</v>
      </c>
      <c r="R526" s="50" t="b">
        <f>IFERROR(OR(AND(NOT(D526), 'Upload Data'!K513 = ""), IFERROR(MATCH('Upload Data'!K513, listFscClaimTypes, 0), FALSE)), FALSE)</f>
        <v>1</v>
      </c>
      <c r="S526" s="50" t="b">
        <f>IFERROR(OR(AND('Upload Data'!K513 = refClaimFsc100, OR('Upload Data'!L513 = "", 'Upload Data'!L513 = 100)), AND('Upload Data'!K513 = refClaimFscCW, OR('Upload Data'!L513 = "", 'Upload Data'!L513 = 0)), AND('Upload Data'!K513 = refClaimFscMix, 'Upload Data'!L513 &lt;&gt; "", _xlfn.NUMBERVALUE('Upload Data'!L513) &gt;= 0, _xlfn.NUMBERVALUE('Upload Data'!L513) &lt;= 100), AND('Upload Data'!K513 = refClaimFscMixCredit, OR('Upload Data'!L513 = "", 'Upload Data'!L513 = 100)), AND('Upload Data'!K513 = refClaimFscRecycled, 'Upload Data'!K513 =""), 'Upload Data'!K513 = ""), FALSE)</f>
        <v>1</v>
      </c>
      <c r="T526" s="50" t="b">
        <f>IFERROR(OR('Upload Data'!M513 = "", ISNUMBER('Upload Data'!M513), IFERROR(DATEVALUE('Upload Data'!M513) &gt; 0, FALSE)), FALSE)</f>
        <v>1</v>
      </c>
      <c r="U526" s="50" t="b">
        <f>IFERROR(OR('Upload Data'!N513 = "", ISNUMBER('Upload Data'!N513), IFERROR(DATEVALUE('Upload Data'!N513) &gt; 0, FALSE)), FALSE)</f>
        <v>1</v>
      </c>
      <c r="V526" s="51" t="s">
        <v>116</v>
      </c>
      <c r="W526" s="50"/>
      <c r="X526" s="50"/>
      <c r="Y526" s="50"/>
      <c r="Z526" s="50">
        <f>IFERROR(FIND("-", 'Upload Data'!$A513, 1), 1000)</f>
        <v>1000</v>
      </c>
      <c r="AA526" s="50">
        <f>IFERROR(FIND("-", 'Upload Data'!$A513, Z526 + 1), 1000)</f>
        <v>1000</v>
      </c>
      <c r="AB526" s="50">
        <f>IFERROR(FIND("-", 'Upload Data'!$A513, AA526 + 1), 1000)</f>
        <v>1000</v>
      </c>
      <c r="AC526" s="50" t="str">
        <f>IFERROR(LEFT('Upload Data'!$A513, Z526 - 1), "")</f>
        <v/>
      </c>
      <c r="AD526" s="50" t="str">
        <f>IFERROR(MID('Upload Data'!$A513, Z526 + 1, AA526 - Z526 - 1), "")</f>
        <v/>
      </c>
      <c r="AE526" s="50" t="str">
        <f>IFERROR(MID('Upload Data'!$A513, AA526 + 1, AB526 - AA526 - 1), "")</f>
        <v/>
      </c>
      <c r="AF526" s="50" t="str">
        <f>IFERROR(MID('Upload Data'!$A513, AB526 + 1, 1000), "")</f>
        <v/>
      </c>
      <c r="AG526" s="50" t="str">
        <f t="shared" si="56"/>
        <v/>
      </c>
      <c r="AH526" s="50" t="b">
        <f t="shared" si="57"/>
        <v>0</v>
      </c>
    </row>
    <row r="527" spans="1:34">
      <c r="A527" s="49">
        <f t="shared" si="54"/>
        <v>514</v>
      </c>
      <c r="B527" s="48" t="b">
        <f>NOT(IFERROR('Upload Data'!A514 = "ERROR", TRUE))</f>
        <v>1</v>
      </c>
      <c r="C527" s="48">
        <f t="shared" si="55"/>
        <v>514</v>
      </c>
      <c r="D527" s="50" t="b">
        <f>IF(B527, ('Upload Data'!A514 &amp; 'Upload Data'!B514 &amp; 'Upload Data'!C514 &amp; 'Upload Data'!D514 &amp; 'Upload Data'!E514 &amp; 'Upload Data'!F514 &amp; 'Upload Data'!G514 &amp; 'Upload Data'!H514 &amp; 'Upload Data'!I514 &amp; 'Upload Data'!J514 &amp; 'Upload Data'!K514 &amp; 'Upload Data'!L514 &amp; 'Upload Data'!M514 &amp; 'Upload Data'!N514) &lt;&gt; "", FALSE)</f>
        <v>0</v>
      </c>
      <c r="E527" s="50" t="str">
        <f t="shared" si="58"/>
        <v/>
      </c>
      <c r="F527" s="50" t="str">
        <f t="shared" si="59"/>
        <v/>
      </c>
      <c r="G527" s="50" t="b">
        <f t="shared" ref="G527:G590" si="60">AND(H527:V527)</f>
        <v>1</v>
      </c>
      <c r="H527" s="50" t="b">
        <f>IFERROR(OR(AND(NOT(D527), 'Upload Data'!$A514 = ""), AND(AG527 &gt; -1, OR(AND(AH527, LEN(AD527) = 7), IFERROR(MATCH(AD527, listCertificateTypes, 0), FALSE)))), FALSE)</f>
        <v>1</v>
      </c>
      <c r="I527" s="50" t="b">
        <f>IFERROR(OR(NOT($D527), 'Upload Data'!B514 &lt;&gt; ""), FALSE)</f>
        <v>1</v>
      </c>
      <c r="J527" s="50" t="b">
        <f>IFERROR(OR(AND(NOT($D527), 'Upload Data'!C514 = ""), ISNUMBER('Upload Data'!C514), IFERROR(DATEVALUE('Upload Data'!C514) &gt; 0, FALSE)), FALSE)</f>
        <v>1</v>
      </c>
      <c r="K527" s="50" t="b">
        <f>IFERROR(OR(NOT($D527), 'Upload Data'!D514 &lt;&gt; ""), FALSE)</f>
        <v>1</v>
      </c>
      <c r="L527" s="51" t="s">
        <v>116</v>
      </c>
      <c r="M527" s="50" t="b">
        <f>IFERROR(OR(AND(NOT($D527), 'Upload Data'!F514 = ""), IFERROR(_xlfn.NUMBERVALUE('Upload Data'!F514) &gt; 0, FALSE)), FALSE)</f>
        <v>1</v>
      </c>
      <c r="N527" s="50" t="b">
        <f>IFERROR(OR('Upload Data'!G514 = "", IFERROR(_xlfn.NUMBERVALUE('Upload Data'!G514) &gt; 0, FALSE)), FALSE)</f>
        <v>1</v>
      </c>
      <c r="O527" s="50" t="b">
        <f>IFERROR(OR('Upload Data'!G514 = "", IFERROR(MATCH('Upload Data'!H514, listVolumeUnits, 0), FALSE)), FALSE)</f>
        <v>1</v>
      </c>
      <c r="P527" s="50" t="b">
        <f>IFERROR(OR('Upload Data'!I514 = "", IFERROR(_xlfn.NUMBERVALUE('Upload Data'!I514) &gt; 0, FALSE)), FALSE)</f>
        <v>1</v>
      </c>
      <c r="Q527" s="50" t="b">
        <f>IFERROR(OR('Upload Data'!I514 = "", IFERROR(MATCH('Upload Data'!J514, listWeightUnits, 0), FALSE)), FALSE)</f>
        <v>1</v>
      </c>
      <c r="R527" s="50" t="b">
        <f>IFERROR(OR(AND(NOT(D527), 'Upload Data'!K514 = ""), IFERROR(MATCH('Upload Data'!K514, listFscClaimTypes, 0), FALSE)), FALSE)</f>
        <v>1</v>
      </c>
      <c r="S527" s="50" t="b">
        <f>IFERROR(OR(AND('Upload Data'!K514 = refClaimFsc100, OR('Upload Data'!L514 = "", 'Upload Data'!L514 = 100)), AND('Upload Data'!K514 = refClaimFscCW, OR('Upload Data'!L514 = "", 'Upload Data'!L514 = 0)), AND('Upload Data'!K514 = refClaimFscMix, 'Upload Data'!L514 &lt;&gt; "", _xlfn.NUMBERVALUE('Upload Data'!L514) &gt;= 0, _xlfn.NUMBERVALUE('Upload Data'!L514) &lt;= 100), AND('Upload Data'!K514 = refClaimFscMixCredit, OR('Upload Data'!L514 = "", 'Upload Data'!L514 = 100)), AND('Upload Data'!K514 = refClaimFscRecycled, 'Upload Data'!K514 =""), 'Upload Data'!K514 = ""), FALSE)</f>
        <v>1</v>
      </c>
      <c r="T527" s="50" t="b">
        <f>IFERROR(OR('Upload Data'!M514 = "", ISNUMBER('Upload Data'!M514), IFERROR(DATEVALUE('Upload Data'!M514) &gt; 0, FALSE)), FALSE)</f>
        <v>1</v>
      </c>
      <c r="U527" s="50" t="b">
        <f>IFERROR(OR('Upload Data'!N514 = "", ISNUMBER('Upload Data'!N514), IFERROR(DATEVALUE('Upload Data'!N514) &gt; 0, FALSE)), FALSE)</f>
        <v>1</v>
      </c>
      <c r="V527" s="51" t="s">
        <v>116</v>
      </c>
      <c r="W527" s="50"/>
      <c r="X527" s="50"/>
      <c r="Y527" s="50"/>
      <c r="Z527" s="50">
        <f>IFERROR(FIND("-", 'Upload Data'!$A514, 1), 1000)</f>
        <v>1000</v>
      </c>
      <c r="AA527" s="50">
        <f>IFERROR(FIND("-", 'Upload Data'!$A514, Z527 + 1), 1000)</f>
        <v>1000</v>
      </c>
      <c r="AB527" s="50">
        <f>IFERROR(FIND("-", 'Upload Data'!$A514, AA527 + 1), 1000)</f>
        <v>1000</v>
      </c>
      <c r="AC527" s="50" t="str">
        <f>IFERROR(LEFT('Upload Data'!$A514, Z527 - 1), "")</f>
        <v/>
      </c>
      <c r="AD527" s="50" t="str">
        <f>IFERROR(MID('Upload Data'!$A514, Z527 + 1, AA527 - Z527 - 1), "")</f>
        <v/>
      </c>
      <c r="AE527" s="50" t="str">
        <f>IFERROR(MID('Upload Data'!$A514, AA527 + 1, AB527 - AA527 - 1), "")</f>
        <v/>
      </c>
      <c r="AF527" s="50" t="str">
        <f>IFERROR(MID('Upload Data'!$A514, AB527 + 1, 1000), "")</f>
        <v/>
      </c>
      <c r="AG527" s="50" t="str">
        <f t="shared" si="56"/>
        <v/>
      </c>
      <c r="AH527" s="50" t="b">
        <f t="shared" si="57"/>
        <v>0</v>
      </c>
    </row>
    <row r="528" spans="1:34">
      <c r="A528" s="49">
        <f t="shared" ref="A528:A591" si="61">IF(B528, C528, 0)</f>
        <v>515</v>
      </c>
      <c r="B528" s="48" t="b">
        <f>NOT(IFERROR('Upload Data'!A515 = "ERROR", TRUE))</f>
        <v>1</v>
      </c>
      <c r="C528" s="48">
        <f t="shared" ref="C528:C591" si="62">IF(B528, C527 + 1, C527)</f>
        <v>515</v>
      </c>
      <c r="D528" s="50" t="b">
        <f>IF(B528, ('Upload Data'!A515 &amp; 'Upload Data'!B515 &amp; 'Upload Data'!C515 &amp; 'Upload Data'!D515 &amp; 'Upload Data'!E515 &amp; 'Upload Data'!F515 &amp; 'Upload Data'!G515 &amp; 'Upload Data'!H515 &amp; 'Upload Data'!I515 &amp; 'Upload Data'!J515 &amp; 'Upload Data'!K515 &amp; 'Upload Data'!L515 &amp; 'Upload Data'!M515 &amp; 'Upload Data'!N515) &lt;&gt; "", FALSE)</f>
        <v>0</v>
      </c>
      <c r="E528" s="50" t="str">
        <f t="shared" si="58"/>
        <v/>
      </c>
      <c r="F528" s="50" t="str">
        <f t="shared" si="59"/>
        <v/>
      </c>
      <c r="G528" s="50" t="b">
        <f t="shared" si="60"/>
        <v>1</v>
      </c>
      <c r="H528" s="50" t="b">
        <f>IFERROR(OR(AND(NOT(D528), 'Upload Data'!$A515 = ""), AND(AG528 &gt; -1, OR(AND(AH528, LEN(AD528) = 7), IFERROR(MATCH(AD528, listCertificateTypes, 0), FALSE)))), FALSE)</f>
        <v>1</v>
      </c>
      <c r="I528" s="50" t="b">
        <f>IFERROR(OR(NOT($D528), 'Upload Data'!B515 &lt;&gt; ""), FALSE)</f>
        <v>1</v>
      </c>
      <c r="J528" s="50" t="b">
        <f>IFERROR(OR(AND(NOT($D528), 'Upload Data'!C515 = ""), ISNUMBER('Upload Data'!C515), IFERROR(DATEVALUE('Upload Data'!C515) &gt; 0, FALSE)), FALSE)</f>
        <v>1</v>
      </c>
      <c r="K528" s="50" t="b">
        <f>IFERROR(OR(NOT($D528), 'Upload Data'!D515 &lt;&gt; ""), FALSE)</f>
        <v>1</v>
      </c>
      <c r="L528" s="51" t="s">
        <v>116</v>
      </c>
      <c r="M528" s="50" t="b">
        <f>IFERROR(OR(AND(NOT($D528), 'Upload Data'!F515 = ""), IFERROR(_xlfn.NUMBERVALUE('Upload Data'!F515) &gt; 0, FALSE)), FALSE)</f>
        <v>1</v>
      </c>
      <c r="N528" s="50" t="b">
        <f>IFERROR(OR('Upload Data'!G515 = "", IFERROR(_xlfn.NUMBERVALUE('Upload Data'!G515) &gt; 0, FALSE)), FALSE)</f>
        <v>1</v>
      </c>
      <c r="O528" s="50" t="b">
        <f>IFERROR(OR('Upload Data'!G515 = "", IFERROR(MATCH('Upload Data'!H515, listVolumeUnits, 0), FALSE)), FALSE)</f>
        <v>1</v>
      </c>
      <c r="P528" s="50" t="b">
        <f>IFERROR(OR('Upload Data'!I515 = "", IFERROR(_xlfn.NUMBERVALUE('Upload Data'!I515) &gt; 0, FALSE)), FALSE)</f>
        <v>1</v>
      </c>
      <c r="Q528" s="50" t="b">
        <f>IFERROR(OR('Upload Data'!I515 = "", IFERROR(MATCH('Upload Data'!J515, listWeightUnits, 0), FALSE)), FALSE)</f>
        <v>1</v>
      </c>
      <c r="R528" s="50" t="b">
        <f>IFERROR(OR(AND(NOT(D528), 'Upload Data'!K515 = ""), IFERROR(MATCH('Upload Data'!K515, listFscClaimTypes, 0), FALSE)), FALSE)</f>
        <v>1</v>
      </c>
      <c r="S528" s="50" t="b">
        <f>IFERROR(OR(AND('Upload Data'!K515 = refClaimFsc100, OR('Upload Data'!L515 = "", 'Upload Data'!L515 = 100)), AND('Upload Data'!K515 = refClaimFscCW, OR('Upload Data'!L515 = "", 'Upload Data'!L515 = 0)), AND('Upload Data'!K515 = refClaimFscMix, 'Upload Data'!L515 &lt;&gt; "", _xlfn.NUMBERVALUE('Upload Data'!L515) &gt;= 0, _xlfn.NUMBERVALUE('Upload Data'!L515) &lt;= 100), AND('Upload Data'!K515 = refClaimFscMixCredit, OR('Upload Data'!L515 = "", 'Upload Data'!L515 = 100)), AND('Upload Data'!K515 = refClaimFscRecycled, 'Upload Data'!K515 =""), 'Upload Data'!K515 = ""), FALSE)</f>
        <v>1</v>
      </c>
      <c r="T528" s="50" t="b">
        <f>IFERROR(OR('Upload Data'!M515 = "", ISNUMBER('Upload Data'!M515), IFERROR(DATEVALUE('Upload Data'!M515) &gt; 0, FALSE)), FALSE)</f>
        <v>1</v>
      </c>
      <c r="U528" s="50" t="b">
        <f>IFERROR(OR('Upload Data'!N515 = "", ISNUMBER('Upload Data'!N515), IFERROR(DATEVALUE('Upload Data'!N515) &gt; 0, FALSE)), FALSE)</f>
        <v>1</v>
      </c>
      <c r="V528" s="51" t="s">
        <v>116</v>
      </c>
      <c r="W528" s="50"/>
      <c r="X528" s="50"/>
      <c r="Y528" s="50"/>
      <c r="Z528" s="50">
        <f>IFERROR(FIND("-", 'Upload Data'!$A515, 1), 1000)</f>
        <v>1000</v>
      </c>
      <c r="AA528" s="50">
        <f>IFERROR(FIND("-", 'Upload Data'!$A515, Z528 + 1), 1000)</f>
        <v>1000</v>
      </c>
      <c r="AB528" s="50">
        <f>IFERROR(FIND("-", 'Upload Data'!$A515, AA528 + 1), 1000)</f>
        <v>1000</v>
      </c>
      <c r="AC528" s="50" t="str">
        <f>IFERROR(LEFT('Upload Data'!$A515, Z528 - 1), "")</f>
        <v/>
      </c>
      <c r="AD528" s="50" t="str">
        <f>IFERROR(MID('Upload Data'!$A515, Z528 + 1, AA528 - Z528 - 1), "")</f>
        <v/>
      </c>
      <c r="AE528" s="50" t="str">
        <f>IFERROR(MID('Upload Data'!$A515, AA528 + 1, AB528 - AA528 - 1), "")</f>
        <v/>
      </c>
      <c r="AF528" s="50" t="str">
        <f>IFERROR(MID('Upload Data'!$A515, AB528 + 1, 1000), "")</f>
        <v/>
      </c>
      <c r="AG528" s="50" t="str">
        <f t="shared" ref="AG528:AG591" si="63">IFERROR(IF(AH528, MID(AD528, 2, 10), AE528), -1)</f>
        <v/>
      </c>
      <c r="AH528" s="50" t="b">
        <f t="shared" ref="AH528:AH591" si="64">(AC528 = "FSC")</f>
        <v>0</v>
      </c>
    </row>
    <row r="529" spans="1:34">
      <c r="A529" s="49">
        <f t="shared" si="61"/>
        <v>516</v>
      </c>
      <c r="B529" s="48" t="b">
        <f>NOT(IFERROR('Upload Data'!A516 = "ERROR", TRUE))</f>
        <v>1</v>
      </c>
      <c r="C529" s="48">
        <f t="shared" si="62"/>
        <v>516</v>
      </c>
      <c r="D529" s="50" t="b">
        <f>IF(B529, ('Upload Data'!A516 &amp; 'Upload Data'!B516 &amp; 'Upload Data'!C516 &amp; 'Upload Data'!D516 &amp; 'Upload Data'!E516 &amp; 'Upload Data'!F516 &amp; 'Upload Data'!G516 &amp; 'Upload Data'!H516 &amp; 'Upload Data'!I516 &amp; 'Upload Data'!J516 &amp; 'Upload Data'!K516 &amp; 'Upload Data'!L516 &amp; 'Upload Data'!M516 &amp; 'Upload Data'!N516) &lt;&gt; "", FALSE)</f>
        <v>0</v>
      </c>
      <c r="E529" s="50" t="str">
        <f t="shared" si="58"/>
        <v/>
      </c>
      <c r="F529" s="50" t="str">
        <f t="shared" si="59"/>
        <v/>
      </c>
      <c r="G529" s="50" t="b">
        <f t="shared" si="60"/>
        <v>1</v>
      </c>
      <c r="H529" s="50" t="b">
        <f>IFERROR(OR(AND(NOT(D529), 'Upload Data'!$A516 = ""), AND(AG529 &gt; -1, OR(AND(AH529, LEN(AD529) = 7), IFERROR(MATCH(AD529, listCertificateTypes, 0), FALSE)))), FALSE)</f>
        <v>1</v>
      </c>
      <c r="I529" s="50" t="b">
        <f>IFERROR(OR(NOT($D529), 'Upload Data'!B516 &lt;&gt; ""), FALSE)</f>
        <v>1</v>
      </c>
      <c r="J529" s="50" t="b">
        <f>IFERROR(OR(AND(NOT($D529), 'Upload Data'!C516 = ""), ISNUMBER('Upload Data'!C516), IFERROR(DATEVALUE('Upload Data'!C516) &gt; 0, FALSE)), FALSE)</f>
        <v>1</v>
      </c>
      <c r="K529" s="50" t="b">
        <f>IFERROR(OR(NOT($D529), 'Upload Data'!D516 &lt;&gt; ""), FALSE)</f>
        <v>1</v>
      </c>
      <c r="L529" s="51" t="s">
        <v>116</v>
      </c>
      <c r="M529" s="50" t="b">
        <f>IFERROR(OR(AND(NOT($D529), 'Upload Data'!F516 = ""), IFERROR(_xlfn.NUMBERVALUE('Upload Data'!F516) &gt; 0, FALSE)), FALSE)</f>
        <v>1</v>
      </c>
      <c r="N529" s="50" t="b">
        <f>IFERROR(OR('Upload Data'!G516 = "", IFERROR(_xlfn.NUMBERVALUE('Upload Data'!G516) &gt; 0, FALSE)), FALSE)</f>
        <v>1</v>
      </c>
      <c r="O529" s="50" t="b">
        <f>IFERROR(OR('Upload Data'!G516 = "", IFERROR(MATCH('Upload Data'!H516, listVolumeUnits, 0), FALSE)), FALSE)</f>
        <v>1</v>
      </c>
      <c r="P529" s="50" t="b">
        <f>IFERROR(OR('Upload Data'!I516 = "", IFERROR(_xlfn.NUMBERVALUE('Upload Data'!I516) &gt; 0, FALSE)), FALSE)</f>
        <v>1</v>
      </c>
      <c r="Q529" s="50" t="b">
        <f>IFERROR(OR('Upload Data'!I516 = "", IFERROR(MATCH('Upload Data'!J516, listWeightUnits, 0), FALSE)), FALSE)</f>
        <v>1</v>
      </c>
      <c r="R529" s="50" t="b">
        <f>IFERROR(OR(AND(NOT(D529), 'Upload Data'!K516 = ""), IFERROR(MATCH('Upload Data'!K516, listFscClaimTypes, 0), FALSE)), FALSE)</f>
        <v>1</v>
      </c>
      <c r="S529" s="50" t="b">
        <f>IFERROR(OR(AND('Upload Data'!K516 = refClaimFsc100, OR('Upload Data'!L516 = "", 'Upload Data'!L516 = 100)), AND('Upload Data'!K516 = refClaimFscCW, OR('Upload Data'!L516 = "", 'Upload Data'!L516 = 0)), AND('Upload Data'!K516 = refClaimFscMix, 'Upload Data'!L516 &lt;&gt; "", _xlfn.NUMBERVALUE('Upload Data'!L516) &gt;= 0, _xlfn.NUMBERVALUE('Upload Data'!L516) &lt;= 100), AND('Upload Data'!K516 = refClaimFscMixCredit, OR('Upload Data'!L516 = "", 'Upload Data'!L516 = 100)), AND('Upload Data'!K516 = refClaimFscRecycled, 'Upload Data'!K516 =""), 'Upload Data'!K516 = ""), FALSE)</f>
        <v>1</v>
      </c>
      <c r="T529" s="50" t="b">
        <f>IFERROR(OR('Upload Data'!M516 = "", ISNUMBER('Upload Data'!M516), IFERROR(DATEVALUE('Upload Data'!M516) &gt; 0, FALSE)), FALSE)</f>
        <v>1</v>
      </c>
      <c r="U529" s="50" t="b">
        <f>IFERROR(OR('Upload Data'!N516 = "", ISNUMBER('Upload Data'!N516), IFERROR(DATEVALUE('Upload Data'!N516) &gt; 0, FALSE)), FALSE)</f>
        <v>1</v>
      </c>
      <c r="V529" s="51" t="s">
        <v>116</v>
      </c>
      <c r="W529" s="50"/>
      <c r="X529" s="50"/>
      <c r="Y529" s="50"/>
      <c r="Z529" s="50">
        <f>IFERROR(FIND("-", 'Upload Data'!$A516, 1), 1000)</f>
        <v>1000</v>
      </c>
      <c r="AA529" s="50">
        <f>IFERROR(FIND("-", 'Upload Data'!$A516, Z529 + 1), 1000)</f>
        <v>1000</v>
      </c>
      <c r="AB529" s="50">
        <f>IFERROR(FIND("-", 'Upload Data'!$A516, AA529 + 1), 1000)</f>
        <v>1000</v>
      </c>
      <c r="AC529" s="50" t="str">
        <f>IFERROR(LEFT('Upload Data'!$A516, Z529 - 1), "")</f>
        <v/>
      </c>
      <c r="AD529" s="50" t="str">
        <f>IFERROR(MID('Upload Data'!$A516, Z529 + 1, AA529 - Z529 - 1), "")</f>
        <v/>
      </c>
      <c r="AE529" s="50" t="str">
        <f>IFERROR(MID('Upload Data'!$A516, AA529 + 1, AB529 - AA529 - 1), "")</f>
        <v/>
      </c>
      <c r="AF529" s="50" t="str">
        <f>IFERROR(MID('Upload Data'!$A516, AB529 + 1, 1000), "")</f>
        <v/>
      </c>
      <c r="AG529" s="50" t="str">
        <f t="shared" si="63"/>
        <v/>
      </c>
      <c r="AH529" s="50" t="b">
        <f t="shared" si="64"/>
        <v>0</v>
      </c>
    </row>
    <row r="530" spans="1:34">
      <c r="A530" s="49">
        <f t="shared" si="61"/>
        <v>517</v>
      </c>
      <c r="B530" s="48" t="b">
        <f>NOT(IFERROR('Upload Data'!A517 = "ERROR", TRUE))</f>
        <v>1</v>
      </c>
      <c r="C530" s="48">
        <f t="shared" si="62"/>
        <v>517</v>
      </c>
      <c r="D530" s="50" t="b">
        <f>IF(B530, ('Upload Data'!A517 &amp; 'Upload Data'!B517 &amp; 'Upload Data'!C517 &amp; 'Upload Data'!D517 &amp; 'Upload Data'!E517 &amp; 'Upload Data'!F517 &amp; 'Upload Data'!G517 &amp; 'Upload Data'!H517 &amp; 'Upload Data'!I517 &amp; 'Upload Data'!J517 &amp; 'Upload Data'!K517 &amp; 'Upload Data'!L517 &amp; 'Upload Data'!M517 &amp; 'Upload Data'!N517) &lt;&gt; "", FALSE)</f>
        <v>0</v>
      </c>
      <c r="E530" s="50" t="str">
        <f t="shared" si="58"/>
        <v/>
      </c>
      <c r="F530" s="50" t="str">
        <f t="shared" si="59"/>
        <v/>
      </c>
      <c r="G530" s="50" t="b">
        <f t="shared" si="60"/>
        <v>1</v>
      </c>
      <c r="H530" s="50" t="b">
        <f>IFERROR(OR(AND(NOT(D530), 'Upload Data'!$A517 = ""), AND(AG530 &gt; -1, OR(AND(AH530, LEN(AD530) = 7), IFERROR(MATCH(AD530, listCertificateTypes, 0), FALSE)))), FALSE)</f>
        <v>1</v>
      </c>
      <c r="I530" s="50" t="b">
        <f>IFERROR(OR(NOT($D530), 'Upload Data'!B517 &lt;&gt; ""), FALSE)</f>
        <v>1</v>
      </c>
      <c r="J530" s="50" t="b">
        <f>IFERROR(OR(AND(NOT($D530), 'Upload Data'!C517 = ""), ISNUMBER('Upload Data'!C517), IFERROR(DATEVALUE('Upload Data'!C517) &gt; 0, FALSE)), FALSE)</f>
        <v>1</v>
      </c>
      <c r="K530" s="50" t="b">
        <f>IFERROR(OR(NOT($D530), 'Upload Data'!D517 &lt;&gt; ""), FALSE)</f>
        <v>1</v>
      </c>
      <c r="L530" s="51" t="s">
        <v>116</v>
      </c>
      <c r="M530" s="50" t="b">
        <f>IFERROR(OR(AND(NOT($D530), 'Upload Data'!F517 = ""), IFERROR(_xlfn.NUMBERVALUE('Upload Data'!F517) &gt; 0, FALSE)), FALSE)</f>
        <v>1</v>
      </c>
      <c r="N530" s="50" t="b">
        <f>IFERROR(OR('Upload Data'!G517 = "", IFERROR(_xlfn.NUMBERVALUE('Upload Data'!G517) &gt; 0, FALSE)), FALSE)</f>
        <v>1</v>
      </c>
      <c r="O530" s="50" t="b">
        <f>IFERROR(OR('Upload Data'!G517 = "", IFERROR(MATCH('Upload Data'!H517, listVolumeUnits, 0), FALSE)), FALSE)</f>
        <v>1</v>
      </c>
      <c r="P530" s="50" t="b">
        <f>IFERROR(OR('Upload Data'!I517 = "", IFERROR(_xlfn.NUMBERVALUE('Upload Data'!I517) &gt; 0, FALSE)), FALSE)</f>
        <v>1</v>
      </c>
      <c r="Q530" s="50" t="b">
        <f>IFERROR(OR('Upload Data'!I517 = "", IFERROR(MATCH('Upload Data'!J517, listWeightUnits, 0), FALSE)), FALSE)</f>
        <v>1</v>
      </c>
      <c r="R530" s="50" t="b">
        <f>IFERROR(OR(AND(NOT(D530), 'Upload Data'!K517 = ""), IFERROR(MATCH('Upload Data'!K517, listFscClaimTypes, 0), FALSE)), FALSE)</f>
        <v>1</v>
      </c>
      <c r="S530" s="50" t="b">
        <f>IFERROR(OR(AND('Upload Data'!K517 = refClaimFsc100, OR('Upload Data'!L517 = "", 'Upload Data'!L517 = 100)), AND('Upload Data'!K517 = refClaimFscCW, OR('Upload Data'!L517 = "", 'Upload Data'!L517 = 0)), AND('Upload Data'!K517 = refClaimFscMix, 'Upload Data'!L517 &lt;&gt; "", _xlfn.NUMBERVALUE('Upload Data'!L517) &gt;= 0, _xlfn.NUMBERVALUE('Upload Data'!L517) &lt;= 100), AND('Upload Data'!K517 = refClaimFscMixCredit, OR('Upload Data'!L517 = "", 'Upload Data'!L517 = 100)), AND('Upload Data'!K517 = refClaimFscRecycled, 'Upload Data'!K517 =""), 'Upload Data'!K517 = ""), FALSE)</f>
        <v>1</v>
      </c>
      <c r="T530" s="50" t="b">
        <f>IFERROR(OR('Upload Data'!M517 = "", ISNUMBER('Upload Data'!M517), IFERROR(DATEVALUE('Upload Data'!M517) &gt; 0, FALSE)), FALSE)</f>
        <v>1</v>
      </c>
      <c r="U530" s="50" t="b">
        <f>IFERROR(OR('Upload Data'!N517 = "", ISNUMBER('Upload Data'!N517), IFERROR(DATEVALUE('Upload Data'!N517) &gt; 0, FALSE)), FALSE)</f>
        <v>1</v>
      </c>
      <c r="V530" s="51" t="s">
        <v>116</v>
      </c>
      <c r="W530" s="50"/>
      <c r="X530" s="50"/>
      <c r="Y530" s="50"/>
      <c r="Z530" s="50">
        <f>IFERROR(FIND("-", 'Upload Data'!$A517, 1), 1000)</f>
        <v>1000</v>
      </c>
      <c r="AA530" s="50">
        <f>IFERROR(FIND("-", 'Upload Data'!$A517, Z530 + 1), 1000)</f>
        <v>1000</v>
      </c>
      <c r="AB530" s="50">
        <f>IFERROR(FIND("-", 'Upload Data'!$A517, AA530 + 1), 1000)</f>
        <v>1000</v>
      </c>
      <c r="AC530" s="50" t="str">
        <f>IFERROR(LEFT('Upload Data'!$A517, Z530 - 1), "")</f>
        <v/>
      </c>
      <c r="AD530" s="50" t="str">
        <f>IFERROR(MID('Upload Data'!$A517, Z530 + 1, AA530 - Z530 - 1), "")</f>
        <v/>
      </c>
      <c r="AE530" s="50" t="str">
        <f>IFERROR(MID('Upload Data'!$A517, AA530 + 1, AB530 - AA530 - 1), "")</f>
        <v/>
      </c>
      <c r="AF530" s="50" t="str">
        <f>IFERROR(MID('Upload Data'!$A517, AB530 + 1, 1000), "")</f>
        <v/>
      </c>
      <c r="AG530" s="50" t="str">
        <f t="shared" si="63"/>
        <v/>
      </c>
      <c r="AH530" s="50" t="b">
        <f t="shared" si="64"/>
        <v>0</v>
      </c>
    </row>
    <row r="531" spans="1:34">
      <c r="A531" s="49">
        <f t="shared" si="61"/>
        <v>518</v>
      </c>
      <c r="B531" s="48" t="b">
        <f>NOT(IFERROR('Upload Data'!A518 = "ERROR", TRUE))</f>
        <v>1</v>
      </c>
      <c r="C531" s="48">
        <f t="shared" si="62"/>
        <v>518</v>
      </c>
      <c r="D531" s="50" t="b">
        <f>IF(B531, ('Upload Data'!A518 &amp; 'Upload Data'!B518 &amp; 'Upload Data'!C518 &amp; 'Upload Data'!D518 &amp; 'Upload Data'!E518 &amp; 'Upload Data'!F518 &amp; 'Upload Data'!G518 &amp; 'Upload Data'!H518 &amp; 'Upload Data'!I518 &amp; 'Upload Data'!J518 &amp; 'Upload Data'!K518 &amp; 'Upload Data'!L518 &amp; 'Upload Data'!M518 &amp; 'Upload Data'!N518) &lt;&gt; "", FALSE)</f>
        <v>0</v>
      </c>
      <c r="E531" s="50" t="str">
        <f t="shared" si="58"/>
        <v/>
      </c>
      <c r="F531" s="50" t="str">
        <f t="shared" si="59"/>
        <v/>
      </c>
      <c r="G531" s="50" t="b">
        <f t="shared" si="60"/>
        <v>1</v>
      </c>
      <c r="H531" s="50" t="b">
        <f>IFERROR(OR(AND(NOT(D531), 'Upload Data'!$A518 = ""), AND(AG531 &gt; -1, OR(AND(AH531, LEN(AD531) = 7), IFERROR(MATCH(AD531, listCertificateTypes, 0), FALSE)))), FALSE)</f>
        <v>1</v>
      </c>
      <c r="I531" s="50" t="b">
        <f>IFERROR(OR(NOT($D531), 'Upload Data'!B518 &lt;&gt; ""), FALSE)</f>
        <v>1</v>
      </c>
      <c r="J531" s="50" t="b">
        <f>IFERROR(OR(AND(NOT($D531), 'Upload Data'!C518 = ""), ISNUMBER('Upload Data'!C518), IFERROR(DATEVALUE('Upload Data'!C518) &gt; 0, FALSE)), FALSE)</f>
        <v>1</v>
      </c>
      <c r="K531" s="50" t="b">
        <f>IFERROR(OR(NOT($D531), 'Upload Data'!D518 &lt;&gt; ""), FALSE)</f>
        <v>1</v>
      </c>
      <c r="L531" s="51" t="s">
        <v>116</v>
      </c>
      <c r="M531" s="50" t="b">
        <f>IFERROR(OR(AND(NOT($D531), 'Upload Data'!F518 = ""), IFERROR(_xlfn.NUMBERVALUE('Upload Data'!F518) &gt; 0, FALSE)), FALSE)</f>
        <v>1</v>
      </c>
      <c r="N531" s="50" t="b">
        <f>IFERROR(OR('Upload Data'!G518 = "", IFERROR(_xlfn.NUMBERVALUE('Upload Data'!G518) &gt; 0, FALSE)), FALSE)</f>
        <v>1</v>
      </c>
      <c r="O531" s="50" t="b">
        <f>IFERROR(OR('Upload Data'!G518 = "", IFERROR(MATCH('Upload Data'!H518, listVolumeUnits, 0), FALSE)), FALSE)</f>
        <v>1</v>
      </c>
      <c r="P531" s="50" t="b">
        <f>IFERROR(OR('Upload Data'!I518 = "", IFERROR(_xlfn.NUMBERVALUE('Upload Data'!I518) &gt; 0, FALSE)), FALSE)</f>
        <v>1</v>
      </c>
      <c r="Q531" s="50" t="b">
        <f>IFERROR(OR('Upload Data'!I518 = "", IFERROR(MATCH('Upload Data'!J518, listWeightUnits, 0), FALSE)), FALSE)</f>
        <v>1</v>
      </c>
      <c r="R531" s="50" t="b">
        <f>IFERROR(OR(AND(NOT(D531), 'Upload Data'!K518 = ""), IFERROR(MATCH('Upload Data'!K518, listFscClaimTypes, 0), FALSE)), FALSE)</f>
        <v>1</v>
      </c>
      <c r="S531" s="50" t="b">
        <f>IFERROR(OR(AND('Upload Data'!K518 = refClaimFsc100, OR('Upload Data'!L518 = "", 'Upload Data'!L518 = 100)), AND('Upload Data'!K518 = refClaimFscCW, OR('Upload Data'!L518 = "", 'Upload Data'!L518 = 0)), AND('Upload Data'!K518 = refClaimFscMix, 'Upload Data'!L518 &lt;&gt; "", _xlfn.NUMBERVALUE('Upload Data'!L518) &gt;= 0, _xlfn.NUMBERVALUE('Upload Data'!L518) &lt;= 100), AND('Upload Data'!K518 = refClaimFscMixCredit, OR('Upload Data'!L518 = "", 'Upload Data'!L518 = 100)), AND('Upload Data'!K518 = refClaimFscRecycled, 'Upload Data'!K518 =""), 'Upload Data'!K518 = ""), FALSE)</f>
        <v>1</v>
      </c>
      <c r="T531" s="50" t="b">
        <f>IFERROR(OR('Upload Data'!M518 = "", ISNUMBER('Upload Data'!M518), IFERROR(DATEVALUE('Upload Data'!M518) &gt; 0, FALSE)), FALSE)</f>
        <v>1</v>
      </c>
      <c r="U531" s="50" t="b">
        <f>IFERROR(OR('Upload Data'!N518 = "", ISNUMBER('Upload Data'!N518), IFERROR(DATEVALUE('Upload Data'!N518) &gt; 0, FALSE)), FALSE)</f>
        <v>1</v>
      </c>
      <c r="V531" s="51" t="s">
        <v>116</v>
      </c>
      <c r="W531" s="50"/>
      <c r="X531" s="50"/>
      <c r="Y531" s="50"/>
      <c r="Z531" s="50">
        <f>IFERROR(FIND("-", 'Upload Data'!$A518, 1), 1000)</f>
        <v>1000</v>
      </c>
      <c r="AA531" s="50">
        <f>IFERROR(FIND("-", 'Upload Data'!$A518, Z531 + 1), 1000)</f>
        <v>1000</v>
      </c>
      <c r="AB531" s="50">
        <f>IFERROR(FIND("-", 'Upload Data'!$A518, AA531 + 1), 1000)</f>
        <v>1000</v>
      </c>
      <c r="AC531" s="50" t="str">
        <f>IFERROR(LEFT('Upload Data'!$A518, Z531 - 1), "")</f>
        <v/>
      </c>
      <c r="AD531" s="50" t="str">
        <f>IFERROR(MID('Upload Data'!$A518, Z531 + 1, AA531 - Z531 - 1), "")</f>
        <v/>
      </c>
      <c r="AE531" s="50" t="str">
        <f>IFERROR(MID('Upload Data'!$A518, AA531 + 1, AB531 - AA531 - 1), "")</f>
        <v/>
      </c>
      <c r="AF531" s="50" t="str">
        <f>IFERROR(MID('Upload Data'!$A518, AB531 + 1, 1000), "")</f>
        <v/>
      </c>
      <c r="AG531" s="50" t="str">
        <f t="shared" si="63"/>
        <v/>
      </c>
      <c r="AH531" s="50" t="b">
        <f t="shared" si="64"/>
        <v>0</v>
      </c>
    </row>
    <row r="532" spans="1:34">
      <c r="A532" s="49">
        <f t="shared" si="61"/>
        <v>519</v>
      </c>
      <c r="B532" s="48" t="b">
        <f>NOT(IFERROR('Upload Data'!A519 = "ERROR", TRUE))</f>
        <v>1</v>
      </c>
      <c r="C532" s="48">
        <f t="shared" si="62"/>
        <v>519</v>
      </c>
      <c r="D532" s="50" t="b">
        <f>IF(B532, ('Upload Data'!A519 &amp; 'Upload Data'!B519 &amp; 'Upload Data'!C519 &amp; 'Upload Data'!D519 &amp; 'Upload Data'!E519 &amp; 'Upload Data'!F519 &amp; 'Upload Data'!G519 &amp; 'Upload Data'!H519 &amp; 'Upload Data'!I519 &amp; 'Upload Data'!J519 &amp; 'Upload Data'!K519 &amp; 'Upload Data'!L519 &amp; 'Upload Data'!M519 &amp; 'Upload Data'!N519) &lt;&gt; "", FALSE)</f>
        <v>0</v>
      </c>
      <c r="E532" s="50" t="str">
        <f t="shared" si="58"/>
        <v/>
      </c>
      <c r="F532" s="50" t="str">
        <f t="shared" si="59"/>
        <v/>
      </c>
      <c r="G532" s="50" t="b">
        <f t="shared" si="60"/>
        <v>1</v>
      </c>
      <c r="H532" s="50" t="b">
        <f>IFERROR(OR(AND(NOT(D532), 'Upload Data'!$A519 = ""), AND(AG532 &gt; -1, OR(AND(AH532, LEN(AD532) = 7), IFERROR(MATCH(AD532, listCertificateTypes, 0), FALSE)))), FALSE)</f>
        <v>1</v>
      </c>
      <c r="I532" s="50" t="b">
        <f>IFERROR(OR(NOT($D532), 'Upload Data'!B519 &lt;&gt; ""), FALSE)</f>
        <v>1</v>
      </c>
      <c r="J532" s="50" t="b">
        <f>IFERROR(OR(AND(NOT($D532), 'Upload Data'!C519 = ""), ISNUMBER('Upload Data'!C519), IFERROR(DATEVALUE('Upload Data'!C519) &gt; 0, FALSE)), FALSE)</f>
        <v>1</v>
      </c>
      <c r="K532" s="50" t="b">
        <f>IFERROR(OR(NOT($D532), 'Upload Data'!D519 &lt;&gt; ""), FALSE)</f>
        <v>1</v>
      </c>
      <c r="L532" s="51" t="s">
        <v>116</v>
      </c>
      <c r="M532" s="50" t="b">
        <f>IFERROR(OR(AND(NOT($D532), 'Upload Data'!F519 = ""), IFERROR(_xlfn.NUMBERVALUE('Upload Data'!F519) &gt; 0, FALSE)), FALSE)</f>
        <v>1</v>
      </c>
      <c r="N532" s="50" t="b">
        <f>IFERROR(OR('Upload Data'!G519 = "", IFERROR(_xlfn.NUMBERVALUE('Upload Data'!G519) &gt; 0, FALSE)), FALSE)</f>
        <v>1</v>
      </c>
      <c r="O532" s="50" t="b">
        <f>IFERROR(OR('Upload Data'!G519 = "", IFERROR(MATCH('Upload Data'!H519, listVolumeUnits, 0), FALSE)), FALSE)</f>
        <v>1</v>
      </c>
      <c r="P532" s="50" t="b">
        <f>IFERROR(OR('Upload Data'!I519 = "", IFERROR(_xlfn.NUMBERVALUE('Upload Data'!I519) &gt; 0, FALSE)), FALSE)</f>
        <v>1</v>
      </c>
      <c r="Q532" s="50" t="b">
        <f>IFERROR(OR('Upload Data'!I519 = "", IFERROR(MATCH('Upload Data'!J519, listWeightUnits, 0), FALSE)), FALSE)</f>
        <v>1</v>
      </c>
      <c r="R532" s="50" t="b">
        <f>IFERROR(OR(AND(NOT(D532), 'Upload Data'!K519 = ""), IFERROR(MATCH('Upload Data'!K519, listFscClaimTypes, 0), FALSE)), FALSE)</f>
        <v>1</v>
      </c>
      <c r="S532" s="50" t="b">
        <f>IFERROR(OR(AND('Upload Data'!K519 = refClaimFsc100, OR('Upload Data'!L519 = "", 'Upload Data'!L519 = 100)), AND('Upload Data'!K519 = refClaimFscCW, OR('Upload Data'!L519 = "", 'Upload Data'!L519 = 0)), AND('Upload Data'!K519 = refClaimFscMix, 'Upload Data'!L519 &lt;&gt; "", _xlfn.NUMBERVALUE('Upload Data'!L519) &gt;= 0, _xlfn.NUMBERVALUE('Upload Data'!L519) &lt;= 100), AND('Upload Data'!K519 = refClaimFscMixCredit, OR('Upload Data'!L519 = "", 'Upload Data'!L519 = 100)), AND('Upload Data'!K519 = refClaimFscRecycled, 'Upload Data'!K519 =""), 'Upload Data'!K519 = ""), FALSE)</f>
        <v>1</v>
      </c>
      <c r="T532" s="50" t="b">
        <f>IFERROR(OR('Upload Data'!M519 = "", ISNUMBER('Upload Data'!M519), IFERROR(DATEVALUE('Upload Data'!M519) &gt; 0, FALSE)), FALSE)</f>
        <v>1</v>
      </c>
      <c r="U532" s="50" t="b">
        <f>IFERROR(OR('Upload Data'!N519 = "", ISNUMBER('Upload Data'!N519), IFERROR(DATEVALUE('Upload Data'!N519) &gt; 0, FALSE)), FALSE)</f>
        <v>1</v>
      </c>
      <c r="V532" s="51" t="s">
        <v>116</v>
      </c>
      <c r="W532" s="50"/>
      <c r="X532" s="50"/>
      <c r="Y532" s="50"/>
      <c r="Z532" s="50">
        <f>IFERROR(FIND("-", 'Upload Data'!$A519, 1), 1000)</f>
        <v>1000</v>
      </c>
      <c r="AA532" s="50">
        <f>IFERROR(FIND("-", 'Upload Data'!$A519, Z532 + 1), 1000)</f>
        <v>1000</v>
      </c>
      <c r="AB532" s="50">
        <f>IFERROR(FIND("-", 'Upload Data'!$A519, AA532 + 1), 1000)</f>
        <v>1000</v>
      </c>
      <c r="AC532" s="50" t="str">
        <f>IFERROR(LEFT('Upload Data'!$A519, Z532 - 1), "")</f>
        <v/>
      </c>
      <c r="AD532" s="50" t="str">
        <f>IFERROR(MID('Upload Data'!$A519, Z532 + 1, AA532 - Z532 - 1), "")</f>
        <v/>
      </c>
      <c r="AE532" s="50" t="str">
        <f>IFERROR(MID('Upload Data'!$A519, AA532 + 1, AB532 - AA532 - 1), "")</f>
        <v/>
      </c>
      <c r="AF532" s="50" t="str">
        <f>IFERROR(MID('Upload Data'!$A519, AB532 + 1, 1000), "")</f>
        <v/>
      </c>
      <c r="AG532" s="50" t="str">
        <f t="shared" si="63"/>
        <v/>
      </c>
      <c r="AH532" s="50" t="b">
        <f t="shared" si="64"/>
        <v>0</v>
      </c>
    </row>
    <row r="533" spans="1:34">
      <c r="A533" s="49">
        <f t="shared" si="61"/>
        <v>520</v>
      </c>
      <c r="B533" s="48" t="b">
        <f>NOT(IFERROR('Upload Data'!A520 = "ERROR", TRUE))</f>
        <v>1</v>
      </c>
      <c r="C533" s="48">
        <f t="shared" si="62"/>
        <v>520</v>
      </c>
      <c r="D533" s="50" t="b">
        <f>IF(B533, ('Upload Data'!A520 &amp; 'Upload Data'!B520 &amp; 'Upload Data'!C520 &amp; 'Upload Data'!D520 &amp; 'Upload Data'!E520 &amp; 'Upload Data'!F520 &amp; 'Upload Data'!G520 &amp; 'Upload Data'!H520 &amp; 'Upload Data'!I520 &amp; 'Upload Data'!J520 &amp; 'Upload Data'!K520 &amp; 'Upload Data'!L520 &amp; 'Upload Data'!M520 &amp; 'Upload Data'!N520) &lt;&gt; "", FALSE)</f>
        <v>0</v>
      </c>
      <c r="E533" s="50" t="str">
        <f t="shared" si="58"/>
        <v/>
      </c>
      <c r="F533" s="50" t="str">
        <f t="shared" si="59"/>
        <v/>
      </c>
      <c r="G533" s="50" t="b">
        <f t="shared" si="60"/>
        <v>1</v>
      </c>
      <c r="H533" s="50" t="b">
        <f>IFERROR(OR(AND(NOT(D533), 'Upload Data'!$A520 = ""), AND(AG533 &gt; -1, OR(AND(AH533, LEN(AD533) = 7), IFERROR(MATCH(AD533, listCertificateTypes, 0), FALSE)))), FALSE)</f>
        <v>1</v>
      </c>
      <c r="I533" s="50" t="b">
        <f>IFERROR(OR(NOT($D533), 'Upload Data'!B520 &lt;&gt; ""), FALSE)</f>
        <v>1</v>
      </c>
      <c r="J533" s="50" t="b">
        <f>IFERROR(OR(AND(NOT($D533), 'Upload Data'!C520 = ""), ISNUMBER('Upload Data'!C520), IFERROR(DATEVALUE('Upload Data'!C520) &gt; 0, FALSE)), FALSE)</f>
        <v>1</v>
      </c>
      <c r="K533" s="50" t="b">
        <f>IFERROR(OR(NOT($D533), 'Upload Data'!D520 &lt;&gt; ""), FALSE)</f>
        <v>1</v>
      </c>
      <c r="L533" s="51" t="s">
        <v>116</v>
      </c>
      <c r="M533" s="50" t="b">
        <f>IFERROR(OR(AND(NOT($D533), 'Upload Data'!F520 = ""), IFERROR(_xlfn.NUMBERVALUE('Upload Data'!F520) &gt; 0, FALSE)), FALSE)</f>
        <v>1</v>
      </c>
      <c r="N533" s="50" t="b">
        <f>IFERROR(OR('Upload Data'!G520 = "", IFERROR(_xlfn.NUMBERVALUE('Upload Data'!G520) &gt; 0, FALSE)), FALSE)</f>
        <v>1</v>
      </c>
      <c r="O533" s="50" t="b">
        <f>IFERROR(OR('Upload Data'!G520 = "", IFERROR(MATCH('Upload Data'!H520, listVolumeUnits, 0), FALSE)), FALSE)</f>
        <v>1</v>
      </c>
      <c r="P533" s="50" t="b">
        <f>IFERROR(OR('Upload Data'!I520 = "", IFERROR(_xlfn.NUMBERVALUE('Upload Data'!I520) &gt; 0, FALSE)), FALSE)</f>
        <v>1</v>
      </c>
      <c r="Q533" s="50" t="b">
        <f>IFERROR(OR('Upload Data'!I520 = "", IFERROR(MATCH('Upload Data'!J520, listWeightUnits, 0), FALSE)), FALSE)</f>
        <v>1</v>
      </c>
      <c r="R533" s="50" t="b">
        <f>IFERROR(OR(AND(NOT(D533), 'Upload Data'!K520 = ""), IFERROR(MATCH('Upload Data'!K520, listFscClaimTypes, 0), FALSE)), FALSE)</f>
        <v>1</v>
      </c>
      <c r="S533" s="50" t="b">
        <f>IFERROR(OR(AND('Upload Data'!K520 = refClaimFsc100, OR('Upload Data'!L520 = "", 'Upload Data'!L520 = 100)), AND('Upload Data'!K520 = refClaimFscCW, OR('Upload Data'!L520 = "", 'Upload Data'!L520 = 0)), AND('Upload Data'!K520 = refClaimFscMix, 'Upload Data'!L520 &lt;&gt; "", _xlfn.NUMBERVALUE('Upload Data'!L520) &gt;= 0, _xlfn.NUMBERVALUE('Upload Data'!L520) &lt;= 100), AND('Upload Data'!K520 = refClaimFscMixCredit, OR('Upload Data'!L520 = "", 'Upload Data'!L520 = 100)), AND('Upload Data'!K520 = refClaimFscRecycled, 'Upload Data'!K520 =""), 'Upload Data'!K520 = ""), FALSE)</f>
        <v>1</v>
      </c>
      <c r="T533" s="50" t="b">
        <f>IFERROR(OR('Upload Data'!M520 = "", ISNUMBER('Upload Data'!M520), IFERROR(DATEVALUE('Upload Data'!M520) &gt; 0, FALSE)), FALSE)</f>
        <v>1</v>
      </c>
      <c r="U533" s="50" t="b">
        <f>IFERROR(OR('Upload Data'!N520 = "", ISNUMBER('Upload Data'!N520), IFERROR(DATEVALUE('Upload Data'!N520) &gt; 0, FALSE)), FALSE)</f>
        <v>1</v>
      </c>
      <c r="V533" s="51" t="s">
        <v>116</v>
      </c>
      <c r="W533" s="50"/>
      <c r="X533" s="50"/>
      <c r="Y533" s="50"/>
      <c r="Z533" s="50">
        <f>IFERROR(FIND("-", 'Upload Data'!$A520, 1), 1000)</f>
        <v>1000</v>
      </c>
      <c r="AA533" s="50">
        <f>IFERROR(FIND("-", 'Upload Data'!$A520, Z533 + 1), 1000)</f>
        <v>1000</v>
      </c>
      <c r="AB533" s="50">
        <f>IFERROR(FIND("-", 'Upload Data'!$A520, AA533 + 1), 1000)</f>
        <v>1000</v>
      </c>
      <c r="AC533" s="50" t="str">
        <f>IFERROR(LEFT('Upload Data'!$A520, Z533 - 1), "")</f>
        <v/>
      </c>
      <c r="AD533" s="50" t="str">
        <f>IFERROR(MID('Upload Data'!$A520, Z533 + 1, AA533 - Z533 - 1), "")</f>
        <v/>
      </c>
      <c r="AE533" s="50" t="str">
        <f>IFERROR(MID('Upload Data'!$A520, AA533 + 1, AB533 - AA533 - 1), "")</f>
        <v/>
      </c>
      <c r="AF533" s="50" t="str">
        <f>IFERROR(MID('Upload Data'!$A520, AB533 + 1, 1000), "")</f>
        <v/>
      </c>
      <c r="AG533" s="50" t="str">
        <f t="shared" si="63"/>
        <v/>
      </c>
      <c r="AH533" s="50" t="b">
        <f t="shared" si="64"/>
        <v>0</v>
      </c>
    </row>
    <row r="534" spans="1:34">
      <c r="A534" s="49">
        <f t="shared" si="61"/>
        <v>521</v>
      </c>
      <c r="B534" s="48" t="b">
        <f>NOT(IFERROR('Upload Data'!A521 = "ERROR", TRUE))</f>
        <v>1</v>
      </c>
      <c r="C534" s="48">
        <f t="shared" si="62"/>
        <v>521</v>
      </c>
      <c r="D534" s="50" t="b">
        <f>IF(B534, ('Upload Data'!A521 &amp; 'Upload Data'!B521 &amp; 'Upload Data'!C521 &amp; 'Upload Data'!D521 &amp; 'Upload Data'!E521 &amp; 'Upload Data'!F521 &amp; 'Upload Data'!G521 &amp; 'Upload Data'!H521 &amp; 'Upload Data'!I521 &amp; 'Upload Data'!J521 &amp; 'Upload Data'!K521 &amp; 'Upload Data'!L521 &amp; 'Upload Data'!M521 &amp; 'Upload Data'!N521) &lt;&gt; "", FALSE)</f>
        <v>0</v>
      </c>
      <c r="E534" s="50" t="str">
        <f t="shared" si="58"/>
        <v/>
      </c>
      <c r="F534" s="50" t="str">
        <f t="shared" si="59"/>
        <v/>
      </c>
      <c r="G534" s="50" t="b">
        <f t="shared" si="60"/>
        <v>1</v>
      </c>
      <c r="H534" s="50" t="b">
        <f>IFERROR(OR(AND(NOT(D534), 'Upload Data'!$A521 = ""), AND(AG534 &gt; -1, OR(AND(AH534, LEN(AD534) = 7), IFERROR(MATCH(AD534, listCertificateTypes, 0), FALSE)))), FALSE)</f>
        <v>1</v>
      </c>
      <c r="I534" s="50" t="b">
        <f>IFERROR(OR(NOT($D534), 'Upload Data'!B521 &lt;&gt; ""), FALSE)</f>
        <v>1</v>
      </c>
      <c r="J534" s="50" t="b">
        <f>IFERROR(OR(AND(NOT($D534), 'Upload Data'!C521 = ""), ISNUMBER('Upload Data'!C521), IFERROR(DATEVALUE('Upload Data'!C521) &gt; 0, FALSE)), FALSE)</f>
        <v>1</v>
      </c>
      <c r="K534" s="50" t="b">
        <f>IFERROR(OR(NOT($D534), 'Upload Data'!D521 &lt;&gt; ""), FALSE)</f>
        <v>1</v>
      </c>
      <c r="L534" s="51" t="s">
        <v>116</v>
      </c>
      <c r="M534" s="50" t="b">
        <f>IFERROR(OR(AND(NOT($D534), 'Upload Data'!F521 = ""), IFERROR(_xlfn.NUMBERVALUE('Upload Data'!F521) &gt; 0, FALSE)), FALSE)</f>
        <v>1</v>
      </c>
      <c r="N534" s="50" t="b">
        <f>IFERROR(OR('Upload Data'!G521 = "", IFERROR(_xlfn.NUMBERVALUE('Upload Data'!G521) &gt; 0, FALSE)), FALSE)</f>
        <v>1</v>
      </c>
      <c r="O534" s="50" t="b">
        <f>IFERROR(OR('Upload Data'!G521 = "", IFERROR(MATCH('Upload Data'!H521, listVolumeUnits, 0), FALSE)), FALSE)</f>
        <v>1</v>
      </c>
      <c r="P534" s="50" t="b">
        <f>IFERROR(OR('Upload Data'!I521 = "", IFERROR(_xlfn.NUMBERVALUE('Upload Data'!I521) &gt; 0, FALSE)), FALSE)</f>
        <v>1</v>
      </c>
      <c r="Q534" s="50" t="b">
        <f>IFERROR(OR('Upload Data'!I521 = "", IFERROR(MATCH('Upload Data'!J521, listWeightUnits, 0), FALSE)), FALSE)</f>
        <v>1</v>
      </c>
      <c r="R534" s="50" t="b">
        <f>IFERROR(OR(AND(NOT(D534), 'Upload Data'!K521 = ""), IFERROR(MATCH('Upload Data'!K521, listFscClaimTypes, 0), FALSE)), FALSE)</f>
        <v>1</v>
      </c>
      <c r="S534" s="50" t="b">
        <f>IFERROR(OR(AND('Upload Data'!K521 = refClaimFsc100, OR('Upload Data'!L521 = "", 'Upload Data'!L521 = 100)), AND('Upload Data'!K521 = refClaimFscCW, OR('Upload Data'!L521 = "", 'Upload Data'!L521 = 0)), AND('Upload Data'!K521 = refClaimFscMix, 'Upload Data'!L521 &lt;&gt; "", _xlfn.NUMBERVALUE('Upload Data'!L521) &gt;= 0, _xlfn.NUMBERVALUE('Upload Data'!L521) &lt;= 100), AND('Upload Data'!K521 = refClaimFscMixCredit, OR('Upload Data'!L521 = "", 'Upload Data'!L521 = 100)), AND('Upload Data'!K521 = refClaimFscRecycled, 'Upload Data'!K521 =""), 'Upload Data'!K521 = ""), FALSE)</f>
        <v>1</v>
      </c>
      <c r="T534" s="50" t="b">
        <f>IFERROR(OR('Upload Data'!M521 = "", ISNUMBER('Upload Data'!M521), IFERROR(DATEVALUE('Upload Data'!M521) &gt; 0, FALSE)), FALSE)</f>
        <v>1</v>
      </c>
      <c r="U534" s="50" t="b">
        <f>IFERROR(OR('Upload Data'!N521 = "", ISNUMBER('Upload Data'!N521), IFERROR(DATEVALUE('Upload Data'!N521) &gt; 0, FALSE)), FALSE)</f>
        <v>1</v>
      </c>
      <c r="V534" s="51" t="s">
        <v>116</v>
      </c>
      <c r="W534" s="50"/>
      <c r="X534" s="50"/>
      <c r="Y534" s="50"/>
      <c r="Z534" s="50">
        <f>IFERROR(FIND("-", 'Upload Data'!$A521, 1), 1000)</f>
        <v>1000</v>
      </c>
      <c r="AA534" s="50">
        <f>IFERROR(FIND("-", 'Upload Data'!$A521, Z534 + 1), 1000)</f>
        <v>1000</v>
      </c>
      <c r="AB534" s="50">
        <f>IFERROR(FIND("-", 'Upload Data'!$A521, AA534 + 1), 1000)</f>
        <v>1000</v>
      </c>
      <c r="AC534" s="50" t="str">
        <f>IFERROR(LEFT('Upload Data'!$A521, Z534 - 1), "")</f>
        <v/>
      </c>
      <c r="AD534" s="50" t="str">
        <f>IFERROR(MID('Upload Data'!$A521, Z534 + 1, AA534 - Z534 - 1), "")</f>
        <v/>
      </c>
      <c r="AE534" s="50" t="str">
        <f>IFERROR(MID('Upload Data'!$A521, AA534 + 1, AB534 - AA534 - 1), "")</f>
        <v/>
      </c>
      <c r="AF534" s="50" t="str">
        <f>IFERROR(MID('Upload Data'!$A521, AB534 + 1, 1000), "")</f>
        <v/>
      </c>
      <c r="AG534" s="50" t="str">
        <f t="shared" si="63"/>
        <v/>
      </c>
      <c r="AH534" s="50" t="b">
        <f t="shared" si="64"/>
        <v>0</v>
      </c>
    </row>
    <row r="535" spans="1:34">
      <c r="A535" s="49">
        <f t="shared" si="61"/>
        <v>522</v>
      </c>
      <c r="B535" s="48" t="b">
        <f>NOT(IFERROR('Upload Data'!A522 = "ERROR", TRUE))</f>
        <v>1</v>
      </c>
      <c r="C535" s="48">
        <f t="shared" si="62"/>
        <v>522</v>
      </c>
      <c r="D535" s="50" t="b">
        <f>IF(B535, ('Upload Data'!A522 &amp; 'Upload Data'!B522 &amp; 'Upload Data'!C522 &amp; 'Upload Data'!D522 &amp; 'Upload Data'!E522 &amp; 'Upload Data'!F522 &amp; 'Upload Data'!G522 &amp; 'Upload Data'!H522 &amp; 'Upload Data'!I522 &amp; 'Upload Data'!J522 &amp; 'Upload Data'!K522 &amp; 'Upload Data'!L522 &amp; 'Upload Data'!M522 &amp; 'Upload Data'!N522) &lt;&gt; "", FALSE)</f>
        <v>0</v>
      </c>
      <c r="E535" s="50" t="str">
        <f t="shared" si="58"/>
        <v/>
      </c>
      <c r="F535" s="50" t="str">
        <f t="shared" si="59"/>
        <v/>
      </c>
      <c r="G535" s="50" t="b">
        <f t="shared" si="60"/>
        <v>1</v>
      </c>
      <c r="H535" s="50" t="b">
        <f>IFERROR(OR(AND(NOT(D535), 'Upload Data'!$A522 = ""), AND(AG535 &gt; -1, OR(AND(AH535, LEN(AD535) = 7), IFERROR(MATCH(AD535, listCertificateTypes, 0), FALSE)))), FALSE)</f>
        <v>1</v>
      </c>
      <c r="I535" s="50" t="b">
        <f>IFERROR(OR(NOT($D535), 'Upload Data'!B522 &lt;&gt; ""), FALSE)</f>
        <v>1</v>
      </c>
      <c r="J535" s="50" t="b">
        <f>IFERROR(OR(AND(NOT($D535), 'Upload Data'!C522 = ""), ISNUMBER('Upload Data'!C522), IFERROR(DATEVALUE('Upload Data'!C522) &gt; 0, FALSE)), FALSE)</f>
        <v>1</v>
      </c>
      <c r="K535" s="50" t="b">
        <f>IFERROR(OR(NOT($D535), 'Upload Data'!D522 &lt;&gt; ""), FALSE)</f>
        <v>1</v>
      </c>
      <c r="L535" s="51" t="s">
        <v>116</v>
      </c>
      <c r="M535" s="50" t="b">
        <f>IFERROR(OR(AND(NOT($D535), 'Upload Data'!F522 = ""), IFERROR(_xlfn.NUMBERVALUE('Upload Data'!F522) &gt; 0, FALSE)), FALSE)</f>
        <v>1</v>
      </c>
      <c r="N535" s="50" t="b">
        <f>IFERROR(OR('Upload Data'!G522 = "", IFERROR(_xlfn.NUMBERVALUE('Upload Data'!G522) &gt; 0, FALSE)), FALSE)</f>
        <v>1</v>
      </c>
      <c r="O535" s="50" t="b">
        <f>IFERROR(OR('Upload Data'!G522 = "", IFERROR(MATCH('Upload Data'!H522, listVolumeUnits, 0), FALSE)), FALSE)</f>
        <v>1</v>
      </c>
      <c r="P535" s="50" t="b">
        <f>IFERROR(OR('Upload Data'!I522 = "", IFERROR(_xlfn.NUMBERVALUE('Upload Data'!I522) &gt; 0, FALSE)), FALSE)</f>
        <v>1</v>
      </c>
      <c r="Q535" s="50" t="b">
        <f>IFERROR(OR('Upload Data'!I522 = "", IFERROR(MATCH('Upload Data'!J522, listWeightUnits, 0), FALSE)), FALSE)</f>
        <v>1</v>
      </c>
      <c r="R535" s="50" t="b">
        <f>IFERROR(OR(AND(NOT(D535), 'Upload Data'!K522 = ""), IFERROR(MATCH('Upload Data'!K522, listFscClaimTypes, 0), FALSE)), FALSE)</f>
        <v>1</v>
      </c>
      <c r="S535" s="50" t="b">
        <f>IFERROR(OR(AND('Upload Data'!K522 = refClaimFsc100, OR('Upload Data'!L522 = "", 'Upload Data'!L522 = 100)), AND('Upload Data'!K522 = refClaimFscCW, OR('Upload Data'!L522 = "", 'Upload Data'!L522 = 0)), AND('Upload Data'!K522 = refClaimFscMix, 'Upload Data'!L522 &lt;&gt; "", _xlfn.NUMBERVALUE('Upload Data'!L522) &gt;= 0, _xlfn.NUMBERVALUE('Upload Data'!L522) &lt;= 100), AND('Upload Data'!K522 = refClaimFscMixCredit, OR('Upload Data'!L522 = "", 'Upload Data'!L522 = 100)), AND('Upload Data'!K522 = refClaimFscRecycled, 'Upload Data'!K522 =""), 'Upload Data'!K522 = ""), FALSE)</f>
        <v>1</v>
      </c>
      <c r="T535" s="50" t="b">
        <f>IFERROR(OR('Upload Data'!M522 = "", ISNUMBER('Upload Data'!M522), IFERROR(DATEVALUE('Upload Data'!M522) &gt; 0, FALSE)), FALSE)</f>
        <v>1</v>
      </c>
      <c r="U535" s="50" t="b">
        <f>IFERROR(OR('Upload Data'!N522 = "", ISNUMBER('Upload Data'!N522), IFERROR(DATEVALUE('Upload Data'!N522) &gt; 0, FALSE)), FALSE)</f>
        <v>1</v>
      </c>
      <c r="V535" s="51" t="s">
        <v>116</v>
      </c>
      <c r="W535" s="50"/>
      <c r="X535" s="50"/>
      <c r="Y535" s="50"/>
      <c r="Z535" s="50">
        <f>IFERROR(FIND("-", 'Upload Data'!$A522, 1), 1000)</f>
        <v>1000</v>
      </c>
      <c r="AA535" s="50">
        <f>IFERROR(FIND("-", 'Upload Data'!$A522, Z535 + 1), 1000)</f>
        <v>1000</v>
      </c>
      <c r="AB535" s="50">
        <f>IFERROR(FIND("-", 'Upload Data'!$A522, AA535 + 1), 1000)</f>
        <v>1000</v>
      </c>
      <c r="AC535" s="50" t="str">
        <f>IFERROR(LEFT('Upload Data'!$A522, Z535 - 1), "")</f>
        <v/>
      </c>
      <c r="AD535" s="50" t="str">
        <f>IFERROR(MID('Upload Data'!$A522, Z535 + 1, AA535 - Z535 - 1), "")</f>
        <v/>
      </c>
      <c r="AE535" s="50" t="str">
        <f>IFERROR(MID('Upload Data'!$A522, AA535 + 1, AB535 - AA535 - 1), "")</f>
        <v/>
      </c>
      <c r="AF535" s="50" t="str">
        <f>IFERROR(MID('Upload Data'!$A522, AB535 + 1, 1000), "")</f>
        <v/>
      </c>
      <c r="AG535" s="50" t="str">
        <f t="shared" si="63"/>
        <v/>
      </c>
      <c r="AH535" s="50" t="b">
        <f t="shared" si="64"/>
        <v>0</v>
      </c>
    </row>
    <row r="536" spans="1:34">
      <c r="A536" s="49">
        <f t="shared" si="61"/>
        <v>523</v>
      </c>
      <c r="B536" s="48" t="b">
        <f>NOT(IFERROR('Upload Data'!A523 = "ERROR", TRUE))</f>
        <v>1</v>
      </c>
      <c r="C536" s="48">
        <f t="shared" si="62"/>
        <v>523</v>
      </c>
      <c r="D536" s="50" t="b">
        <f>IF(B536, ('Upload Data'!A523 &amp; 'Upload Data'!B523 &amp; 'Upload Data'!C523 &amp; 'Upload Data'!D523 &amp; 'Upload Data'!E523 &amp; 'Upload Data'!F523 &amp; 'Upload Data'!G523 &amp; 'Upload Data'!H523 &amp; 'Upload Data'!I523 &amp; 'Upload Data'!J523 &amp; 'Upload Data'!K523 &amp; 'Upload Data'!L523 &amp; 'Upload Data'!M523 &amp; 'Upload Data'!N523) &lt;&gt; "", FALSE)</f>
        <v>0</v>
      </c>
      <c r="E536" s="50" t="str">
        <f t="shared" si="58"/>
        <v/>
      </c>
      <c r="F536" s="50" t="str">
        <f t="shared" si="59"/>
        <v/>
      </c>
      <c r="G536" s="50" t="b">
        <f t="shared" si="60"/>
        <v>1</v>
      </c>
      <c r="H536" s="50" t="b">
        <f>IFERROR(OR(AND(NOT(D536), 'Upload Data'!$A523 = ""), AND(AG536 &gt; -1, OR(AND(AH536, LEN(AD536) = 7), IFERROR(MATCH(AD536, listCertificateTypes, 0), FALSE)))), FALSE)</f>
        <v>1</v>
      </c>
      <c r="I536" s="50" t="b">
        <f>IFERROR(OR(NOT($D536), 'Upload Data'!B523 &lt;&gt; ""), FALSE)</f>
        <v>1</v>
      </c>
      <c r="J536" s="50" t="b">
        <f>IFERROR(OR(AND(NOT($D536), 'Upload Data'!C523 = ""), ISNUMBER('Upload Data'!C523), IFERROR(DATEVALUE('Upload Data'!C523) &gt; 0, FALSE)), FALSE)</f>
        <v>1</v>
      </c>
      <c r="K536" s="50" t="b">
        <f>IFERROR(OR(NOT($D536), 'Upload Data'!D523 &lt;&gt; ""), FALSE)</f>
        <v>1</v>
      </c>
      <c r="L536" s="51" t="s">
        <v>116</v>
      </c>
      <c r="M536" s="50" t="b">
        <f>IFERROR(OR(AND(NOT($D536), 'Upload Data'!F523 = ""), IFERROR(_xlfn.NUMBERVALUE('Upload Data'!F523) &gt; 0, FALSE)), FALSE)</f>
        <v>1</v>
      </c>
      <c r="N536" s="50" t="b">
        <f>IFERROR(OR('Upload Data'!G523 = "", IFERROR(_xlfn.NUMBERVALUE('Upload Data'!G523) &gt; 0, FALSE)), FALSE)</f>
        <v>1</v>
      </c>
      <c r="O536" s="50" t="b">
        <f>IFERROR(OR('Upload Data'!G523 = "", IFERROR(MATCH('Upload Data'!H523, listVolumeUnits, 0), FALSE)), FALSE)</f>
        <v>1</v>
      </c>
      <c r="P536" s="50" t="b">
        <f>IFERROR(OR('Upload Data'!I523 = "", IFERROR(_xlfn.NUMBERVALUE('Upload Data'!I523) &gt; 0, FALSE)), FALSE)</f>
        <v>1</v>
      </c>
      <c r="Q536" s="50" t="b">
        <f>IFERROR(OR('Upload Data'!I523 = "", IFERROR(MATCH('Upload Data'!J523, listWeightUnits, 0), FALSE)), FALSE)</f>
        <v>1</v>
      </c>
      <c r="R536" s="50" t="b">
        <f>IFERROR(OR(AND(NOT(D536), 'Upload Data'!K523 = ""), IFERROR(MATCH('Upload Data'!K523, listFscClaimTypes, 0), FALSE)), FALSE)</f>
        <v>1</v>
      </c>
      <c r="S536" s="50" t="b">
        <f>IFERROR(OR(AND('Upload Data'!K523 = refClaimFsc100, OR('Upload Data'!L523 = "", 'Upload Data'!L523 = 100)), AND('Upload Data'!K523 = refClaimFscCW, OR('Upload Data'!L523 = "", 'Upload Data'!L523 = 0)), AND('Upload Data'!K523 = refClaimFscMix, 'Upload Data'!L523 &lt;&gt; "", _xlfn.NUMBERVALUE('Upload Data'!L523) &gt;= 0, _xlfn.NUMBERVALUE('Upload Data'!L523) &lt;= 100), AND('Upload Data'!K523 = refClaimFscMixCredit, OR('Upload Data'!L523 = "", 'Upload Data'!L523 = 100)), AND('Upload Data'!K523 = refClaimFscRecycled, 'Upload Data'!K523 =""), 'Upload Data'!K523 = ""), FALSE)</f>
        <v>1</v>
      </c>
      <c r="T536" s="50" t="b">
        <f>IFERROR(OR('Upload Data'!M523 = "", ISNUMBER('Upload Data'!M523), IFERROR(DATEVALUE('Upload Data'!M523) &gt; 0, FALSE)), FALSE)</f>
        <v>1</v>
      </c>
      <c r="U536" s="50" t="b">
        <f>IFERROR(OR('Upload Data'!N523 = "", ISNUMBER('Upload Data'!N523), IFERROR(DATEVALUE('Upload Data'!N523) &gt; 0, FALSE)), FALSE)</f>
        <v>1</v>
      </c>
      <c r="V536" s="51" t="s">
        <v>116</v>
      </c>
      <c r="W536" s="50"/>
      <c r="X536" s="50"/>
      <c r="Y536" s="50"/>
      <c r="Z536" s="50">
        <f>IFERROR(FIND("-", 'Upload Data'!$A523, 1), 1000)</f>
        <v>1000</v>
      </c>
      <c r="AA536" s="50">
        <f>IFERROR(FIND("-", 'Upload Data'!$A523, Z536 + 1), 1000)</f>
        <v>1000</v>
      </c>
      <c r="AB536" s="50">
        <f>IFERROR(FIND("-", 'Upload Data'!$A523, AA536 + 1), 1000)</f>
        <v>1000</v>
      </c>
      <c r="AC536" s="50" t="str">
        <f>IFERROR(LEFT('Upload Data'!$A523, Z536 - 1), "")</f>
        <v/>
      </c>
      <c r="AD536" s="50" t="str">
        <f>IFERROR(MID('Upload Data'!$A523, Z536 + 1, AA536 - Z536 - 1), "")</f>
        <v/>
      </c>
      <c r="AE536" s="50" t="str">
        <f>IFERROR(MID('Upload Data'!$A523, AA536 + 1, AB536 - AA536 - 1), "")</f>
        <v/>
      </c>
      <c r="AF536" s="50" t="str">
        <f>IFERROR(MID('Upload Data'!$A523, AB536 + 1, 1000), "")</f>
        <v/>
      </c>
      <c r="AG536" s="50" t="str">
        <f t="shared" si="63"/>
        <v/>
      </c>
      <c r="AH536" s="50" t="b">
        <f t="shared" si="64"/>
        <v>0</v>
      </c>
    </row>
    <row r="537" spans="1:34">
      <c r="A537" s="49">
        <f t="shared" si="61"/>
        <v>524</v>
      </c>
      <c r="B537" s="48" t="b">
        <f>NOT(IFERROR('Upload Data'!A524 = "ERROR", TRUE))</f>
        <v>1</v>
      </c>
      <c r="C537" s="48">
        <f t="shared" si="62"/>
        <v>524</v>
      </c>
      <c r="D537" s="50" t="b">
        <f>IF(B537, ('Upload Data'!A524 &amp; 'Upload Data'!B524 &amp; 'Upload Data'!C524 &amp; 'Upload Data'!D524 &amp; 'Upload Data'!E524 &amp; 'Upload Data'!F524 &amp; 'Upload Data'!G524 &amp; 'Upload Data'!H524 &amp; 'Upload Data'!I524 &amp; 'Upload Data'!J524 &amp; 'Upload Data'!K524 &amp; 'Upload Data'!L524 &amp; 'Upload Data'!M524 &amp; 'Upload Data'!N524) &lt;&gt; "", FALSE)</f>
        <v>0</v>
      </c>
      <c r="E537" s="50" t="str">
        <f t="shared" si="58"/>
        <v/>
      </c>
      <c r="F537" s="50" t="str">
        <f t="shared" si="59"/>
        <v/>
      </c>
      <c r="G537" s="50" t="b">
        <f t="shared" si="60"/>
        <v>1</v>
      </c>
      <c r="H537" s="50" t="b">
        <f>IFERROR(OR(AND(NOT(D537), 'Upload Data'!$A524 = ""), AND(AG537 &gt; -1, OR(AND(AH537, LEN(AD537) = 7), IFERROR(MATCH(AD537, listCertificateTypes, 0), FALSE)))), FALSE)</f>
        <v>1</v>
      </c>
      <c r="I537" s="50" t="b">
        <f>IFERROR(OR(NOT($D537), 'Upload Data'!B524 &lt;&gt; ""), FALSE)</f>
        <v>1</v>
      </c>
      <c r="J537" s="50" t="b">
        <f>IFERROR(OR(AND(NOT($D537), 'Upload Data'!C524 = ""), ISNUMBER('Upload Data'!C524), IFERROR(DATEVALUE('Upload Data'!C524) &gt; 0, FALSE)), FALSE)</f>
        <v>1</v>
      </c>
      <c r="K537" s="50" t="b">
        <f>IFERROR(OR(NOT($D537), 'Upload Data'!D524 &lt;&gt; ""), FALSE)</f>
        <v>1</v>
      </c>
      <c r="L537" s="51" t="s">
        <v>116</v>
      </c>
      <c r="M537" s="50" t="b">
        <f>IFERROR(OR(AND(NOT($D537), 'Upload Data'!F524 = ""), IFERROR(_xlfn.NUMBERVALUE('Upload Data'!F524) &gt; 0, FALSE)), FALSE)</f>
        <v>1</v>
      </c>
      <c r="N537" s="50" t="b">
        <f>IFERROR(OR('Upload Data'!G524 = "", IFERROR(_xlfn.NUMBERVALUE('Upload Data'!G524) &gt; 0, FALSE)), FALSE)</f>
        <v>1</v>
      </c>
      <c r="O537" s="50" t="b">
        <f>IFERROR(OR('Upload Data'!G524 = "", IFERROR(MATCH('Upload Data'!H524, listVolumeUnits, 0), FALSE)), FALSE)</f>
        <v>1</v>
      </c>
      <c r="P537" s="50" t="b">
        <f>IFERROR(OR('Upload Data'!I524 = "", IFERROR(_xlfn.NUMBERVALUE('Upload Data'!I524) &gt; 0, FALSE)), FALSE)</f>
        <v>1</v>
      </c>
      <c r="Q537" s="50" t="b">
        <f>IFERROR(OR('Upload Data'!I524 = "", IFERROR(MATCH('Upload Data'!J524, listWeightUnits, 0), FALSE)), FALSE)</f>
        <v>1</v>
      </c>
      <c r="R537" s="50" t="b">
        <f>IFERROR(OR(AND(NOT(D537), 'Upload Data'!K524 = ""), IFERROR(MATCH('Upload Data'!K524, listFscClaimTypes, 0), FALSE)), FALSE)</f>
        <v>1</v>
      </c>
      <c r="S537" s="50" t="b">
        <f>IFERROR(OR(AND('Upload Data'!K524 = refClaimFsc100, OR('Upload Data'!L524 = "", 'Upload Data'!L524 = 100)), AND('Upload Data'!K524 = refClaimFscCW, OR('Upload Data'!L524 = "", 'Upload Data'!L524 = 0)), AND('Upload Data'!K524 = refClaimFscMix, 'Upload Data'!L524 &lt;&gt; "", _xlfn.NUMBERVALUE('Upload Data'!L524) &gt;= 0, _xlfn.NUMBERVALUE('Upload Data'!L524) &lt;= 100), AND('Upload Data'!K524 = refClaimFscMixCredit, OR('Upload Data'!L524 = "", 'Upload Data'!L524 = 100)), AND('Upload Data'!K524 = refClaimFscRecycled, 'Upload Data'!K524 =""), 'Upload Data'!K524 = ""), FALSE)</f>
        <v>1</v>
      </c>
      <c r="T537" s="50" t="b">
        <f>IFERROR(OR('Upload Data'!M524 = "", ISNUMBER('Upload Data'!M524), IFERROR(DATEVALUE('Upload Data'!M524) &gt; 0, FALSE)), FALSE)</f>
        <v>1</v>
      </c>
      <c r="U537" s="50" t="b">
        <f>IFERROR(OR('Upload Data'!N524 = "", ISNUMBER('Upload Data'!N524), IFERROR(DATEVALUE('Upload Data'!N524) &gt; 0, FALSE)), FALSE)</f>
        <v>1</v>
      </c>
      <c r="V537" s="51" t="s">
        <v>116</v>
      </c>
      <c r="W537" s="50"/>
      <c r="X537" s="50"/>
      <c r="Y537" s="50"/>
      <c r="Z537" s="50">
        <f>IFERROR(FIND("-", 'Upload Data'!$A524, 1), 1000)</f>
        <v>1000</v>
      </c>
      <c r="AA537" s="50">
        <f>IFERROR(FIND("-", 'Upload Data'!$A524, Z537 + 1), 1000)</f>
        <v>1000</v>
      </c>
      <c r="AB537" s="50">
        <f>IFERROR(FIND("-", 'Upload Data'!$A524, AA537 + 1), 1000)</f>
        <v>1000</v>
      </c>
      <c r="AC537" s="50" t="str">
        <f>IFERROR(LEFT('Upload Data'!$A524, Z537 - 1), "")</f>
        <v/>
      </c>
      <c r="AD537" s="50" t="str">
        <f>IFERROR(MID('Upload Data'!$A524, Z537 + 1, AA537 - Z537 - 1), "")</f>
        <v/>
      </c>
      <c r="AE537" s="50" t="str">
        <f>IFERROR(MID('Upload Data'!$A524, AA537 + 1, AB537 - AA537 - 1), "")</f>
        <v/>
      </c>
      <c r="AF537" s="50" t="str">
        <f>IFERROR(MID('Upload Data'!$A524, AB537 + 1, 1000), "")</f>
        <v/>
      </c>
      <c r="AG537" s="50" t="str">
        <f t="shared" si="63"/>
        <v/>
      </c>
      <c r="AH537" s="50" t="b">
        <f t="shared" si="64"/>
        <v>0</v>
      </c>
    </row>
    <row r="538" spans="1:34">
      <c r="A538" s="49">
        <f t="shared" si="61"/>
        <v>525</v>
      </c>
      <c r="B538" s="48" t="b">
        <f>NOT(IFERROR('Upload Data'!A525 = "ERROR", TRUE))</f>
        <v>1</v>
      </c>
      <c r="C538" s="48">
        <f t="shared" si="62"/>
        <v>525</v>
      </c>
      <c r="D538" s="50" t="b">
        <f>IF(B538, ('Upload Data'!A525 &amp; 'Upload Data'!B525 &amp; 'Upload Data'!C525 &amp; 'Upload Data'!D525 &amp; 'Upload Data'!E525 &amp; 'Upload Data'!F525 &amp; 'Upload Data'!G525 &amp; 'Upload Data'!H525 &amp; 'Upload Data'!I525 &amp; 'Upload Data'!J525 &amp; 'Upload Data'!K525 &amp; 'Upload Data'!L525 &amp; 'Upload Data'!M525 &amp; 'Upload Data'!N525) &lt;&gt; "", FALSE)</f>
        <v>0</v>
      </c>
      <c r="E538" s="50" t="str">
        <f t="shared" si="58"/>
        <v/>
      </c>
      <c r="F538" s="50" t="str">
        <f t="shared" si="59"/>
        <v/>
      </c>
      <c r="G538" s="50" t="b">
        <f t="shared" si="60"/>
        <v>1</v>
      </c>
      <c r="H538" s="50" t="b">
        <f>IFERROR(OR(AND(NOT(D538), 'Upload Data'!$A525 = ""), AND(AG538 &gt; -1, OR(AND(AH538, LEN(AD538) = 7), IFERROR(MATCH(AD538, listCertificateTypes, 0), FALSE)))), FALSE)</f>
        <v>1</v>
      </c>
      <c r="I538" s="50" t="b">
        <f>IFERROR(OR(NOT($D538), 'Upload Data'!B525 &lt;&gt; ""), FALSE)</f>
        <v>1</v>
      </c>
      <c r="J538" s="50" t="b">
        <f>IFERROR(OR(AND(NOT($D538), 'Upload Data'!C525 = ""), ISNUMBER('Upload Data'!C525), IFERROR(DATEVALUE('Upload Data'!C525) &gt; 0, FALSE)), FALSE)</f>
        <v>1</v>
      </c>
      <c r="K538" s="50" t="b">
        <f>IFERROR(OR(NOT($D538), 'Upload Data'!D525 &lt;&gt; ""), FALSE)</f>
        <v>1</v>
      </c>
      <c r="L538" s="51" t="s">
        <v>116</v>
      </c>
      <c r="M538" s="50" t="b">
        <f>IFERROR(OR(AND(NOT($D538), 'Upload Data'!F525 = ""), IFERROR(_xlfn.NUMBERVALUE('Upload Data'!F525) &gt; 0, FALSE)), FALSE)</f>
        <v>1</v>
      </c>
      <c r="N538" s="50" t="b">
        <f>IFERROR(OR('Upload Data'!G525 = "", IFERROR(_xlfn.NUMBERVALUE('Upload Data'!G525) &gt; 0, FALSE)), FALSE)</f>
        <v>1</v>
      </c>
      <c r="O538" s="50" t="b">
        <f>IFERROR(OR('Upload Data'!G525 = "", IFERROR(MATCH('Upload Data'!H525, listVolumeUnits, 0), FALSE)), FALSE)</f>
        <v>1</v>
      </c>
      <c r="P538" s="50" t="b">
        <f>IFERROR(OR('Upload Data'!I525 = "", IFERROR(_xlfn.NUMBERVALUE('Upload Data'!I525) &gt; 0, FALSE)), FALSE)</f>
        <v>1</v>
      </c>
      <c r="Q538" s="50" t="b">
        <f>IFERROR(OR('Upload Data'!I525 = "", IFERROR(MATCH('Upload Data'!J525, listWeightUnits, 0), FALSE)), FALSE)</f>
        <v>1</v>
      </c>
      <c r="R538" s="50" t="b">
        <f>IFERROR(OR(AND(NOT(D538), 'Upload Data'!K525 = ""), IFERROR(MATCH('Upload Data'!K525, listFscClaimTypes, 0), FALSE)), FALSE)</f>
        <v>1</v>
      </c>
      <c r="S538" s="50" t="b">
        <f>IFERROR(OR(AND('Upload Data'!K525 = refClaimFsc100, OR('Upload Data'!L525 = "", 'Upload Data'!L525 = 100)), AND('Upload Data'!K525 = refClaimFscCW, OR('Upload Data'!L525 = "", 'Upload Data'!L525 = 0)), AND('Upload Data'!K525 = refClaimFscMix, 'Upload Data'!L525 &lt;&gt; "", _xlfn.NUMBERVALUE('Upload Data'!L525) &gt;= 0, _xlfn.NUMBERVALUE('Upload Data'!L525) &lt;= 100), AND('Upload Data'!K525 = refClaimFscMixCredit, OR('Upload Data'!L525 = "", 'Upload Data'!L525 = 100)), AND('Upload Data'!K525 = refClaimFscRecycled, 'Upload Data'!K525 =""), 'Upload Data'!K525 = ""), FALSE)</f>
        <v>1</v>
      </c>
      <c r="T538" s="50" t="b">
        <f>IFERROR(OR('Upload Data'!M525 = "", ISNUMBER('Upload Data'!M525), IFERROR(DATEVALUE('Upload Data'!M525) &gt; 0, FALSE)), FALSE)</f>
        <v>1</v>
      </c>
      <c r="U538" s="50" t="b">
        <f>IFERROR(OR('Upload Data'!N525 = "", ISNUMBER('Upload Data'!N525), IFERROR(DATEVALUE('Upload Data'!N525) &gt; 0, FALSE)), FALSE)</f>
        <v>1</v>
      </c>
      <c r="V538" s="51" t="s">
        <v>116</v>
      </c>
      <c r="W538" s="50"/>
      <c r="X538" s="50"/>
      <c r="Y538" s="50"/>
      <c r="Z538" s="50">
        <f>IFERROR(FIND("-", 'Upload Data'!$A525, 1), 1000)</f>
        <v>1000</v>
      </c>
      <c r="AA538" s="50">
        <f>IFERROR(FIND("-", 'Upload Data'!$A525, Z538 + 1), 1000)</f>
        <v>1000</v>
      </c>
      <c r="AB538" s="50">
        <f>IFERROR(FIND("-", 'Upload Data'!$A525, AA538 + 1), 1000)</f>
        <v>1000</v>
      </c>
      <c r="AC538" s="50" t="str">
        <f>IFERROR(LEFT('Upload Data'!$A525, Z538 - 1), "")</f>
        <v/>
      </c>
      <c r="AD538" s="50" t="str">
        <f>IFERROR(MID('Upload Data'!$A525, Z538 + 1, AA538 - Z538 - 1), "")</f>
        <v/>
      </c>
      <c r="AE538" s="50" t="str">
        <f>IFERROR(MID('Upload Data'!$A525, AA538 + 1, AB538 - AA538 - 1), "")</f>
        <v/>
      </c>
      <c r="AF538" s="50" t="str">
        <f>IFERROR(MID('Upload Data'!$A525, AB538 + 1, 1000), "")</f>
        <v/>
      </c>
      <c r="AG538" s="50" t="str">
        <f t="shared" si="63"/>
        <v/>
      </c>
      <c r="AH538" s="50" t="b">
        <f t="shared" si="64"/>
        <v>0</v>
      </c>
    </row>
    <row r="539" spans="1:34">
      <c r="A539" s="49">
        <f t="shared" si="61"/>
        <v>526</v>
      </c>
      <c r="B539" s="48" t="b">
        <f>NOT(IFERROR('Upload Data'!A526 = "ERROR", TRUE))</f>
        <v>1</v>
      </c>
      <c r="C539" s="48">
        <f t="shared" si="62"/>
        <v>526</v>
      </c>
      <c r="D539" s="50" t="b">
        <f>IF(B539, ('Upload Data'!A526 &amp; 'Upload Data'!B526 &amp; 'Upload Data'!C526 &amp; 'Upload Data'!D526 &amp; 'Upload Data'!E526 &amp; 'Upload Data'!F526 &amp; 'Upload Data'!G526 &amp; 'Upload Data'!H526 &amp; 'Upload Data'!I526 &amp; 'Upload Data'!J526 &amp; 'Upload Data'!K526 &amp; 'Upload Data'!L526 &amp; 'Upload Data'!M526 &amp; 'Upload Data'!N526) &lt;&gt; "", FALSE)</f>
        <v>0</v>
      </c>
      <c r="E539" s="50" t="str">
        <f t="shared" si="58"/>
        <v/>
      </c>
      <c r="F539" s="50" t="str">
        <f t="shared" si="59"/>
        <v/>
      </c>
      <c r="G539" s="50" t="b">
        <f t="shared" si="60"/>
        <v>1</v>
      </c>
      <c r="H539" s="50" t="b">
        <f>IFERROR(OR(AND(NOT(D539), 'Upload Data'!$A526 = ""), AND(AG539 &gt; -1, OR(AND(AH539, LEN(AD539) = 7), IFERROR(MATCH(AD539, listCertificateTypes, 0), FALSE)))), FALSE)</f>
        <v>1</v>
      </c>
      <c r="I539" s="50" t="b">
        <f>IFERROR(OR(NOT($D539), 'Upload Data'!B526 &lt;&gt; ""), FALSE)</f>
        <v>1</v>
      </c>
      <c r="J539" s="50" t="b">
        <f>IFERROR(OR(AND(NOT($D539), 'Upload Data'!C526 = ""), ISNUMBER('Upload Data'!C526), IFERROR(DATEVALUE('Upload Data'!C526) &gt; 0, FALSE)), FALSE)</f>
        <v>1</v>
      </c>
      <c r="K539" s="50" t="b">
        <f>IFERROR(OR(NOT($D539), 'Upload Data'!D526 &lt;&gt; ""), FALSE)</f>
        <v>1</v>
      </c>
      <c r="L539" s="51" t="s">
        <v>116</v>
      </c>
      <c r="M539" s="50" t="b">
        <f>IFERROR(OR(AND(NOT($D539), 'Upload Data'!F526 = ""), IFERROR(_xlfn.NUMBERVALUE('Upload Data'!F526) &gt; 0, FALSE)), FALSE)</f>
        <v>1</v>
      </c>
      <c r="N539" s="50" t="b">
        <f>IFERROR(OR('Upload Data'!G526 = "", IFERROR(_xlfn.NUMBERVALUE('Upload Data'!G526) &gt; 0, FALSE)), FALSE)</f>
        <v>1</v>
      </c>
      <c r="O539" s="50" t="b">
        <f>IFERROR(OR('Upload Data'!G526 = "", IFERROR(MATCH('Upload Data'!H526, listVolumeUnits, 0), FALSE)), FALSE)</f>
        <v>1</v>
      </c>
      <c r="P539" s="50" t="b">
        <f>IFERROR(OR('Upload Data'!I526 = "", IFERROR(_xlfn.NUMBERVALUE('Upload Data'!I526) &gt; 0, FALSE)), FALSE)</f>
        <v>1</v>
      </c>
      <c r="Q539" s="50" t="b">
        <f>IFERROR(OR('Upload Data'!I526 = "", IFERROR(MATCH('Upload Data'!J526, listWeightUnits, 0), FALSE)), FALSE)</f>
        <v>1</v>
      </c>
      <c r="R539" s="50" t="b">
        <f>IFERROR(OR(AND(NOT(D539), 'Upload Data'!K526 = ""), IFERROR(MATCH('Upload Data'!K526, listFscClaimTypes, 0), FALSE)), FALSE)</f>
        <v>1</v>
      </c>
      <c r="S539" s="50" t="b">
        <f>IFERROR(OR(AND('Upload Data'!K526 = refClaimFsc100, OR('Upload Data'!L526 = "", 'Upload Data'!L526 = 100)), AND('Upload Data'!K526 = refClaimFscCW, OR('Upload Data'!L526 = "", 'Upload Data'!L526 = 0)), AND('Upload Data'!K526 = refClaimFscMix, 'Upload Data'!L526 &lt;&gt; "", _xlfn.NUMBERVALUE('Upload Data'!L526) &gt;= 0, _xlfn.NUMBERVALUE('Upload Data'!L526) &lt;= 100), AND('Upload Data'!K526 = refClaimFscMixCredit, OR('Upload Data'!L526 = "", 'Upload Data'!L526 = 100)), AND('Upload Data'!K526 = refClaimFscRecycled, 'Upload Data'!K526 =""), 'Upload Data'!K526 = ""), FALSE)</f>
        <v>1</v>
      </c>
      <c r="T539" s="50" t="b">
        <f>IFERROR(OR('Upload Data'!M526 = "", ISNUMBER('Upload Data'!M526), IFERROR(DATEVALUE('Upload Data'!M526) &gt; 0, FALSE)), FALSE)</f>
        <v>1</v>
      </c>
      <c r="U539" s="50" t="b">
        <f>IFERROR(OR('Upload Data'!N526 = "", ISNUMBER('Upload Data'!N526), IFERROR(DATEVALUE('Upload Data'!N526) &gt; 0, FALSE)), FALSE)</f>
        <v>1</v>
      </c>
      <c r="V539" s="51" t="s">
        <v>116</v>
      </c>
      <c r="W539" s="50"/>
      <c r="X539" s="50"/>
      <c r="Y539" s="50"/>
      <c r="Z539" s="50">
        <f>IFERROR(FIND("-", 'Upload Data'!$A526, 1), 1000)</f>
        <v>1000</v>
      </c>
      <c r="AA539" s="50">
        <f>IFERROR(FIND("-", 'Upload Data'!$A526, Z539 + 1), 1000)</f>
        <v>1000</v>
      </c>
      <c r="AB539" s="50">
        <f>IFERROR(FIND("-", 'Upload Data'!$A526, AA539 + 1), 1000)</f>
        <v>1000</v>
      </c>
      <c r="AC539" s="50" t="str">
        <f>IFERROR(LEFT('Upload Data'!$A526, Z539 - 1), "")</f>
        <v/>
      </c>
      <c r="AD539" s="50" t="str">
        <f>IFERROR(MID('Upload Data'!$A526, Z539 + 1, AA539 - Z539 - 1), "")</f>
        <v/>
      </c>
      <c r="AE539" s="50" t="str">
        <f>IFERROR(MID('Upload Data'!$A526, AA539 + 1, AB539 - AA539 - 1), "")</f>
        <v/>
      </c>
      <c r="AF539" s="50" t="str">
        <f>IFERROR(MID('Upload Data'!$A526, AB539 + 1, 1000), "")</f>
        <v/>
      </c>
      <c r="AG539" s="50" t="str">
        <f t="shared" si="63"/>
        <v/>
      </c>
      <c r="AH539" s="50" t="b">
        <f t="shared" si="64"/>
        <v>0</v>
      </c>
    </row>
    <row r="540" spans="1:34">
      <c r="A540" s="49">
        <f t="shared" si="61"/>
        <v>527</v>
      </c>
      <c r="B540" s="48" t="b">
        <f>NOT(IFERROR('Upload Data'!A527 = "ERROR", TRUE))</f>
        <v>1</v>
      </c>
      <c r="C540" s="48">
        <f t="shared" si="62"/>
        <v>527</v>
      </c>
      <c r="D540" s="50" t="b">
        <f>IF(B540, ('Upload Data'!A527 &amp; 'Upload Data'!B527 &amp; 'Upload Data'!C527 &amp; 'Upload Data'!D527 &amp; 'Upload Data'!E527 &amp; 'Upload Data'!F527 &amp; 'Upload Data'!G527 &amp; 'Upload Data'!H527 &amp; 'Upload Data'!I527 &amp; 'Upload Data'!J527 &amp; 'Upload Data'!K527 &amp; 'Upload Data'!L527 &amp; 'Upload Data'!M527 &amp; 'Upload Data'!N527) &lt;&gt; "", FALSE)</f>
        <v>0</v>
      </c>
      <c r="E540" s="50" t="str">
        <f t="shared" si="58"/>
        <v/>
      </c>
      <c r="F540" s="50" t="str">
        <f t="shared" si="59"/>
        <v/>
      </c>
      <c r="G540" s="50" t="b">
        <f t="shared" si="60"/>
        <v>1</v>
      </c>
      <c r="H540" s="50" t="b">
        <f>IFERROR(OR(AND(NOT(D540), 'Upload Data'!$A527 = ""), AND(AG540 &gt; -1, OR(AND(AH540, LEN(AD540) = 7), IFERROR(MATCH(AD540, listCertificateTypes, 0), FALSE)))), FALSE)</f>
        <v>1</v>
      </c>
      <c r="I540" s="50" t="b">
        <f>IFERROR(OR(NOT($D540), 'Upload Data'!B527 &lt;&gt; ""), FALSE)</f>
        <v>1</v>
      </c>
      <c r="J540" s="50" t="b">
        <f>IFERROR(OR(AND(NOT($D540), 'Upload Data'!C527 = ""), ISNUMBER('Upload Data'!C527), IFERROR(DATEVALUE('Upload Data'!C527) &gt; 0, FALSE)), FALSE)</f>
        <v>1</v>
      </c>
      <c r="K540" s="50" t="b">
        <f>IFERROR(OR(NOT($D540), 'Upload Data'!D527 &lt;&gt; ""), FALSE)</f>
        <v>1</v>
      </c>
      <c r="L540" s="51" t="s">
        <v>116</v>
      </c>
      <c r="M540" s="50" t="b">
        <f>IFERROR(OR(AND(NOT($D540), 'Upload Data'!F527 = ""), IFERROR(_xlfn.NUMBERVALUE('Upload Data'!F527) &gt; 0, FALSE)), FALSE)</f>
        <v>1</v>
      </c>
      <c r="N540" s="50" t="b">
        <f>IFERROR(OR('Upload Data'!G527 = "", IFERROR(_xlfn.NUMBERVALUE('Upload Data'!G527) &gt; 0, FALSE)), FALSE)</f>
        <v>1</v>
      </c>
      <c r="O540" s="50" t="b">
        <f>IFERROR(OR('Upload Data'!G527 = "", IFERROR(MATCH('Upload Data'!H527, listVolumeUnits, 0), FALSE)), FALSE)</f>
        <v>1</v>
      </c>
      <c r="P540" s="50" t="b">
        <f>IFERROR(OR('Upload Data'!I527 = "", IFERROR(_xlfn.NUMBERVALUE('Upload Data'!I527) &gt; 0, FALSE)), FALSE)</f>
        <v>1</v>
      </c>
      <c r="Q540" s="50" t="b">
        <f>IFERROR(OR('Upload Data'!I527 = "", IFERROR(MATCH('Upload Data'!J527, listWeightUnits, 0), FALSE)), FALSE)</f>
        <v>1</v>
      </c>
      <c r="R540" s="50" t="b">
        <f>IFERROR(OR(AND(NOT(D540), 'Upload Data'!K527 = ""), IFERROR(MATCH('Upload Data'!K527, listFscClaimTypes, 0), FALSE)), FALSE)</f>
        <v>1</v>
      </c>
      <c r="S540" s="50" t="b">
        <f>IFERROR(OR(AND('Upload Data'!K527 = refClaimFsc100, OR('Upload Data'!L527 = "", 'Upload Data'!L527 = 100)), AND('Upload Data'!K527 = refClaimFscCW, OR('Upload Data'!L527 = "", 'Upload Data'!L527 = 0)), AND('Upload Data'!K527 = refClaimFscMix, 'Upload Data'!L527 &lt;&gt; "", _xlfn.NUMBERVALUE('Upload Data'!L527) &gt;= 0, _xlfn.NUMBERVALUE('Upload Data'!L527) &lt;= 100), AND('Upload Data'!K527 = refClaimFscMixCredit, OR('Upload Data'!L527 = "", 'Upload Data'!L527 = 100)), AND('Upload Data'!K527 = refClaimFscRecycled, 'Upload Data'!K527 =""), 'Upload Data'!K527 = ""), FALSE)</f>
        <v>1</v>
      </c>
      <c r="T540" s="50" t="b">
        <f>IFERROR(OR('Upload Data'!M527 = "", ISNUMBER('Upload Data'!M527), IFERROR(DATEVALUE('Upload Data'!M527) &gt; 0, FALSE)), FALSE)</f>
        <v>1</v>
      </c>
      <c r="U540" s="50" t="b">
        <f>IFERROR(OR('Upload Data'!N527 = "", ISNUMBER('Upload Data'!N527), IFERROR(DATEVALUE('Upload Data'!N527) &gt; 0, FALSE)), FALSE)</f>
        <v>1</v>
      </c>
      <c r="V540" s="51" t="s">
        <v>116</v>
      </c>
      <c r="W540" s="50"/>
      <c r="X540" s="50"/>
      <c r="Y540" s="50"/>
      <c r="Z540" s="50">
        <f>IFERROR(FIND("-", 'Upload Data'!$A527, 1), 1000)</f>
        <v>1000</v>
      </c>
      <c r="AA540" s="50">
        <f>IFERROR(FIND("-", 'Upload Data'!$A527, Z540 + 1), 1000)</f>
        <v>1000</v>
      </c>
      <c r="AB540" s="50">
        <f>IFERROR(FIND("-", 'Upload Data'!$A527, AA540 + 1), 1000)</f>
        <v>1000</v>
      </c>
      <c r="AC540" s="50" t="str">
        <f>IFERROR(LEFT('Upload Data'!$A527, Z540 - 1), "")</f>
        <v/>
      </c>
      <c r="AD540" s="50" t="str">
        <f>IFERROR(MID('Upload Data'!$A527, Z540 + 1, AA540 - Z540 - 1), "")</f>
        <v/>
      </c>
      <c r="AE540" s="50" t="str">
        <f>IFERROR(MID('Upload Data'!$A527, AA540 + 1, AB540 - AA540 - 1), "")</f>
        <v/>
      </c>
      <c r="AF540" s="50" t="str">
        <f>IFERROR(MID('Upload Data'!$A527, AB540 + 1, 1000), "")</f>
        <v/>
      </c>
      <c r="AG540" s="50" t="str">
        <f t="shared" si="63"/>
        <v/>
      </c>
      <c r="AH540" s="50" t="b">
        <f t="shared" si="64"/>
        <v>0</v>
      </c>
    </row>
    <row r="541" spans="1:34">
      <c r="A541" s="49">
        <f t="shared" si="61"/>
        <v>528</v>
      </c>
      <c r="B541" s="48" t="b">
        <f>NOT(IFERROR('Upload Data'!A528 = "ERROR", TRUE))</f>
        <v>1</v>
      </c>
      <c r="C541" s="48">
        <f t="shared" si="62"/>
        <v>528</v>
      </c>
      <c r="D541" s="50" t="b">
        <f>IF(B541, ('Upload Data'!A528 &amp; 'Upload Data'!B528 &amp; 'Upload Data'!C528 &amp; 'Upload Data'!D528 &amp; 'Upload Data'!E528 &amp; 'Upload Data'!F528 &amp; 'Upload Data'!G528 &amp; 'Upload Data'!H528 &amp; 'Upload Data'!I528 &amp; 'Upload Data'!J528 &amp; 'Upload Data'!K528 &amp; 'Upload Data'!L528 &amp; 'Upload Data'!M528 &amp; 'Upload Data'!N528) &lt;&gt; "", FALSE)</f>
        <v>0</v>
      </c>
      <c r="E541" s="50" t="str">
        <f t="shared" si="58"/>
        <v/>
      </c>
      <c r="F541" s="50" t="str">
        <f t="shared" si="59"/>
        <v/>
      </c>
      <c r="G541" s="50" t="b">
        <f t="shared" si="60"/>
        <v>1</v>
      </c>
      <c r="H541" s="50" t="b">
        <f>IFERROR(OR(AND(NOT(D541), 'Upload Data'!$A528 = ""), AND(AG541 &gt; -1, OR(AND(AH541, LEN(AD541) = 7), IFERROR(MATCH(AD541, listCertificateTypes, 0), FALSE)))), FALSE)</f>
        <v>1</v>
      </c>
      <c r="I541" s="50" t="b">
        <f>IFERROR(OR(NOT($D541), 'Upload Data'!B528 &lt;&gt; ""), FALSE)</f>
        <v>1</v>
      </c>
      <c r="J541" s="50" t="b">
        <f>IFERROR(OR(AND(NOT($D541), 'Upload Data'!C528 = ""), ISNUMBER('Upload Data'!C528), IFERROR(DATEVALUE('Upload Data'!C528) &gt; 0, FALSE)), FALSE)</f>
        <v>1</v>
      </c>
      <c r="K541" s="50" t="b">
        <f>IFERROR(OR(NOT($D541), 'Upload Data'!D528 &lt;&gt; ""), FALSE)</f>
        <v>1</v>
      </c>
      <c r="L541" s="51" t="s">
        <v>116</v>
      </c>
      <c r="M541" s="50" t="b">
        <f>IFERROR(OR(AND(NOT($D541), 'Upload Data'!F528 = ""), IFERROR(_xlfn.NUMBERVALUE('Upload Data'!F528) &gt; 0, FALSE)), FALSE)</f>
        <v>1</v>
      </c>
      <c r="N541" s="50" t="b">
        <f>IFERROR(OR('Upload Data'!G528 = "", IFERROR(_xlfn.NUMBERVALUE('Upload Data'!G528) &gt; 0, FALSE)), FALSE)</f>
        <v>1</v>
      </c>
      <c r="O541" s="50" t="b">
        <f>IFERROR(OR('Upload Data'!G528 = "", IFERROR(MATCH('Upload Data'!H528, listVolumeUnits, 0), FALSE)), FALSE)</f>
        <v>1</v>
      </c>
      <c r="P541" s="50" t="b">
        <f>IFERROR(OR('Upload Data'!I528 = "", IFERROR(_xlfn.NUMBERVALUE('Upload Data'!I528) &gt; 0, FALSE)), FALSE)</f>
        <v>1</v>
      </c>
      <c r="Q541" s="50" t="b">
        <f>IFERROR(OR('Upload Data'!I528 = "", IFERROR(MATCH('Upload Data'!J528, listWeightUnits, 0), FALSE)), FALSE)</f>
        <v>1</v>
      </c>
      <c r="R541" s="50" t="b">
        <f>IFERROR(OR(AND(NOT(D541), 'Upload Data'!K528 = ""), IFERROR(MATCH('Upload Data'!K528, listFscClaimTypes, 0), FALSE)), FALSE)</f>
        <v>1</v>
      </c>
      <c r="S541" s="50" t="b">
        <f>IFERROR(OR(AND('Upload Data'!K528 = refClaimFsc100, OR('Upload Data'!L528 = "", 'Upload Data'!L528 = 100)), AND('Upload Data'!K528 = refClaimFscCW, OR('Upload Data'!L528 = "", 'Upload Data'!L528 = 0)), AND('Upload Data'!K528 = refClaimFscMix, 'Upload Data'!L528 &lt;&gt; "", _xlfn.NUMBERVALUE('Upload Data'!L528) &gt;= 0, _xlfn.NUMBERVALUE('Upload Data'!L528) &lt;= 100), AND('Upload Data'!K528 = refClaimFscMixCredit, OR('Upload Data'!L528 = "", 'Upload Data'!L528 = 100)), AND('Upload Data'!K528 = refClaimFscRecycled, 'Upload Data'!K528 =""), 'Upload Data'!K528 = ""), FALSE)</f>
        <v>1</v>
      </c>
      <c r="T541" s="50" t="b">
        <f>IFERROR(OR('Upload Data'!M528 = "", ISNUMBER('Upload Data'!M528), IFERROR(DATEVALUE('Upload Data'!M528) &gt; 0, FALSE)), FALSE)</f>
        <v>1</v>
      </c>
      <c r="U541" s="50" t="b">
        <f>IFERROR(OR('Upload Data'!N528 = "", ISNUMBER('Upload Data'!N528), IFERROR(DATEVALUE('Upload Data'!N528) &gt; 0, FALSE)), FALSE)</f>
        <v>1</v>
      </c>
      <c r="V541" s="51" t="s">
        <v>116</v>
      </c>
      <c r="W541" s="50"/>
      <c r="X541" s="50"/>
      <c r="Y541" s="50"/>
      <c r="Z541" s="50">
        <f>IFERROR(FIND("-", 'Upload Data'!$A528, 1), 1000)</f>
        <v>1000</v>
      </c>
      <c r="AA541" s="50">
        <f>IFERROR(FIND("-", 'Upload Data'!$A528, Z541 + 1), 1000)</f>
        <v>1000</v>
      </c>
      <c r="AB541" s="50">
        <f>IFERROR(FIND("-", 'Upload Data'!$A528, AA541 + 1), 1000)</f>
        <v>1000</v>
      </c>
      <c r="AC541" s="50" t="str">
        <f>IFERROR(LEFT('Upload Data'!$A528, Z541 - 1), "")</f>
        <v/>
      </c>
      <c r="AD541" s="50" t="str">
        <f>IFERROR(MID('Upload Data'!$A528, Z541 + 1, AA541 - Z541 - 1), "")</f>
        <v/>
      </c>
      <c r="AE541" s="50" t="str">
        <f>IFERROR(MID('Upload Data'!$A528, AA541 + 1, AB541 - AA541 - 1), "")</f>
        <v/>
      </c>
      <c r="AF541" s="50" t="str">
        <f>IFERROR(MID('Upload Data'!$A528, AB541 + 1, 1000), "")</f>
        <v/>
      </c>
      <c r="AG541" s="50" t="str">
        <f t="shared" si="63"/>
        <v/>
      </c>
      <c r="AH541" s="50" t="b">
        <f t="shared" si="64"/>
        <v>0</v>
      </c>
    </row>
    <row r="542" spans="1:34">
      <c r="A542" s="49">
        <f t="shared" si="61"/>
        <v>529</v>
      </c>
      <c r="B542" s="48" t="b">
        <f>NOT(IFERROR('Upload Data'!A529 = "ERROR", TRUE))</f>
        <v>1</v>
      </c>
      <c r="C542" s="48">
        <f t="shared" si="62"/>
        <v>529</v>
      </c>
      <c r="D542" s="50" t="b">
        <f>IF(B542, ('Upload Data'!A529 &amp; 'Upload Data'!B529 &amp; 'Upload Data'!C529 &amp; 'Upload Data'!D529 &amp; 'Upload Data'!E529 &amp; 'Upload Data'!F529 &amp; 'Upload Data'!G529 &amp; 'Upload Data'!H529 &amp; 'Upload Data'!I529 &amp; 'Upload Data'!J529 &amp; 'Upload Data'!K529 &amp; 'Upload Data'!L529 &amp; 'Upload Data'!M529 &amp; 'Upload Data'!N529) &lt;&gt; "", FALSE)</f>
        <v>0</v>
      </c>
      <c r="E542" s="50" t="str">
        <f t="shared" si="58"/>
        <v/>
      </c>
      <c r="F542" s="50" t="str">
        <f t="shared" si="59"/>
        <v/>
      </c>
      <c r="G542" s="50" t="b">
        <f t="shared" si="60"/>
        <v>1</v>
      </c>
      <c r="H542" s="50" t="b">
        <f>IFERROR(OR(AND(NOT(D542), 'Upload Data'!$A529 = ""), AND(AG542 &gt; -1, OR(AND(AH542, LEN(AD542) = 7), IFERROR(MATCH(AD542, listCertificateTypes, 0), FALSE)))), FALSE)</f>
        <v>1</v>
      </c>
      <c r="I542" s="50" t="b">
        <f>IFERROR(OR(NOT($D542), 'Upload Data'!B529 &lt;&gt; ""), FALSE)</f>
        <v>1</v>
      </c>
      <c r="J542" s="50" t="b">
        <f>IFERROR(OR(AND(NOT($D542), 'Upload Data'!C529 = ""), ISNUMBER('Upload Data'!C529), IFERROR(DATEVALUE('Upload Data'!C529) &gt; 0, FALSE)), FALSE)</f>
        <v>1</v>
      </c>
      <c r="K542" s="50" t="b">
        <f>IFERROR(OR(NOT($D542), 'Upload Data'!D529 &lt;&gt; ""), FALSE)</f>
        <v>1</v>
      </c>
      <c r="L542" s="51" t="s">
        <v>116</v>
      </c>
      <c r="M542" s="50" t="b">
        <f>IFERROR(OR(AND(NOT($D542), 'Upload Data'!F529 = ""), IFERROR(_xlfn.NUMBERVALUE('Upload Data'!F529) &gt; 0, FALSE)), FALSE)</f>
        <v>1</v>
      </c>
      <c r="N542" s="50" t="b">
        <f>IFERROR(OR('Upload Data'!G529 = "", IFERROR(_xlfn.NUMBERVALUE('Upload Data'!G529) &gt; 0, FALSE)), FALSE)</f>
        <v>1</v>
      </c>
      <c r="O542" s="50" t="b">
        <f>IFERROR(OR('Upload Data'!G529 = "", IFERROR(MATCH('Upload Data'!H529, listVolumeUnits, 0), FALSE)), FALSE)</f>
        <v>1</v>
      </c>
      <c r="P542" s="50" t="b">
        <f>IFERROR(OR('Upload Data'!I529 = "", IFERROR(_xlfn.NUMBERVALUE('Upload Data'!I529) &gt; 0, FALSE)), FALSE)</f>
        <v>1</v>
      </c>
      <c r="Q542" s="50" t="b">
        <f>IFERROR(OR('Upload Data'!I529 = "", IFERROR(MATCH('Upload Data'!J529, listWeightUnits, 0), FALSE)), FALSE)</f>
        <v>1</v>
      </c>
      <c r="R542" s="50" t="b">
        <f>IFERROR(OR(AND(NOT(D542), 'Upload Data'!K529 = ""), IFERROR(MATCH('Upload Data'!K529, listFscClaimTypes, 0), FALSE)), FALSE)</f>
        <v>1</v>
      </c>
      <c r="S542" s="50" t="b">
        <f>IFERROR(OR(AND('Upload Data'!K529 = refClaimFsc100, OR('Upload Data'!L529 = "", 'Upload Data'!L529 = 100)), AND('Upload Data'!K529 = refClaimFscCW, OR('Upload Data'!L529 = "", 'Upload Data'!L529 = 0)), AND('Upload Data'!K529 = refClaimFscMix, 'Upload Data'!L529 &lt;&gt; "", _xlfn.NUMBERVALUE('Upload Data'!L529) &gt;= 0, _xlfn.NUMBERVALUE('Upload Data'!L529) &lt;= 100), AND('Upload Data'!K529 = refClaimFscMixCredit, OR('Upload Data'!L529 = "", 'Upload Data'!L529 = 100)), AND('Upload Data'!K529 = refClaimFscRecycled, 'Upload Data'!K529 =""), 'Upload Data'!K529 = ""), FALSE)</f>
        <v>1</v>
      </c>
      <c r="T542" s="50" t="b">
        <f>IFERROR(OR('Upload Data'!M529 = "", ISNUMBER('Upload Data'!M529), IFERROR(DATEVALUE('Upload Data'!M529) &gt; 0, FALSE)), FALSE)</f>
        <v>1</v>
      </c>
      <c r="U542" s="50" t="b">
        <f>IFERROR(OR('Upload Data'!N529 = "", ISNUMBER('Upload Data'!N529), IFERROR(DATEVALUE('Upload Data'!N529) &gt; 0, FALSE)), FALSE)</f>
        <v>1</v>
      </c>
      <c r="V542" s="51" t="s">
        <v>116</v>
      </c>
      <c r="W542" s="50"/>
      <c r="X542" s="50"/>
      <c r="Y542" s="50"/>
      <c r="Z542" s="50">
        <f>IFERROR(FIND("-", 'Upload Data'!$A529, 1), 1000)</f>
        <v>1000</v>
      </c>
      <c r="AA542" s="50">
        <f>IFERROR(FIND("-", 'Upload Data'!$A529, Z542 + 1), 1000)</f>
        <v>1000</v>
      </c>
      <c r="AB542" s="50">
        <f>IFERROR(FIND("-", 'Upload Data'!$A529, AA542 + 1), 1000)</f>
        <v>1000</v>
      </c>
      <c r="AC542" s="50" t="str">
        <f>IFERROR(LEFT('Upload Data'!$A529, Z542 - 1), "")</f>
        <v/>
      </c>
      <c r="AD542" s="50" t="str">
        <f>IFERROR(MID('Upload Data'!$A529, Z542 + 1, AA542 - Z542 - 1), "")</f>
        <v/>
      </c>
      <c r="AE542" s="50" t="str">
        <f>IFERROR(MID('Upload Data'!$A529, AA542 + 1, AB542 - AA542 - 1), "")</f>
        <v/>
      </c>
      <c r="AF542" s="50" t="str">
        <f>IFERROR(MID('Upload Data'!$A529, AB542 + 1, 1000), "")</f>
        <v/>
      </c>
      <c r="AG542" s="50" t="str">
        <f t="shared" si="63"/>
        <v/>
      </c>
      <c r="AH542" s="50" t="b">
        <f t="shared" si="64"/>
        <v>0</v>
      </c>
    </row>
    <row r="543" spans="1:34">
      <c r="A543" s="49">
        <f t="shared" si="61"/>
        <v>530</v>
      </c>
      <c r="B543" s="48" t="b">
        <f>NOT(IFERROR('Upload Data'!A530 = "ERROR", TRUE))</f>
        <v>1</v>
      </c>
      <c r="C543" s="48">
        <f t="shared" si="62"/>
        <v>530</v>
      </c>
      <c r="D543" s="50" t="b">
        <f>IF(B543, ('Upload Data'!A530 &amp; 'Upload Data'!B530 &amp; 'Upload Data'!C530 &amp; 'Upload Data'!D530 &amp; 'Upload Data'!E530 &amp; 'Upload Data'!F530 &amp; 'Upload Data'!G530 &amp; 'Upload Data'!H530 &amp; 'Upload Data'!I530 &amp; 'Upload Data'!J530 &amp; 'Upload Data'!K530 &amp; 'Upload Data'!L530 &amp; 'Upload Data'!M530 &amp; 'Upload Data'!N530) &lt;&gt; "", FALSE)</f>
        <v>0</v>
      </c>
      <c r="E543" s="50" t="str">
        <f t="shared" si="58"/>
        <v/>
      </c>
      <c r="F543" s="50" t="str">
        <f t="shared" si="59"/>
        <v/>
      </c>
      <c r="G543" s="50" t="b">
        <f t="shared" si="60"/>
        <v>1</v>
      </c>
      <c r="H543" s="50" t="b">
        <f>IFERROR(OR(AND(NOT(D543), 'Upload Data'!$A530 = ""), AND(AG543 &gt; -1, OR(AND(AH543, LEN(AD543) = 7), IFERROR(MATCH(AD543, listCertificateTypes, 0), FALSE)))), FALSE)</f>
        <v>1</v>
      </c>
      <c r="I543" s="50" t="b">
        <f>IFERROR(OR(NOT($D543), 'Upload Data'!B530 &lt;&gt; ""), FALSE)</f>
        <v>1</v>
      </c>
      <c r="J543" s="50" t="b">
        <f>IFERROR(OR(AND(NOT($D543), 'Upload Data'!C530 = ""), ISNUMBER('Upload Data'!C530), IFERROR(DATEVALUE('Upload Data'!C530) &gt; 0, FALSE)), FALSE)</f>
        <v>1</v>
      </c>
      <c r="K543" s="50" t="b">
        <f>IFERROR(OR(NOT($D543), 'Upload Data'!D530 &lt;&gt; ""), FALSE)</f>
        <v>1</v>
      </c>
      <c r="L543" s="51" t="s">
        <v>116</v>
      </c>
      <c r="M543" s="50" t="b">
        <f>IFERROR(OR(AND(NOT($D543), 'Upload Data'!F530 = ""), IFERROR(_xlfn.NUMBERVALUE('Upload Data'!F530) &gt; 0, FALSE)), FALSE)</f>
        <v>1</v>
      </c>
      <c r="N543" s="50" t="b">
        <f>IFERROR(OR('Upload Data'!G530 = "", IFERROR(_xlfn.NUMBERVALUE('Upload Data'!G530) &gt; 0, FALSE)), FALSE)</f>
        <v>1</v>
      </c>
      <c r="O543" s="50" t="b">
        <f>IFERROR(OR('Upload Data'!G530 = "", IFERROR(MATCH('Upload Data'!H530, listVolumeUnits, 0), FALSE)), FALSE)</f>
        <v>1</v>
      </c>
      <c r="P543" s="50" t="b">
        <f>IFERROR(OR('Upload Data'!I530 = "", IFERROR(_xlfn.NUMBERVALUE('Upload Data'!I530) &gt; 0, FALSE)), FALSE)</f>
        <v>1</v>
      </c>
      <c r="Q543" s="50" t="b">
        <f>IFERROR(OR('Upload Data'!I530 = "", IFERROR(MATCH('Upload Data'!J530, listWeightUnits, 0), FALSE)), FALSE)</f>
        <v>1</v>
      </c>
      <c r="R543" s="50" t="b">
        <f>IFERROR(OR(AND(NOT(D543), 'Upload Data'!K530 = ""), IFERROR(MATCH('Upload Data'!K530, listFscClaimTypes, 0), FALSE)), FALSE)</f>
        <v>1</v>
      </c>
      <c r="S543" s="50" t="b">
        <f>IFERROR(OR(AND('Upload Data'!K530 = refClaimFsc100, OR('Upload Data'!L530 = "", 'Upload Data'!L530 = 100)), AND('Upload Data'!K530 = refClaimFscCW, OR('Upload Data'!L530 = "", 'Upload Data'!L530 = 0)), AND('Upload Data'!K530 = refClaimFscMix, 'Upload Data'!L530 &lt;&gt; "", _xlfn.NUMBERVALUE('Upload Data'!L530) &gt;= 0, _xlfn.NUMBERVALUE('Upload Data'!L530) &lt;= 100), AND('Upload Data'!K530 = refClaimFscMixCredit, OR('Upload Data'!L530 = "", 'Upload Data'!L530 = 100)), AND('Upload Data'!K530 = refClaimFscRecycled, 'Upload Data'!K530 =""), 'Upload Data'!K530 = ""), FALSE)</f>
        <v>1</v>
      </c>
      <c r="T543" s="50" t="b">
        <f>IFERROR(OR('Upload Data'!M530 = "", ISNUMBER('Upload Data'!M530), IFERROR(DATEVALUE('Upload Data'!M530) &gt; 0, FALSE)), FALSE)</f>
        <v>1</v>
      </c>
      <c r="U543" s="50" t="b">
        <f>IFERROR(OR('Upload Data'!N530 = "", ISNUMBER('Upload Data'!N530), IFERROR(DATEVALUE('Upload Data'!N530) &gt; 0, FALSE)), FALSE)</f>
        <v>1</v>
      </c>
      <c r="V543" s="51" t="s">
        <v>116</v>
      </c>
      <c r="W543" s="50"/>
      <c r="X543" s="50"/>
      <c r="Y543" s="50"/>
      <c r="Z543" s="50">
        <f>IFERROR(FIND("-", 'Upload Data'!$A530, 1), 1000)</f>
        <v>1000</v>
      </c>
      <c r="AA543" s="50">
        <f>IFERROR(FIND("-", 'Upload Data'!$A530, Z543 + 1), 1000)</f>
        <v>1000</v>
      </c>
      <c r="AB543" s="50">
        <f>IFERROR(FIND("-", 'Upload Data'!$A530, AA543 + 1), 1000)</f>
        <v>1000</v>
      </c>
      <c r="AC543" s="50" t="str">
        <f>IFERROR(LEFT('Upload Data'!$A530, Z543 - 1), "")</f>
        <v/>
      </c>
      <c r="AD543" s="50" t="str">
        <f>IFERROR(MID('Upload Data'!$A530, Z543 + 1, AA543 - Z543 - 1), "")</f>
        <v/>
      </c>
      <c r="AE543" s="50" t="str">
        <f>IFERROR(MID('Upload Data'!$A530, AA543 + 1, AB543 - AA543 - 1), "")</f>
        <v/>
      </c>
      <c r="AF543" s="50" t="str">
        <f>IFERROR(MID('Upload Data'!$A530, AB543 + 1, 1000), "")</f>
        <v/>
      </c>
      <c r="AG543" s="50" t="str">
        <f t="shared" si="63"/>
        <v/>
      </c>
      <c r="AH543" s="50" t="b">
        <f t="shared" si="64"/>
        <v>0</v>
      </c>
    </row>
    <row r="544" spans="1:34">
      <c r="A544" s="49">
        <f t="shared" si="61"/>
        <v>531</v>
      </c>
      <c r="B544" s="48" t="b">
        <f>NOT(IFERROR('Upload Data'!A531 = "ERROR", TRUE))</f>
        <v>1</v>
      </c>
      <c r="C544" s="48">
        <f t="shared" si="62"/>
        <v>531</v>
      </c>
      <c r="D544" s="50" t="b">
        <f>IF(B544, ('Upload Data'!A531 &amp; 'Upload Data'!B531 &amp; 'Upload Data'!C531 &amp; 'Upload Data'!D531 &amp; 'Upload Data'!E531 &amp; 'Upload Data'!F531 &amp; 'Upload Data'!G531 &amp; 'Upload Data'!H531 &amp; 'Upload Data'!I531 &amp; 'Upload Data'!J531 &amp; 'Upload Data'!K531 &amp; 'Upload Data'!L531 &amp; 'Upload Data'!M531 &amp; 'Upload Data'!N531) &lt;&gt; "", FALSE)</f>
        <v>0</v>
      </c>
      <c r="E544" s="50" t="str">
        <f t="shared" si="58"/>
        <v/>
      </c>
      <c r="F544" s="50" t="str">
        <f t="shared" si="59"/>
        <v/>
      </c>
      <c r="G544" s="50" t="b">
        <f t="shared" si="60"/>
        <v>1</v>
      </c>
      <c r="H544" s="50" t="b">
        <f>IFERROR(OR(AND(NOT(D544), 'Upload Data'!$A531 = ""), AND(AG544 &gt; -1, OR(AND(AH544, LEN(AD544) = 7), IFERROR(MATCH(AD544, listCertificateTypes, 0), FALSE)))), FALSE)</f>
        <v>1</v>
      </c>
      <c r="I544" s="50" t="b">
        <f>IFERROR(OR(NOT($D544), 'Upload Data'!B531 &lt;&gt; ""), FALSE)</f>
        <v>1</v>
      </c>
      <c r="J544" s="50" t="b">
        <f>IFERROR(OR(AND(NOT($D544), 'Upload Data'!C531 = ""), ISNUMBER('Upload Data'!C531), IFERROR(DATEVALUE('Upload Data'!C531) &gt; 0, FALSE)), FALSE)</f>
        <v>1</v>
      </c>
      <c r="K544" s="50" t="b">
        <f>IFERROR(OR(NOT($D544), 'Upload Data'!D531 &lt;&gt; ""), FALSE)</f>
        <v>1</v>
      </c>
      <c r="L544" s="51" t="s">
        <v>116</v>
      </c>
      <c r="M544" s="50" t="b">
        <f>IFERROR(OR(AND(NOT($D544), 'Upload Data'!F531 = ""), IFERROR(_xlfn.NUMBERVALUE('Upload Data'!F531) &gt; 0, FALSE)), FALSE)</f>
        <v>1</v>
      </c>
      <c r="N544" s="50" t="b">
        <f>IFERROR(OR('Upload Data'!G531 = "", IFERROR(_xlfn.NUMBERVALUE('Upload Data'!G531) &gt; 0, FALSE)), FALSE)</f>
        <v>1</v>
      </c>
      <c r="O544" s="50" t="b">
        <f>IFERROR(OR('Upload Data'!G531 = "", IFERROR(MATCH('Upload Data'!H531, listVolumeUnits, 0), FALSE)), FALSE)</f>
        <v>1</v>
      </c>
      <c r="P544" s="50" t="b">
        <f>IFERROR(OR('Upload Data'!I531 = "", IFERROR(_xlfn.NUMBERVALUE('Upload Data'!I531) &gt; 0, FALSE)), FALSE)</f>
        <v>1</v>
      </c>
      <c r="Q544" s="50" t="b">
        <f>IFERROR(OR('Upload Data'!I531 = "", IFERROR(MATCH('Upload Data'!J531, listWeightUnits, 0), FALSE)), FALSE)</f>
        <v>1</v>
      </c>
      <c r="R544" s="50" t="b">
        <f>IFERROR(OR(AND(NOT(D544), 'Upload Data'!K531 = ""), IFERROR(MATCH('Upload Data'!K531, listFscClaimTypes, 0), FALSE)), FALSE)</f>
        <v>1</v>
      </c>
      <c r="S544" s="50" t="b">
        <f>IFERROR(OR(AND('Upload Data'!K531 = refClaimFsc100, OR('Upload Data'!L531 = "", 'Upload Data'!L531 = 100)), AND('Upload Data'!K531 = refClaimFscCW, OR('Upload Data'!L531 = "", 'Upload Data'!L531 = 0)), AND('Upload Data'!K531 = refClaimFscMix, 'Upload Data'!L531 &lt;&gt; "", _xlfn.NUMBERVALUE('Upload Data'!L531) &gt;= 0, _xlfn.NUMBERVALUE('Upload Data'!L531) &lt;= 100), AND('Upload Data'!K531 = refClaimFscMixCredit, OR('Upload Data'!L531 = "", 'Upload Data'!L531 = 100)), AND('Upload Data'!K531 = refClaimFscRecycled, 'Upload Data'!K531 =""), 'Upload Data'!K531 = ""), FALSE)</f>
        <v>1</v>
      </c>
      <c r="T544" s="50" t="b">
        <f>IFERROR(OR('Upload Data'!M531 = "", ISNUMBER('Upload Data'!M531), IFERROR(DATEVALUE('Upload Data'!M531) &gt; 0, FALSE)), FALSE)</f>
        <v>1</v>
      </c>
      <c r="U544" s="50" t="b">
        <f>IFERROR(OR('Upload Data'!N531 = "", ISNUMBER('Upload Data'!N531), IFERROR(DATEVALUE('Upload Data'!N531) &gt; 0, FALSE)), FALSE)</f>
        <v>1</v>
      </c>
      <c r="V544" s="51" t="s">
        <v>116</v>
      </c>
      <c r="W544" s="50"/>
      <c r="X544" s="50"/>
      <c r="Y544" s="50"/>
      <c r="Z544" s="50">
        <f>IFERROR(FIND("-", 'Upload Data'!$A531, 1), 1000)</f>
        <v>1000</v>
      </c>
      <c r="AA544" s="50">
        <f>IFERROR(FIND("-", 'Upload Data'!$A531, Z544 + 1), 1000)</f>
        <v>1000</v>
      </c>
      <c r="AB544" s="50">
        <f>IFERROR(FIND("-", 'Upload Data'!$A531, AA544 + 1), 1000)</f>
        <v>1000</v>
      </c>
      <c r="AC544" s="50" t="str">
        <f>IFERROR(LEFT('Upload Data'!$A531, Z544 - 1), "")</f>
        <v/>
      </c>
      <c r="AD544" s="50" t="str">
        <f>IFERROR(MID('Upload Data'!$A531, Z544 + 1, AA544 - Z544 - 1), "")</f>
        <v/>
      </c>
      <c r="AE544" s="50" t="str">
        <f>IFERROR(MID('Upload Data'!$A531, AA544 + 1, AB544 - AA544 - 1), "")</f>
        <v/>
      </c>
      <c r="AF544" s="50" t="str">
        <f>IFERROR(MID('Upload Data'!$A531, AB544 + 1, 1000), "")</f>
        <v/>
      </c>
      <c r="AG544" s="50" t="str">
        <f t="shared" si="63"/>
        <v/>
      </c>
      <c r="AH544" s="50" t="b">
        <f t="shared" si="64"/>
        <v>0</v>
      </c>
    </row>
    <row r="545" spans="1:34">
      <c r="A545" s="49">
        <f t="shared" si="61"/>
        <v>532</v>
      </c>
      <c r="B545" s="48" t="b">
        <f>NOT(IFERROR('Upload Data'!A532 = "ERROR", TRUE))</f>
        <v>1</v>
      </c>
      <c r="C545" s="48">
        <f t="shared" si="62"/>
        <v>532</v>
      </c>
      <c r="D545" s="50" t="b">
        <f>IF(B545, ('Upload Data'!A532 &amp; 'Upload Data'!B532 &amp; 'Upload Data'!C532 &amp; 'Upload Data'!D532 &amp; 'Upload Data'!E532 &amp; 'Upload Data'!F532 &amp; 'Upload Data'!G532 &amp; 'Upload Data'!H532 &amp; 'Upload Data'!I532 &amp; 'Upload Data'!J532 &amp; 'Upload Data'!K532 &amp; 'Upload Data'!L532 &amp; 'Upload Data'!M532 &amp; 'Upload Data'!N532) &lt;&gt; "", FALSE)</f>
        <v>0</v>
      </c>
      <c r="E545" s="50" t="str">
        <f t="shared" si="58"/>
        <v/>
      </c>
      <c r="F545" s="50" t="str">
        <f t="shared" si="59"/>
        <v/>
      </c>
      <c r="G545" s="50" t="b">
        <f t="shared" si="60"/>
        <v>1</v>
      </c>
      <c r="H545" s="50" t="b">
        <f>IFERROR(OR(AND(NOT(D545), 'Upload Data'!$A532 = ""), AND(AG545 &gt; -1, OR(AND(AH545, LEN(AD545) = 7), IFERROR(MATCH(AD545, listCertificateTypes, 0), FALSE)))), FALSE)</f>
        <v>1</v>
      </c>
      <c r="I545" s="50" t="b">
        <f>IFERROR(OR(NOT($D545), 'Upload Data'!B532 &lt;&gt; ""), FALSE)</f>
        <v>1</v>
      </c>
      <c r="J545" s="50" t="b">
        <f>IFERROR(OR(AND(NOT($D545), 'Upload Data'!C532 = ""), ISNUMBER('Upload Data'!C532), IFERROR(DATEVALUE('Upload Data'!C532) &gt; 0, FALSE)), FALSE)</f>
        <v>1</v>
      </c>
      <c r="K545" s="50" t="b">
        <f>IFERROR(OR(NOT($D545), 'Upload Data'!D532 &lt;&gt; ""), FALSE)</f>
        <v>1</v>
      </c>
      <c r="L545" s="51" t="s">
        <v>116</v>
      </c>
      <c r="M545" s="50" t="b">
        <f>IFERROR(OR(AND(NOT($D545), 'Upload Data'!F532 = ""), IFERROR(_xlfn.NUMBERVALUE('Upload Data'!F532) &gt; 0, FALSE)), FALSE)</f>
        <v>1</v>
      </c>
      <c r="N545" s="50" t="b">
        <f>IFERROR(OR('Upload Data'!G532 = "", IFERROR(_xlfn.NUMBERVALUE('Upload Data'!G532) &gt; 0, FALSE)), FALSE)</f>
        <v>1</v>
      </c>
      <c r="O545" s="50" t="b">
        <f>IFERROR(OR('Upload Data'!G532 = "", IFERROR(MATCH('Upload Data'!H532, listVolumeUnits, 0), FALSE)), FALSE)</f>
        <v>1</v>
      </c>
      <c r="P545" s="50" t="b">
        <f>IFERROR(OR('Upload Data'!I532 = "", IFERROR(_xlfn.NUMBERVALUE('Upload Data'!I532) &gt; 0, FALSE)), FALSE)</f>
        <v>1</v>
      </c>
      <c r="Q545" s="50" t="b">
        <f>IFERROR(OR('Upload Data'!I532 = "", IFERROR(MATCH('Upload Data'!J532, listWeightUnits, 0), FALSE)), FALSE)</f>
        <v>1</v>
      </c>
      <c r="R545" s="50" t="b">
        <f>IFERROR(OR(AND(NOT(D545), 'Upload Data'!K532 = ""), IFERROR(MATCH('Upload Data'!K532, listFscClaimTypes, 0), FALSE)), FALSE)</f>
        <v>1</v>
      </c>
      <c r="S545" s="50" t="b">
        <f>IFERROR(OR(AND('Upload Data'!K532 = refClaimFsc100, OR('Upload Data'!L532 = "", 'Upload Data'!L532 = 100)), AND('Upload Data'!K532 = refClaimFscCW, OR('Upload Data'!L532 = "", 'Upload Data'!L532 = 0)), AND('Upload Data'!K532 = refClaimFscMix, 'Upload Data'!L532 &lt;&gt; "", _xlfn.NUMBERVALUE('Upload Data'!L532) &gt;= 0, _xlfn.NUMBERVALUE('Upload Data'!L532) &lt;= 100), AND('Upload Data'!K532 = refClaimFscMixCredit, OR('Upload Data'!L532 = "", 'Upload Data'!L532 = 100)), AND('Upload Data'!K532 = refClaimFscRecycled, 'Upload Data'!K532 =""), 'Upload Data'!K532 = ""), FALSE)</f>
        <v>1</v>
      </c>
      <c r="T545" s="50" t="b">
        <f>IFERROR(OR('Upload Data'!M532 = "", ISNUMBER('Upload Data'!M532), IFERROR(DATEVALUE('Upload Data'!M532) &gt; 0, FALSE)), FALSE)</f>
        <v>1</v>
      </c>
      <c r="U545" s="50" t="b">
        <f>IFERROR(OR('Upload Data'!N532 = "", ISNUMBER('Upload Data'!N532), IFERROR(DATEVALUE('Upload Data'!N532) &gt; 0, FALSE)), FALSE)</f>
        <v>1</v>
      </c>
      <c r="V545" s="51" t="s">
        <v>116</v>
      </c>
      <c r="W545" s="50"/>
      <c r="X545" s="50"/>
      <c r="Y545" s="50"/>
      <c r="Z545" s="50">
        <f>IFERROR(FIND("-", 'Upload Data'!$A532, 1), 1000)</f>
        <v>1000</v>
      </c>
      <c r="AA545" s="50">
        <f>IFERROR(FIND("-", 'Upload Data'!$A532, Z545 + 1), 1000)</f>
        <v>1000</v>
      </c>
      <c r="AB545" s="50">
        <f>IFERROR(FIND("-", 'Upload Data'!$A532, AA545 + 1), 1000)</f>
        <v>1000</v>
      </c>
      <c r="AC545" s="50" t="str">
        <f>IFERROR(LEFT('Upload Data'!$A532, Z545 - 1), "")</f>
        <v/>
      </c>
      <c r="AD545" s="50" t="str">
        <f>IFERROR(MID('Upload Data'!$A532, Z545 + 1, AA545 - Z545 - 1), "")</f>
        <v/>
      </c>
      <c r="AE545" s="50" t="str">
        <f>IFERROR(MID('Upload Data'!$A532, AA545 + 1, AB545 - AA545 - 1), "")</f>
        <v/>
      </c>
      <c r="AF545" s="50" t="str">
        <f>IFERROR(MID('Upload Data'!$A532, AB545 + 1, 1000), "")</f>
        <v/>
      </c>
      <c r="AG545" s="50" t="str">
        <f t="shared" si="63"/>
        <v/>
      </c>
      <c r="AH545" s="50" t="b">
        <f t="shared" si="64"/>
        <v>0</v>
      </c>
    </row>
    <row r="546" spans="1:34">
      <c r="A546" s="49">
        <f t="shared" si="61"/>
        <v>533</v>
      </c>
      <c r="B546" s="48" t="b">
        <f>NOT(IFERROR('Upload Data'!A533 = "ERROR", TRUE))</f>
        <v>1</v>
      </c>
      <c r="C546" s="48">
        <f t="shared" si="62"/>
        <v>533</v>
      </c>
      <c r="D546" s="50" t="b">
        <f>IF(B546, ('Upload Data'!A533 &amp; 'Upload Data'!B533 &amp; 'Upload Data'!C533 &amp; 'Upload Data'!D533 &amp; 'Upload Data'!E533 &amp; 'Upload Data'!F533 &amp; 'Upload Data'!G533 &amp; 'Upload Data'!H533 &amp; 'Upload Data'!I533 &amp; 'Upload Data'!J533 &amp; 'Upload Data'!K533 &amp; 'Upload Data'!L533 &amp; 'Upload Data'!M533 &amp; 'Upload Data'!N533) &lt;&gt; "", FALSE)</f>
        <v>0</v>
      </c>
      <c r="E546" s="50" t="str">
        <f t="shared" si="58"/>
        <v/>
      </c>
      <c r="F546" s="50" t="str">
        <f t="shared" si="59"/>
        <v/>
      </c>
      <c r="G546" s="50" t="b">
        <f t="shared" si="60"/>
        <v>1</v>
      </c>
      <c r="H546" s="50" t="b">
        <f>IFERROR(OR(AND(NOT(D546), 'Upload Data'!$A533 = ""), AND(AG546 &gt; -1, OR(AND(AH546, LEN(AD546) = 7), IFERROR(MATCH(AD546, listCertificateTypes, 0), FALSE)))), FALSE)</f>
        <v>1</v>
      </c>
      <c r="I546" s="50" t="b">
        <f>IFERROR(OR(NOT($D546), 'Upload Data'!B533 &lt;&gt; ""), FALSE)</f>
        <v>1</v>
      </c>
      <c r="J546" s="50" t="b">
        <f>IFERROR(OR(AND(NOT($D546), 'Upload Data'!C533 = ""), ISNUMBER('Upload Data'!C533), IFERROR(DATEVALUE('Upload Data'!C533) &gt; 0, FALSE)), FALSE)</f>
        <v>1</v>
      </c>
      <c r="K546" s="50" t="b">
        <f>IFERROR(OR(NOT($D546), 'Upload Data'!D533 &lt;&gt; ""), FALSE)</f>
        <v>1</v>
      </c>
      <c r="L546" s="51" t="s">
        <v>116</v>
      </c>
      <c r="M546" s="50" t="b">
        <f>IFERROR(OR(AND(NOT($D546), 'Upload Data'!F533 = ""), IFERROR(_xlfn.NUMBERVALUE('Upload Data'!F533) &gt; 0, FALSE)), FALSE)</f>
        <v>1</v>
      </c>
      <c r="N546" s="50" t="b">
        <f>IFERROR(OR('Upload Data'!G533 = "", IFERROR(_xlfn.NUMBERVALUE('Upload Data'!G533) &gt; 0, FALSE)), FALSE)</f>
        <v>1</v>
      </c>
      <c r="O546" s="50" t="b">
        <f>IFERROR(OR('Upload Data'!G533 = "", IFERROR(MATCH('Upload Data'!H533, listVolumeUnits, 0), FALSE)), FALSE)</f>
        <v>1</v>
      </c>
      <c r="P546" s="50" t="b">
        <f>IFERROR(OR('Upload Data'!I533 = "", IFERROR(_xlfn.NUMBERVALUE('Upload Data'!I533) &gt; 0, FALSE)), FALSE)</f>
        <v>1</v>
      </c>
      <c r="Q546" s="50" t="b">
        <f>IFERROR(OR('Upload Data'!I533 = "", IFERROR(MATCH('Upload Data'!J533, listWeightUnits, 0), FALSE)), FALSE)</f>
        <v>1</v>
      </c>
      <c r="R546" s="50" t="b">
        <f>IFERROR(OR(AND(NOT(D546), 'Upload Data'!K533 = ""), IFERROR(MATCH('Upload Data'!K533, listFscClaimTypes, 0), FALSE)), FALSE)</f>
        <v>1</v>
      </c>
      <c r="S546" s="50" t="b">
        <f>IFERROR(OR(AND('Upload Data'!K533 = refClaimFsc100, OR('Upload Data'!L533 = "", 'Upload Data'!L533 = 100)), AND('Upload Data'!K533 = refClaimFscCW, OR('Upload Data'!L533 = "", 'Upload Data'!L533 = 0)), AND('Upload Data'!K533 = refClaimFscMix, 'Upload Data'!L533 &lt;&gt; "", _xlfn.NUMBERVALUE('Upload Data'!L533) &gt;= 0, _xlfn.NUMBERVALUE('Upload Data'!L533) &lt;= 100), AND('Upload Data'!K533 = refClaimFscMixCredit, OR('Upload Data'!L533 = "", 'Upload Data'!L533 = 100)), AND('Upload Data'!K533 = refClaimFscRecycled, 'Upload Data'!K533 =""), 'Upload Data'!K533 = ""), FALSE)</f>
        <v>1</v>
      </c>
      <c r="T546" s="50" t="b">
        <f>IFERROR(OR('Upload Data'!M533 = "", ISNUMBER('Upload Data'!M533), IFERROR(DATEVALUE('Upload Data'!M533) &gt; 0, FALSE)), FALSE)</f>
        <v>1</v>
      </c>
      <c r="U546" s="50" t="b">
        <f>IFERROR(OR('Upload Data'!N533 = "", ISNUMBER('Upload Data'!N533), IFERROR(DATEVALUE('Upload Data'!N533) &gt; 0, FALSE)), FALSE)</f>
        <v>1</v>
      </c>
      <c r="V546" s="51" t="s">
        <v>116</v>
      </c>
      <c r="W546" s="50"/>
      <c r="X546" s="50"/>
      <c r="Y546" s="50"/>
      <c r="Z546" s="50">
        <f>IFERROR(FIND("-", 'Upload Data'!$A533, 1), 1000)</f>
        <v>1000</v>
      </c>
      <c r="AA546" s="50">
        <f>IFERROR(FIND("-", 'Upload Data'!$A533, Z546 + 1), 1000)</f>
        <v>1000</v>
      </c>
      <c r="AB546" s="50">
        <f>IFERROR(FIND("-", 'Upload Data'!$A533, AA546 + 1), 1000)</f>
        <v>1000</v>
      </c>
      <c r="AC546" s="50" t="str">
        <f>IFERROR(LEFT('Upload Data'!$A533, Z546 - 1), "")</f>
        <v/>
      </c>
      <c r="AD546" s="50" t="str">
        <f>IFERROR(MID('Upload Data'!$A533, Z546 + 1, AA546 - Z546 - 1), "")</f>
        <v/>
      </c>
      <c r="AE546" s="50" t="str">
        <f>IFERROR(MID('Upload Data'!$A533, AA546 + 1, AB546 - AA546 - 1), "")</f>
        <v/>
      </c>
      <c r="AF546" s="50" t="str">
        <f>IFERROR(MID('Upload Data'!$A533, AB546 + 1, 1000), "")</f>
        <v/>
      </c>
      <c r="AG546" s="50" t="str">
        <f t="shared" si="63"/>
        <v/>
      </c>
      <c r="AH546" s="50" t="b">
        <f t="shared" si="64"/>
        <v>0</v>
      </c>
    </row>
    <row r="547" spans="1:34">
      <c r="A547" s="49">
        <f t="shared" si="61"/>
        <v>534</v>
      </c>
      <c r="B547" s="48" t="b">
        <f>NOT(IFERROR('Upload Data'!A534 = "ERROR", TRUE))</f>
        <v>1</v>
      </c>
      <c r="C547" s="48">
        <f t="shared" si="62"/>
        <v>534</v>
      </c>
      <c r="D547" s="50" t="b">
        <f>IF(B547, ('Upload Data'!A534 &amp; 'Upload Data'!B534 &amp; 'Upload Data'!C534 &amp; 'Upload Data'!D534 &amp; 'Upload Data'!E534 &amp; 'Upload Data'!F534 &amp; 'Upload Data'!G534 &amp; 'Upload Data'!H534 &amp; 'Upload Data'!I534 &amp; 'Upload Data'!J534 &amp; 'Upload Data'!K534 &amp; 'Upload Data'!L534 &amp; 'Upload Data'!M534 &amp; 'Upload Data'!N534) &lt;&gt; "", FALSE)</f>
        <v>0</v>
      </c>
      <c r="E547" s="50" t="str">
        <f t="shared" si="58"/>
        <v/>
      </c>
      <c r="F547" s="50" t="str">
        <f t="shared" si="59"/>
        <v/>
      </c>
      <c r="G547" s="50" t="b">
        <f t="shared" si="60"/>
        <v>1</v>
      </c>
      <c r="H547" s="50" t="b">
        <f>IFERROR(OR(AND(NOT(D547), 'Upload Data'!$A534 = ""), AND(AG547 &gt; -1, OR(AND(AH547, LEN(AD547) = 7), IFERROR(MATCH(AD547, listCertificateTypes, 0), FALSE)))), FALSE)</f>
        <v>1</v>
      </c>
      <c r="I547" s="50" t="b">
        <f>IFERROR(OR(NOT($D547), 'Upload Data'!B534 &lt;&gt; ""), FALSE)</f>
        <v>1</v>
      </c>
      <c r="J547" s="50" t="b">
        <f>IFERROR(OR(AND(NOT($D547), 'Upload Data'!C534 = ""), ISNUMBER('Upload Data'!C534), IFERROR(DATEVALUE('Upload Data'!C534) &gt; 0, FALSE)), FALSE)</f>
        <v>1</v>
      </c>
      <c r="K547" s="50" t="b">
        <f>IFERROR(OR(NOT($D547), 'Upload Data'!D534 &lt;&gt; ""), FALSE)</f>
        <v>1</v>
      </c>
      <c r="L547" s="51" t="s">
        <v>116</v>
      </c>
      <c r="M547" s="50" t="b">
        <f>IFERROR(OR(AND(NOT($D547), 'Upload Data'!F534 = ""), IFERROR(_xlfn.NUMBERVALUE('Upload Data'!F534) &gt; 0, FALSE)), FALSE)</f>
        <v>1</v>
      </c>
      <c r="N547" s="50" t="b">
        <f>IFERROR(OR('Upload Data'!G534 = "", IFERROR(_xlfn.NUMBERVALUE('Upload Data'!G534) &gt; 0, FALSE)), FALSE)</f>
        <v>1</v>
      </c>
      <c r="O547" s="50" t="b">
        <f>IFERROR(OR('Upload Data'!G534 = "", IFERROR(MATCH('Upload Data'!H534, listVolumeUnits, 0), FALSE)), FALSE)</f>
        <v>1</v>
      </c>
      <c r="P547" s="50" t="b">
        <f>IFERROR(OR('Upload Data'!I534 = "", IFERROR(_xlfn.NUMBERVALUE('Upload Data'!I534) &gt; 0, FALSE)), FALSE)</f>
        <v>1</v>
      </c>
      <c r="Q547" s="50" t="b">
        <f>IFERROR(OR('Upload Data'!I534 = "", IFERROR(MATCH('Upload Data'!J534, listWeightUnits, 0), FALSE)), FALSE)</f>
        <v>1</v>
      </c>
      <c r="R547" s="50" t="b">
        <f>IFERROR(OR(AND(NOT(D547), 'Upload Data'!K534 = ""), IFERROR(MATCH('Upload Data'!K534, listFscClaimTypes, 0), FALSE)), FALSE)</f>
        <v>1</v>
      </c>
      <c r="S547" s="50" t="b">
        <f>IFERROR(OR(AND('Upload Data'!K534 = refClaimFsc100, OR('Upload Data'!L534 = "", 'Upload Data'!L534 = 100)), AND('Upload Data'!K534 = refClaimFscCW, OR('Upload Data'!L534 = "", 'Upload Data'!L534 = 0)), AND('Upload Data'!K534 = refClaimFscMix, 'Upload Data'!L534 &lt;&gt; "", _xlfn.NUMBERVALUE('Upload Data'!L534) &gt;= 0, _xlfn.NUMBERVALUE('Upload Data'!L534) &lt;= 100), AND('Upload Data'!K534 = refClaimFscMixCredit, OR('Upload Data'!L534 = "", 'Upload Data'!L534 = 100)), AND('Upload Data'!K534 = refClaimFscRecycled, 'Upload Data'!K534 =""), 'Upload Data'!K534 = ""), FALSE)</f>
        <v>1</v>
      </c>
      <c r="T547" s="50" t="b">
        <f>IFERROR(OR('Upload Data'!M534 = "", ISNUMBER('Upload Data'!M534), IFERROR(DATEVALUE('Upload Data'!M534) &gt; 0, FALSE)), FALSE)</f>
        <v>1</v>
      </c>
      <c r="U547" s="50" t="b">
        <f>IFERROR(OR('Upload Data'!N534 = "", ISNUMBER('Upload Data'!N534), IFERROR(DATEVALUE('Upload Data'!N534) &gt; 0, FALSE)), FALSE)</f>
        <v>1</v>
      </c>
      <c r="V547" s="51" t="s">
        <v>116</v>
      </c>
      <c r="W547" s="50"/>
      <c r="X547" s="50"/>
      <c r="Y547" s="50"/>
      <c r="Z547" s="50">
        <f>IFERROR(FIND("-", 'Upload Data'!$A534, 1), 1000)</f>
        <v>1000</v>
      </c>
      <c r="AA547" s="50">
        <f>IFERROR(FIND("-", 'Upload Data'!$A534, Z547 + 1), 1000)</f>
        <v>1000</v>
      </c>
      <c r="AB547" s="50">
        <f>IFERROR(FIND("-", 'Upload Data'!$A534, AA547 + 1), 1000)</f>
        <v>1000</v>
      </c>
      <c r="AC547" s="50" t="str">
        <f>IFERROR(LEFT('Upload Data'!$A534, Z547 - 1), "")</f>
        <v/>
      </c>
      <c r="AD547" s="50" t="str">
        <f>IFERROR(MID('Upload Data'!$A534, Z547 + 1, AA547 - Z547 - 1), "")</f>
        <v/>
      </c>
      <c r="AE547" s="50" t="str">
        <f>IFERROR(MID('Upload Data'!$A534, AA547 + 1, AB547 - AA547 - 1), "")</f>
        <v/>
      </c>
      <c r="AF547" s="50" t="str">
        <f>IFERROR(MID('Upload Data'!$A534, AB547 + 1, 1000), "")</f>
        <v/>
      </c>
      <c r="AG547" s="50" t="str">
        <f t="shared" si="63"/>
        <v/>
      </c>
      <c r="AH547" s="50" t="b">
        <f t="shared" si="64"/>
        <v>0</v>
      </c>
    </row>
    <row r="548" spans="1:34">
      <c r="A548" s="49">
        <f t="shared" si="61"/>
        <v>535</v>
      </c>
      <c r="B548" s="48" t="b">
        <f>NOT(IFERROR('Upload Data'!A535 = "ERROR", TRUE))</f>
        <v>1</v>
      </c>
      <c r="C548" s="48">
        <f t="shared" si="62"/>
        <v>535</v>
      </c>
      <c r="D548" s="50" t="b">
        <f>IF(B548, ('Upload Data'!A535 &amp; 'Upload Data'!B535 &amp; 'Upload Data'!C535 &amp; 'Upload Data'!D535 &amp; 'Upload Data'!E535 &amp; 'Upload Data'!F535 &amp; 'Upload Data'!G535 &amp; 'Upload Data'!H535 &amp; 'Upload Data'!I535 &amp; 'Upload Data'!J535 &amp; 'Upload Data'!K535 &amp; 'Upload Data'!L535 &amp; 'Upload Data'!M535 &amp; 'Upload Data'!N535) &lt;&gt; "", FALSE)</f>
        <v>0</v>
      </c>
      <c r="E548" s="50" t="str">
        <f t="shared" si="58"/>
        <v/>
      </c>
      <c r="F548" s="50" t="str">
        <f t="shared" si="59"/>
        <v/>
      </c>
      <c r="G548" s="50" t="b">
        <f t="shared" si="60"/>
        <v>1</v>
      </c>
      <c r="H548" s="50" t="b">
        <f>IFERROR(OR(AND(NOT(D548), 'Upload Data'!$A535 = ""), AND(AG548 &gt; -1, OR(AND(AH548, LEN(AD548) = 7), IFERROR(MATCH(AD548, listCertificateTypes, 0), FALSE)))), FALSE)</f>
        <v>1</v>
      </c>
      <c r="I548" s="50" t="b">
        <f>IFERROR(OR(NOT($D548), 'Upload Data'!B535 &lt;&gt; ""), FALSE)</f>
        <v>1</v>
      </c>
      <c r="J548" s="50" t="b">
        <f>IFERROR(OR(AND(NOT($D548), 'Upload Data'!C535 = ""), ISNUMBER('Upload Data'!C535), IFERROR(DATEVALUE('Upload Data'!C535) &gt; 0, FALSE)), FALSE)</f>
        <v>1</v>
      </c>
      <c r="K548" s="50" t="b">
        <f>IFERROR(OR(NOT($D548), 'Upload Data'!D535 &lt;&gt; ""), FALSE)</f>
        <v>1</v>
      </c>
      <c r="L548" s="51" t="s">
        <v>116</v>
      </c>
      <c r="M548" s="50" t="b">
        <f>IFERROR(OR(AND(NOT($D548), 'Upload Data'!F535 = ""), IFERROR(_xlfn.NUMBERVALUE('Upload Data'!F535) &gt; 0, FALSE)), FALSE)</f>
        <v>1</v>
      </c>
      <c r="N548" s="50" t="b">
        <f>IFERROR(OR('Upload Data'!G535 = "", IFERROR(_xlfn.NUMBERVALUE('Upload Data'!G535) &gt; 0, FALSE)), FALSE)</f>
        <v>1</v>
      </c>
      <c r="O548" s="50" t="b">
        <f>IFERROR(OR('Upload Data'!G535 = "", IFERROR(MATCH('Upload Data'!H535, listVolumeUnits, 0), FALSE)), FALSE)</f>
        <v>1</v>
      </c>
      <c r="P548" s="50" t="b">
        <f>IFERROR(OR('Upload Data'!I535 = "", IFERROR(_xlfn.NUMBERVALUE('Upload Data'!I535) &gt; 0, FALSE)), FALSE)</f>
        <v>1</v>
      </c>
      <c r="Q548" s="50" t="b">
        <f>IFERROR(OR('Upload Data'!I535 = "", IFERROR(MATCH('Upload Data'!J535, listWeightUnits, 0), FALSE)), FALSE)</f>
        <v>1</v>
      </c>
      <c r="R548" s="50" t="b">
        <f>IFERROR(OR(AND(NOT(D548), 'Upload Data'!K535 = ""), IFERROR(MATCH('Upload Data'!K535, listFscClaimTypes, 0), FALSE)), FALSE)</f>
        <v>1</v>
      </c>
      <c r="S548" s="50" t="b">
        <f>IFERROR(OR(AND('Upload Data'!K535 = refClaimFsc100, OR('Upload Data'!L535 = "", 'Upload Data'!L535 = 100)), AND('Upload Data'!K535 = refClaimFscCW, OR('Upload Data'!L535 = "", 'Upload Data'!L535 = 0)), AND('Upload Data'!K535 = refClaimFscMix, 'Upload Data'!L535 &lt;&gt; "", _xlfn.NUMBERVALUE('Upload Data'!L535) &gt;= 0, _xlfn.NUMBERVALUE('Upload Data'!L535) &lt;= 100), AND('Upload Data'!K535 = refClaimFscMixCredit, OR('Upload Data'!L535 = "", 'Upload Data'!L535 = 100)), AND('Upload Data'!K535 = refClaimFscRecycled, 'Upload Data'!K535 =""), 'Upload Data'!K535 = ""), FALSE)</f>
        <v>1</v>
      </c>
      <c r="T548" s="50" t="b">
        <f>IFERROR(OR('Upload Data'!M535 = "", ISNUMBER('Upload Data'!M535), IFERROR(DATEVALUE('Upload Data'!M535) &gt; 0, FALSE)), FALSE)</f>
        <v>1</v>
      </c>
      <c r="U548" s="50" t="b">
        <f>IFERROR(OR('Upload Data'!N535 = "", ISNUMBER('Upload Data'!N535), IFERROR(DATEVALUE('Upload Data'!N535) &gt; 0, FALSE)), FALSE)</f>
        <v>1</v>
      </c>
      <c r="V548" s="51" t="s">
        <v>116</v>
      </c>
      <c r="W548" s="50"/>
      <c r="X548" s="50"/>
      <c r="Y548" s="50"/>
      <c r="Z548" s="50">
        <f>IFERROR(FIND("-", 'Upload Data'!$A535, 1), 1000)</f>
        <v>1000</v>
      </c>
      <c r="AA548" s="50">
        <f>IFERROR(FIND("-", 'Upload Data'!$A535, Z548 + 1), 1000)</f>
        <v>1000</v>
      </c>
      <c r="AB548" s="50">
        <f>IFERROR(FIND("-", 'Upload Data'!$A535, AA548 + 1), 1000)</f>
        <v>1000</v>
      </c>
      <c r="AC548" s="50" t="str">
        <f>IFERROR(LEFT('Upload Data'!$A535, Z548 - 1), "")</f>
        <v/>
      </c>
      <c r="AD548" s="50" t="str">
        <f>IFERROR(MID('Upload Data'!$A535, Z548 + 1, AA548 - Z548 - 1), "")</f>
        <v/>
      </c>
      <c r="AE548" s="50" t="str">
        <f>IFERROR(MID('Upload Data'!$A535, AA548 + 1, AB548 - AA548 - 1), "")</f>
        <v/>
      </c>
      <c r="AF548" s="50" t="str">
        <f>IFERROR(MID('Upload Data'!$A535, AB548 + 1, 1000), "")</f>
        <v/>
      </c>
      <c r="AG548" s="50" t="str">
        <f t="shared" si="63"/>
        <v/>
      </c>
      <c r="AH548" s="50" t="b">
        <f t="shared" si="64"/>
        <v>0</v>
      </c>
    </row>
    <row r="549" spans="1:34">
      <c r="A549" s="49">
        <f t="shared" si="61"/>
        <v>536</v>
      </c>
      <c r="B549" s="48" t="b">
        <f>NOT(IFERROR('Upload Data'!A536 = "ERROR", TRUE))</f>
        <v>1</v>
      </c>
      <c r="C549" s="48">
        <f t="shared" si="62"/>
        <v>536</v>
      </c>
      <c r="D549" s="50" t="b">
        <f>IF(B549, ('Upload Data'!A536 &amp; 'Upload Data'!B536 &amp; 'Upload Data'!C536 &amp; 'Upload Data'!D536 &amp; 'Upload Data'!E536 &amp; 'Upload Data'!F536 &amp; 'Upload Data'!G536 &amp; 'Upload Data'!H536 &amp; 'Upload Data'!I536 &amp; 'Upload Data'!J536 &amp; 'Upload Data'!K536 &amp; 'Upload Data'!L536 &amp; 'Upload Data'!M536 &amp; 'Upload Data'!N536) &lt;&gt; "", FALSE)</f>
        <v>0</v>
      </c>
      <c r="E549" s="50" t="str">
        <f t="shared" si="58"/>
        <v/>
      </c>
      <c r="F549" s="50" t="str">
        <f t="shared" si="59"/>
        <v/>
      </c>
      <c r="G549" s="50" t="b">
        <f t="shared" si="60"/>
        <v>1</v>
      </c>
      <c r="H549" s="50" t="b">
        <f>IFERROR(OR(AND(NOT(D549), 'Upload Data'!$A536 = ""), AND(AG549 &gt; -1, OR(AND(AH549, LEN(AD549) = 7), IFERROR(MATCH(AD549, listCertificateTypes, 0), FALSE)))), FALSE)</f>
        <v>1</v>
      </c>
      <c r="I549" s="50" t="b">
        <f>IFERROR(OR(NOT($D549), 'Upload Data'!B536 &lt;&gt; ""), FALSE)</f>
        <v>1</v>
      </c>
      <c r="J549" s="50" t="b">
        <f>IFERROR(OR(AND(NOT($D549), 'Upload Data'!C536 = ""), ISNUMBER('Upload Data'!C536), IFERROR(DATEVALUE('Upload Data'!C536) &gt; 0, FALSE)), FALSE)</f>
        <v>1</v>
      </c>
      <c r="K549" s="50" t="b">
        <f>IFERROR(OR(NOT($D549), 'Upload Data'!D536 &lt;&gt; ""), FALSE)</f>
        <v>1</v>
      </c>
      <c r="L549" s="51" t="s">
        <v>116</v>
      </c>
      <c r="M549" s="50" t="b">
        <f>IFERROR(OR(AND(NOT($D549), 'Upload Data'!F536 = ""), IFERROR(_xlfn.NUMBERVALUE('Upload Data'!F536) &gt; 0, FALSE)), FALSE)</f>
        <v>1</v>
      </c>
      <c r="N549" s="50" t="b">
        <f>IFERROR(OR('Upload Data'!G536 = "", IFERROR(_xlfn.NUMBERVALUE('Upload Data'!G536) &gt; 0, FALSE)), FALSE)</f>
        <v>1</v>
      </c>
      <c r="O549" s="50" t="b">
        <f>IFERROR(OR('Upload Data'!G536 = "", IFERROR(MATCH('Upload Data'!H536, listVolumeUnits, 0), FALSE)), FALSE)</f>
        <v>1</v>
      </c>
      <c r="P549" s="50" t="b">
        <f>IFERROR(OR('Upload Data'!I536 = "", IFERROR(_xlfn.NUMBERVALUE('Upload Data'!I536) &gt; 0, FALSE)), FALSE)</f>
        <v>1</v>
      </c>
      <c r="Q549" s="50" t="b">
        <f>IFERROR(OR('Upload Data'!I536 = "", IFERROR(MATCH('Upload Data'!J536, listWeightUnits, 0), FALSE)), FALSE)</f>
        <v>1</v>
      </c>
      <c r="R549" s="50" t="b">
        <f>IFERROR(OR(AND(NOT(D549), 'Upload Data'!K536 = ""), IFERROR(MATCH('Upload Data'!K536, listFscClaimTypes, 0), FALSE)), FALSE)</f>
        <v>1</v>
      </c>
      <c r="S549" s="50" t="b">
        <f>IFERROR(OR(AND('Upload Data'!K536 = refClaimFsc100, OR('Upload Data'!L536 = "", 'Upload Data'!L536 = 100)), AND('Upload Data'!K536 = refClaimFscCW, OR('Upload Data'!L536 = "", 'Upload Data'!L536 = 0)), AND('Upload Data'!K536 = refClaimFscMix, 'Upload Data'!L536 &lt;&gt; "", _xlfn.NUMBERVALUE('Upload Data'!L536) &gt;= 0, _xlfn.NUMBERVALUE('Upload Data'!L536) &lt;= 100), AND('Upload Data'!K536 = refClaimFscMixCredit, OR('Upload Data'!L536 = "", 'Upload Data'!L536 = 100)), AND('Upload Data'!K536 = refClaimFscRecycled, 'Upload Data'!K536 =""), 'Upload Data'!K536 = ""), FALSE)</f>
        <v>1</v>
      </c>
      <c r="T549" s="50" t="b">
        <f>IFERROR(OR('Upload Data'!M536 = "", ISNUMBER('Upload Data'!M536), IFERROR(DATEVALUE('Upload Data'!M536) &gt; 0, FALSE)), FALSE)</f>
        <v>1</v>
      </c>
      <c r="U549" s="50" t="b">
        <f>IFERROR(OR('Upload Data'!N536 = "", ISNUMBER('Upload Data'!N536), IFERROR(DATEVALUE('Upload Data'!N536) &gt; 0, FALSE)), FALSE)</f>
        <v>1</v>
      </c>
      <c r="V549" s="51" t="s">
        <v>116</v>
      </c>
      <c r="W549" s="50"/>
      <c r="X549" s="50"/>
      <c r="Y549" s="50"/>
      <c r="Z549" s="50">
        <f>IFERROR(FIND("-", 'Upload Data'!$A536, 1), 1000)</f>
        <v>1000</v>
      </c>
      <c r="AA549" s="50">
        <f>IFERROR(FIND("-", 'Upload Data'!$A536, Z549 + 1), 1000)</f>
        <v>1000</v>
      </c>
      <c r="AB549" s="50">
        <f>IFERROR(FIND("-", 'Upload Data'!$A536, AA549 + 1), 1000)</f>
        <v>1000</v>
      </c>
      <c r="AC549" s="50" t="str">
        <f>IFERROR(LEFT('Upload Data'!$A536, Z549 - 1), "")</f>
        <v/>
      </c>
      <c r="AD549" s="50" t="str">
        <f>IFERROR(MID('Upload Data'!$A536, Z549 + 1, AA549 - Z549 - 1), "")</f>
        <v/>
      </c>
      <c r="AE549" s="50" t="str">
        <f>IFERROR(MID('Upload Data'!$A536, AA549 + 1, AB549 - AA549 - 1), "")</f>
        <v/>
      </c>
      <c r="AF549" s="50" t="str">
        <f>IFERROR(MID('Upload Data'!$A536, AB549 + 1, 1000), "")</f>
        <v/>
      </c>
      <c r="AG549" s="50" t="str">
        <f t="shared" si="63"/>
        <v/>
      </c>
      <c r="AH549" s="50" t="b">
        <f t="shared" si="64"/>
        <v>0</v>
      </c>
    </row>
    <row r="550" spans="1:34">
      <c r="A550" s="49">
        <f t="shared" si="61"/>
        <v>537</v>
      </c>
      <c r="B550" s="48" t="b">
        <f>NOT(IFERROR('Upload Data'!A537 = "ERROR", TRUE))</f>
        <v>1</v>
      </c>
      <c r="C550" s="48">
        <f t="shared" si="62"/>
        <v>537</v>
      </c>
      <c r="D550" s="50" t="b">
        <f>IF(B550, ('Upload Data'!A537 &amp; 'Upload Data'!B537 &amp; 'Upload Data'!C537 &amp; 'Upload Data'!D537 &amp; 'Upload Data'!E537 &amp; 'Upload Data'!F537 &amp; 'Upload Data'!G537 &amp; 'Upload Data'!H537 &amp; 'Upload Data'!I537 &amp; 'Upload Data'!J537 &amp; 'Upload Data'!K537 &amp; 'Upload Data'!L537 &amp; 'Upload Data'!M537 &amp; 'Upload Data'!N537) &lt;&gt; "", FALSE)</f>
        <v>0</v>
      </c>
      <c r="E550" s="50" t="str">
        <f t="shared" si="58"/>
        <v/>
      </c>
      <c r="F550" s="50" t="str">
        <f t="shared" si="59"/>
        <v/>
      </c>
      <c r="G550" s="50" t="b">
        <f t="shared" si="60"/>
        <v>1</v>
      </c>
      <c r="H550" s="50" t="b">
        <f>IFERROR(OR(AND(NOT(D550), 'Upload Data'!$A537 = ""), AND(AG550 &gt; -1, OR(AND(AH550, LEN(AD550) = 7), IFERROR(MATCH(AD550, listCertificateTypes, 0), FALSE)))), FALSE)</f>
        <v>1</v>
      </c>
      <c r="I550" s="50" t="b">
        <f>IFERROR(OR(NOT($D550), 'Upload Data'!B537 &lt;&gt; ""), FALSE)</f>
        <v>1</v>
      </c>
      <c r="J550" s="50" t="b">
        <f>IFERROR(OR(AND(NOT($D550), 'Upload Data'!C537 = ""), ISNUMBER('Upload Data'!C537), IFERROR(DATEVALUE('Upload Data'!C537) &gt; 0, FALSE)), FALSE)</f>
        <v>1</v>
      </c>
      <c r="K550" s="50" t="b">
        <f>IFERROR(OR(NOT($D550), 'Upload Data'!D537 &lt;&gt; ""), FALSE)</f>
        <v>1</v>
      </c>
      <c r="L550" s="51" t="s">
        <v>116</v>
      </c>
      <c r="M550" s="50" t="b">
        <f>IFERROR(OR(AND(NOT($D550), 'Upload Data'!F537 = ""), IFERROR(_xlfn.NUMBERVALUE('Upload Data'!F537) &gt; 0, FALSE)), FALSE)</f>
        <v>1</v>
      </c>
      <c r="N550" s="50" t="b">
        <f>IFERROR(OR('Upload Data'!G537 = "", IFERROR(_xlfn.NUMBERVALUE('Upload Data'!G537) &gt; 0, FALSE)), FALSE)</f>
        <v>1</v>
      </c>
      <c r="O550" s="50" t="b">
        <f>IFERROR(OR('Upload Data'!G537 = "", IFERROR(MATCH('Upload Data'!H537, listVolumeUnits, 0), FALSE)), FALSE)</f>
        <v>1</v>
      </c>
      <c r="P550" s="50" t="b">
        <f>IFERROR(OR('Upload Data'!I537 = "", IFERROR(_xlfn.NUMBERVALUE('Upload Data'!I537) &gt; 0, FALSE)), FALSE)</f>
        <v>1</v>
      </c>
      <c r="Q550" s="50" t="b">
        <f>IFERROR(OR('Upload Data'!I537 = "", IFERROR(MATCH('Upload Data'!J537, listWeightUnits, 0), FALSE)), FALSE)</f>
        <v>1</v>
      </c>
      <c r="R550" s="50" t="b">
        <f>IFERROR(OR(AND(NOT(D550), 'Upload Data'!K537 = ""), IFERROR(MATCH('Upload Data'!K537, listFscClaimTypes, 0), FALSE)), FALSE)</f>
        <v>1</v>
      </c>
      <c r="S550" s="50" t="b">
        <f>IFERROR(OR(AND('Upload Data'!K537 = refClaimFsc100, OR('Upload Data'!L537 = "", 'Upload Data'!L537 = 100)), AND('Upload Data'!K537 = refClaimFscCW, OR('Upload Data'!L537 = "", 'Upload Data'!L537 = 0)), AND('Upload Data'!K537 = refClaimFscMix, 'Upload Data'!L537 &lt;&gt; "", _xlfn.NUMBERVALUE('Upload Data'!L537) &gt;= 0, _xlfn.NUMBERVALUE('Upload Data'!L537) &lt;= 100), AND('Upload Data'!K537 = refClaimFscMixCredit, OR('Upload Data'!L537 = "", 'Upload Data'!L537 = 100)), AND('Upload Data'!K537 = refClaimFscRecycled, 'Upload Data'!K537 =""), 'Upload Data'!K537 = ""), FALSE)</f>
        <v>1</v>
      </c>
      <c r="T550" s="50" t="b">
        <f>IFERROR(OR('Upload Data'!M537 = "", ISNUMBER('Upload Data'!M537), IFERROR(DATEVALUE('Upload Data'!M537) &gt; 0, FALSE)), FALSE)</f>
        <v>1</v>
      </c>
      <c r="U550" s="50" t="b">
        <f>IFERROR(OR('Upload Data'!N537 = "", ISNUMBER('Upload Data'!N537), IFERROR(DATEVALUE('Upload Data'!N537) &gt; 0, FALSE)), FALSE)</f>
        <v>1</v>
      </c>
      <c r="V550" s="51" t="s">
        <v>116</v>
      </c>
      <c r="W550" s="50"/>
      <c r="X550" s="50"/>
      <c r="Y550" s="50"/>
      <c r="Z550" s="50">
        <f>IFERROR(FIND("-", 'Upload Data'!$A537, 1), 1000)</f>
        <v>1000</v>
      </c>
      <c r="AA550" s="50">
        <f>IFERROR(FIND("-", 'Upload Data'!$A537, Z550 + 1), 1000)</f>
        <v>1000</v>
      </c>
      <c r="AB550" s="50">
        <f>IFERROR(FIND("-", 'Upload Data'!$A537, AA550 + 1), 1000)</f>
        <v>1000</v>
      </c>
      <c r="AC550" s="50" t="str">
        <f>IFERROR(LEFT('Upload Data'!$A537, Z550 - 1), "")</f>
        <v/>
      </c>
      <c r="AD550" s="50" t="str">
        <f>IFERROR(MID('Upload Data'!$A537, Z550 + 1, AA550 - Z550 - 1), "")</f>
        <v/>
      </c>
      <c r="AE550" s="50" t="str">
        <f>IFERROR(MID('Upload Data'!$A537, AA550 + 1, AB550 - AA550 - 1), "")</f>
        <v/>
      </c>
      <c r="AF550" s="50" t="str">
        <f>IFERROR(MID('Upload Data'!$A537, AB550 + 1, 1000), "")</f>
        <v/>
      </c>
      <c r="AG550" s="50" t="str">
        <f t="shared" si="63"/>
        <v/>
      </c>
      <c r="AH550" s="50" t="b">
        <f t="shared" si="64"/>
        <v>0</v>
      </c>
    </row>
    <row r="551" spans="1:34">
      <c r="A551" s="49">
        <f t="shared" si="61"/>
        <v>538</v>
      </c>
      <c r="B551" s="48" t="b">
        <f>NOT(IFERROR('Upload Data'!A538 = "ERROR", TRUE))</f>
        <v>1</v>
      </c>
      <c r="C551" s="48">
        <f t="shared" si="62"/>
        <v>538</v>
      </c>
      <c r="D551" s="50" t="b">
        <f>IF(B551, ('Upload Data'!A538 &amp; 'Upload Data'!B538 &amp; 'Upload Data'!C538 &amp; 'Upload Data'!D538 &amp; 'Upload Data'!E538 &amp; 'Upload Data'!F538 &amp; 'Upload Data'!G538 &amp; 'Upload Data'!H538 &amp; 'Upload Data'!I538 &amp; 'Upload Data'!J538 &amp; 'Upload Data'!K538 &amp; 'Upload Data'!L538 &amp; 'Upload Data'!M538 &amp; 'Upload Data'!N538) &lt;&gt; "", FALSE)</f>
        <v>0</v>
      </c>
      <c r="E551" s="50" t="str">
        <f t="shared" ref="E551:E614" si="65">IF(AND(D551, G551), A551, "")</f>
        <v/>
      </c>
      <c r="F551" s="50" t="str">
        <f t="shared" ref="F551:F614" si="66">IF(AND(D551, NOT(G551)), A551, "")</f>
        <v/>
      </c>
      <c r="G551" s="50" t="b">
        <f t="shared" si="60"/>
        <v>1</v>
      </c>
      <c r="H551" s="50" t="b">
        <f>IFERROR(OR(AND(NOT(D551), 'Upload Data'!$A538 = ""), AND(AG551 &gt; -1, OR(AND(AH551, LEN(AD551) = 7), IFERROR(MATCH(AD551, listCertificateTypes, 0), FALSE)))), FALSE)</f>
        <v>1</v>
      </c>
      <c r="I551" s="50" t="b">
        <f>IFERROR(OR(NOT($D551), 'Upload Data'!B538 &lt;&gt; ""), FALSE)</f>
        <v>1</v>
      </c>
      <c r="J551" s="50" t="b">
        <f>IFERROR(OR(AND(NOT($D551), 'Upload Data'!C538 = ""), ISNUMBER('Upload Data'!C538), IFERROR(DATEVALUE('Upload Data'!C538) &gt; 0, FALSE)), FALSE)</f>
        <v>1</v>
      </c>
      <c r="K551" s="50" t="b">
        <f>IFERROR(OR(NOT($D551), 'Upload Data'!D538 &lt;&gt; ""), FALSE)</f>
        <v>1</v>
      </c>
      <c r="L551" s="51" t="s">
        <v>116</v>
      </c>
      <c r="M551" s="50" t="b">
        <f>IFERROR(OR(AND(NOT($D551), 'Upload Data'!F538 = ""), IFERROR(_xlfn.NUMBERVALUE('Upload Data'!F538) &gt; 0, FALSE)), FALSE)</f>
        <v>1</v>
      </c>
      <c r="N551" s="50" t="b">
        <f>IFERROR(OR('Upload Data'!G538 = "", IFERROR(_xlfn.NUMBERVALUE('Upload Data'!G538) &gt; 0, FALSE)), FALSE)</f>
        <v>1</v>
      </c>
      <c r="O551" s="50" t="b">
        <f>IFERROR(OR('Upload Data'!G538 = "", IFERROR(MATCH('Upload Data'!H538, listVolumeUnits, 0), FALSE)), FALSE)</f>
        <v>1</v>
      </c>
      <c r="P551" s="50" t="b">
        <f>IFERROR(OR('Upload Data'!I538 = "", IFERROR(_xlfn.NUMBERVALUE('Upload Data'!I538) &gt; 0, FALSE)), FALSE)</f>
        <v>1</v>
      </c>
      <c r="Q551" s="50" t="b">
        <f>IFERROR(OR('Upload Data'!I538 = "", IFERROR(MATCH('Upload Data'!J538, listWeightUnits, 0), FALSE)), FALSE)</f>
        <v>1</v>
      </c>
      <c r="R551" s="50" t="b">
        <f>IFERROR(OR(AND(NOT(D551), 'Upload Data'!K538 = ""), IFERROR(MATCH('Upload Data'!K538, listFscClaimTypes, 0), FALSE)), FALSE)</f>
        <v>1</v>
      </c>
      <c r="S551" s="50" t="b">
        <f>IFERROR(OR(AND('Upload Data'!K538 = refClaimFsc100, OR('Upload Data'!L538 = "", 'Upload Data'!L538 = 100)), AND('Upload Data'!K538 = refClaimFscCW, OR('Upload Data'!L538 = "", 'Upload Data'!L538 = 0)), AND('Upload Data'!K538 = refClaimFscMix, 'Upload Data'!L538 &lt;&gt; "", _xlfn.NUMBERVALUE('Upload Data'!L538) &gt;= 0, _xlfn.NUMBERVALUE('Upload Data'!L538) &lt;= 100), AND('Upload Data'!K538 = refClaimFscMixCredit, OR('Upload Data'!L538 = "", 'Upload Data'!L538 = 100)), AND('Upload Data'!K538 = refClaimFscRecycled, 'Upload Data'!K538 =""), 'Upload Data'!K538 = ""), FALSE)</f>
        <v>1</v>
      </c>
      <c r="T551" s="50" t="b">
        <f>IFERROR(OR('Upload Data'!M538 = "", ISNUMBER('Upload Data'!M538), IFERROR(DATEVALUE('Upload Data'!M538) &gt; 0, FALSE)), FALSE)</f>
        <v>1</v>
      </c>
      <c r="U551" s="50" t="b">
        <f>IFERROR(OR('Upload Data'!N538 = "", ISNUMBER('Upload Data'!N538), IFERROR(DATEVALUE('Upload Data'!N538) &gt; 0, FALSE)), FALSE)</f>
        <v>1</v>
      </c>
      <c r="V551" s="51" t="s">
        <v>116</v>
      </c>
      <c r="W551" s="50"/>
      <c r="X551" s="50"/>
      <c r="Y551" s="50"/>
      <c r="Z551" s="50">
        <f>IFERROR(FIND("-", 'Upload Data'!$A538, 1), 1000)</f>
        <v>1000</v>
      </c>
      <c r="AA551" s="50">
        <f>IFERROR(FIND("-", 'Upload Data'!$A538, Z551 + 1), 1000)</f>
        <v>1000</v>
      </c>
      <c r="AB551" s="50">
        <f>IFERROR(FIND("-", 'Upload Data'!$A538, AA551 + 1), 1000)</f>
        <v>1000</v>
      </c>
      <c r="AC551" s="50" t="str">
        <f>IFERROR(LEFT('Upload Data'!$A538, Z551 - 1), "")</f>
        <v/>
      </c>
      <c r="AD551" s="50" t="str">
        <f>IFERROR(MID('Upload Data'!$A538, Z551 + 1, AA551 - Z551 - 1), "")</f>
        <v/>
      </c>
      <c r="AE551" s="50" t="str">
        <f>IFERROR(MID('Upload Data'!$A538, AA551 + 1, AB551 - AA551 - 1), "")</f>
        <v/>
      </c>
      <c r="AF551" s="50" t="str">
        <f>IFERROR(MID('Upload Data'!$A538, AB551 + 1, 1000), "")</f>
        <v/>
      </c>
      <c r="AG551" s="50" t="str">
        <f t="shared" si="63"/>
        <v/>
      </c>
      <c r="AH551" s="50" t="b">
        <f t="shared" si="64"/>
        <v>0</v>
      </c>
    </row>
    <row r="552" spans="1:34">
      <c r="A552" s="49">
        <f t="shared" si="61"/>
        <v>539</v>
      </c>
      <c r="B552" s="48" t="b">
        <f>NOT(IFERROR('Upload Data'!A539 = "ERROR", TRUE))</f>
        <v>1</v>
      </c>
      <c r="C552" s="48">
        <f t="shared" si="62"/>
        <v>539</v>
      </c>
      <c r="D552" s="50" t="b">
        <f>IF(B552, ('Upload Data'!A539 &amp; 'Upload Data'!B539 &amp; 'Upload Data'!C539 &amp; 'Upload Data'!D539 &amp; 'Upload Data'!E539 &amp; 'Upload Data'!F539 &amp; 'Upload Data'!G539 &amp; 'Upload Data'!H539 &amp; 'Upload Data'!I539 &amp; 'Upload Data'!J539 &amp; 'Upload Data'!K539 &amp; 'Upload Data'!L539 &amp; 'Upload Data'!M539 &amp; 'Upload Data'!N539) &lt;&gt; "", FALSE)</f>
        <v>0</v>
      </c>
      <c r="E552" s="50" t="str">
        <f t="shared" si="65"/>
        <v/>
      </c>
      <c r="F552" s="50" t="str">
        <f t="shared" si="66"/>
        <v/>
      </c>
      <c r="G552" s="50" t="b">
        <f t="shared" si="60"/>
        <v>1</v>
      </c>
      <c r="H552" s="50" t="b">
        <f>IFERROR(OR(AND(NOT(D552), 'Upload Data'!$A539 = ""), AND(AG552 &gt; -1, OR(AND(AH552, LEN(AD552) = 7), IFERROR(MATCH(AD552, listCertificateTypes, 0), FALSE)))), FALSE)</f>
        <v>1</v>
      </c>
      <c r="I552" s="50" t="b">
        <f>IFERROR(OR(NOT($D552), 'Upload Data'!B539 &lt;&gt; ""), FALSE)</f>
        <v>1</v>
      </c>
      <c r="J552" s="50" t="b">
        <f>IFERROR(OR(AND(NOT($D552), 'Upload Data'!C539 = ""), ISNUMBER('Upload Data'!C539), IFERROR(DATEVALUE('Upload Data'!C539) &gt; 0, FALSE)), FALSE)</f>
        <v>1</v>
      </c>
      <c r="K552" s="50" t="b">
        <f>IFERROR(OR(NOT($D552), 'Upload Data'!D539 &lt;&gt; ""), FALSE)</f>
        <v>1</v>
      </c>
      <c r="L552" s="51" t="s">
        <v>116</v>
      </c>
      <c r="M552" s="50" t="b">
        <f>IFERROR(OR(AND(NOT($D552), 'Upload Data'!F539 = ""), IFERROR(_xlfn.NUMBERVALUE('Upload Data'!F539) &gt; 0, FALSE)), FALSE)</f>
        <v>1</v>
      </c>
      <c r="N552" s="50" t="b">
        <f>IFERROR(OR('Upload Data'!G539 = "", IFERROR(_xlfn.NUMBERVALUE('Upload Data'!G539) &gt; 0, FALSE)), FALSE)</f>
        <v>1</v>
      </c>
      <c r="O552" s="50" t="b">
        <f>IFERROR(OR('Upload Data'!G539 = "", IFERROR(MATCH('Upload Data'!H539, listVolumeUnits, 0), FALSE)), FALSE)</f>
        <v>1</v>
      </c>
      <c r="P552" s="50" t="b">
        <f>IFERROR(OR('Upload Data'!I539 = "", IFERROR(_xlfn.NUMBERVALUE('Upload Data'!I539) &gt; 0, FALSE)), FALSE)</f>
        <v>1</v>
      </c>
      <c r="Q552" s="50" t="b">
        <f>IFERROR(OR('Upload Data'!I539 = "", IFERROR(MATCH('Upload Data'!J539, listWeightUnits, 0), FALSE)), FALSE)</f>
        <v>1</v>
      </c>
      <c r="R552" s="50" t="b">
        <f>IFERROR(OR(AND(NOT(D552), 'Upload Data'!K539 = ""), IFERROR(MATCH('Upload Data'!K539, listFscClaimTypes, 0), FALSE)), FALSE)</f>
        <v>1</v>
      </c>
      <c r="S552" s="50" t="b">
        <f>IFERROR(OR(AND('Upload Data'!K539 = refClaimFsc100, OR('Upload Data'!L539 = "", 'Upload Data'!L539 = 100)), AND('Upload Data'!K539 = refClaimFscCW, OR('Upload Data'!L539 = "", 'Upload Data'!L539 = 0)), AND('Upload Data'!K539 = refClaimFscMix, 'Upload Data'!L539 &lt;&gt; "", _xlfn.NUMBERVALUE('Upload Data'!L539) &gt;= 0, _xlfn.NUMBERVALUE('Upload Data'!L539) &lt;= 100), AND('Upload Data'!K539 = refClaimFscMixCredit, OR('Upload Data'!L539 = "", 'Upload Data'!L539 = 100)), AND('Upload Data'!K539 = refClaimFscRecycled, 'Upload Data'!K539 =""), 'Upload Data'!K539 = ""), FALSE)</f>
        <v>1</v>
      </c>
      <c r="T552" s="50" t="b">
        <f>IFERROR(OR('Upload Data'!M539 = "", ISNUMBER('Upload Data'!M539), IFERROR(DATEVALUE('Upload Data'!M539) &gt; 0, FALSE)), FALSE)</f>
        <v>1</v>
      </c>
      <c r="U552" s="50" t="b">
        <f>IFERROR(OR('Upload Data'!N539 = "", ISNUMBER('Upload Data'!N539), IFERROR(DATEVALUE('Upload Data'!N539) &gt; 0, FALSE)), FALSE)</f>
        <v>1</v>
      </c>
      <c r="V552" s="51" t="s">
        <v>116</v>
      </c>
      <c r="W552" s="50"/>
      <c r="X552" s="50"/>
      <c r="Y552" s="50"/>
      <c r="Z552" s="50">
        <f>IFERROR(FIND("-", 'Upload Data'!$A539, 1), 1000)</f>
        <v>1000</v>
      </c>
      <c r="AA552" s="50">
        <f>IFERROR(FIND("-", 'Upload Data'!$A539, Z552 + 1), 1000)</f>
        <v>1000</v>
      </c>
      <c r="AB552" s="50">
        <f>IFERROR(FIND("-", 'Upload Data'!$A539, AA552 + 1), 1000)</f>
        <v>1000</v>
      </c>
      <c r="AC552" s="50" t="str">
        <f>IFERROR(LEFT('Upload Data'!$A539, Z552 - 1), "")</f>
        <v/>
      </c>
      <c r="AD552" s="50" t="str">
        <f>IFERROR(MID('Upload Data'!$A539, Z552 + 1, AA552 - Z552 - 1), "")</f>
        <v/>
      </c>
      <c r="AE552" s="50" t="str">
        <f>IFERROR(MID('Upload Data'!$A539, AA552 + 1, AB552 - AA552 - 1), "")</f>
        <v/>
      </c>
      <c r="AF552" s="50" t="str">
        <f>IFERROR(MID('Upload Data'!$A539, AB552 + 1, 1000), "")</f>
        <v/>
      </c>
      <c r="AG552" s="50" t="str">
        <f t="shared" si="63"/>
        <v/>
      </c>
      <c r="AH552" s="50" t="b">
        <f t="shared" si="64"/>
        <v>0</v>
      </c>
    </row>
    <row r="553" spans="1:34">
      <c r="A553" s="49">
        <f t="shared" si="61"/>
        <v>540</v>
      </c>
      <c r="B553" s="48" t="b">
        <f>NOT(IFERROR('Upload Data'!A540 = "ERROR", TRUE))</f>
        <v>1</v>
      </c>
      <c r="C553" s="48">
        <f t="shared" si="62"/>
        <v>540</v>
      </c>
      <c r="D553" s="50" t="b">
        <f>IF(B553, ('Upload Data'!A540 &amp; 'Upload Data'!B540 &amp; 'Upload Data'!C540 &amp; 'Upload Data'!D540 &amp; 'Upload Data'!E540 &amp; 'Upload Data'!F540 &amp; 'Upload Data'!G540 &amp; 'Upload Data'!H540 &amp; 'Upload Data'!I540 &amp; 'Upload Data'!J540 &amp; 'Upload Data'!K540 &amp; 'Upload Data'!L540 &amp; 'Upload Data'!M540 &amp; 'Upload Data'!N540) &lt;&gt; "", FALSE)</f>
        <v>0</v>
      </c>
      <c r="E553" s="50" t="str">
        <f t="shared" si="65"/>
        <v/>
      </c>
      <c r="F553" s="50" t="str">
        <f t="shared" si="66"/>
        <v/>
      </c>
      <c r="G553" s="50" t="b">
        <f t="shared" si="60"/>
        <v>1</v>
      </c>
      <c r="H553" s="50" t="b">
        <f>IFERROR(OR(AND(NOT(D553), 'Upload Data'!$A540 = ""), AND(AG553 &gt; -1, OR(AND(AH553, LEN(AD553) = 7), IFERROR(MATCH(AD553, listCertificateTypes, 0), FALSE)))), FALSE)</f>
        <v>1</v>
      </c>
      <c r="I553" s="50" t="b">
        <f>IFERROR(OR(NOT($D553), 'Upload Data'!B540 &lt;&gt; ""), FALSE)</f>
        <v>1</v>
      </c>
      <c r="J553" s="50" t="b">
        <f>IFERROR(OR(AND(NOT($D553), 'Upload Data'!C540 = ""), ISNUMBER('Upload Data'!C540), IFERROR(DATEVALUE('Upload Data'!C540) &gt; 0, FALSE)), FALSE)</f>
        <v>1</v>
      </c>
      <c r="K553" s="50" t="b">
        <f>IFERROR(OR(NOT($D553), 'Upload Data'!D540 &lt;&gt; ""), FALSE)</f>
        <v>1</v>
      </c>
      <c r="L553" s="51" t="s">
        <v>116</v>
      </c>
      <c r="M553" s="50" t="b">
        <f>IFERROR(OR(AND(NOT($D553), 'Upload Data'!F540 = ""), IFERROR(_xlfn.NUMBERVALUE('Upload Data'!F540) &gt; 0, FALSE)), FALSE)</f>
        <v>1</v>
      </c>
      <c r="N553" s="50" t="b">
        <f>IFERROR(OR('Upload Data'!G540 = "", IFERROR(_xlfn.NUMBERVALUE('Upload Data'!G540) &gt; 0, FALSE)), FALSE)</f>
        <v>1</v>
      </c>
      <c r="O553" s="50" t="b">
        <f>IFERROR(OR('Upload Data'!G540 = "", IFERROR(MATCH('Upload Data'!H540, listVolumeUnits, 0), FALSE)), FALSE)</f>
        <v>1</v>
      </c>
      <c r="P553" s="50" t="b">
        <f>IFERROR(OR('Upload Data'!I540 = "", IFERROR(_xlfn.NUMBERVALUE('Upload Data'!I540) &gt; 0, FALSE)), FALSE)</f>
        <v>1</v>
      </c>
      <c r="Q553" s="50" t="b">
        <f>IFERROR(OR('Upload Data'!I540 = "", IFERROR(MATCH('Upload Data'!J540, listWeightUnits, 0), FALSE)), FALSE)</f>
        <v>1</v>
      </c>
      <c r="R553" s="50" t="b">
        <f>IFERROR(OR(AND(NOT(D553), 'Upload Data'!K540 = ""), IFERROR(MATCH('Upload Data'!K540, listFscClaimTypes, 0), FALSE)), FALSE)</f>
        <v>1</v>
      </c>
      <c r="S553" s="50" t="b">
        <f>IFERROR(OR(AND('Upload Data'!K540 = refClaimFsc100, OR('Upload Data'!L540 = "", 'Upload Data'!L540 = 100)), AND('Upload Data'!K540 = refClaimFscCW, OR('Upload Data'!L540 = "", 'Upload Data'!L540 = 0)), AND('Upload Data'!K540 = refClaimFscMix, 'Upload Data'!L540 &lt;&gt; "", _xlfn.NUMBERVALUE('Upload Data'!L540) &gt;= 0, _xlfn.NUMBERVALUE('Upload Data'!L540) &lt;= 100), AND('Upload Data'!K540 = refClaimFscMixCredit, OR('Upload Data'!L540 = "", 'Upload Data'!L540 = 100)), AND('Upload Data'!K540 = refClaimFscRecycled, 'Upload Data'!K540 =""), 'Upload Data'!K540 = ""), FALSE)</f>
        <v>1</v>
      </c>
      <c r="T553" s="50" t="b">
        <f>IFERROR(OR('Upload Data'!M540 = "", ISNUMBER('Upload Data'!M540), IFERROR(DATEVALUE('Upload Data'!M540) &gt; 0, FALSE)), FALSE)</f>
        <v>1</v>
      </c>
      <c r="U553" s="50" t="b">
        <f>IFERROR(OR('Upload Data'!N540 = "", ISNUMBER('Upload Data'!N540), IFERROR(DATEVALUE('Upload Data'!N540) &gt; 0, FALSE)), FALSE)</f>
        <v>1</v>
      </c>
      <c r="V553" s="51" t="s">
        <v>116</v>
      </c>
      <c r="W553" s="50"/>
      <c r="X553" s="50"/>
      <c r="Y553" s="50"/>
      <c r="Z553" s="50">
        <f>IFERROR(FIND("-", 'Upload Data'!$A540, 1), 1000)</f>
        <v>1000</v>
      </c>
      <c r="AA553" s="50">
        <f>IFERROR(FIND("-", 'Upload Data'!$A540, Z553 + 1), 1000)</f>
        <v>1000</v>
      </c>
      <c r="AB553" s="50">
        <f>IFERROR(FIND("-", 'Upload Data'!$A540, AA553 + 1), 1000)</f>
        <v>1000</v>
      </c>
      <c r="AC553" s="50" t="str">
        <f>IFERROR(LEFT('Upload Data'!$A540, Z553 - 1), "")</f>
        <v/>
      </c>
      <c r="AD553" s="50" t="str">
        <f>IFERROR(MID('Upload Data'!$A540, Z553 + 1, AA553 - Z553 - 1), "")</f>
        <v/>
      </c>
      <c r="AE553" s="50" t="str">
        <f>IFERROR(MID('Upload Data'!$A540, AA553 + 1, AB553 - AA553 - 1), "")</f>
        <v/>
      </c>
      <c r="AF553" s="50" t="str">
        <f>IFERROR(MID('Upload Data'!$A540, AB553 + 1, 1000), "")</f>
        <v/>
      </c>
      <c r="AG553" s="50" t="str">
        <f t="shared" si="63"/>
        <v/>
      </c>
      <c r="AH553" s="50" t="b">
        <f t="shared" si="64"/>
        <v>0</v>
      </c>
    </row>
    <row r="554" spans="1:34">
      <c r="A554" s="49">
        <f t="shared" si="61"/>
        <v>541</v>
      </c>
      <c r="B554" s="48" t="b">
        <f>NOT(IFERROR('Upload Data'!A541 = "ERROR", TRUE))</f>
        <v>1</v>
      </c>
      <c r="C554" s="48">
        <f t="shared" si="62"/>
        <v>541</v>
      </c>
      <c r="D554" s="50" t="b">
        <f>IF(B554, ('Upload Data'!A541 &amp; 'Upload Data'!B541 &amp; 'Upload Data'!C541 &amp; 'Upload Data'!D541 &amp; 'Upload Data'!E541 &amp; 'Upload Data'!F541 &amp; 'Upload Data'!G541 &amp; 'Upload Data'!H541 &amp; 'Upload Data'!I541 &amp; 'Upload Data'!J541 &amp; 'Upload Data'!K541 &amp; 'Upload Data'!L541 &amp; 'Upload Data'!M541 &amp; 'Upload Data'!N541) &lt;&gt; "", FALSE)</f>
        <v>0</v>
      </c>
      <c r="E554" s="50" t="str">
        <f t="shared" si="65"/>
        <v/>
      </c>
      <c r="F554" s="50" t="str">
        <f t="shared" si="66"/>
        <v/>
      </c>
      <c r="G554" s="50" t="b">
        <f t="shared" si="60"/>
        <v>1</v>
      </c>
      <c r="H554" s="50" t="b">
        <f>IFERROR(OR(AND(NOT(D554), 'Upload Data'!$A541 = ""), AND(AG554 &gt; -1, OR(AND(AH554, LEN(AD554) = 7), IFERROR(MATCH(AD554, listCertificateTypes, 0), FALSE)))), FALSE)</f>
        <v>1</v>
      </c>
      <c r="I554" s="50" t="b">
        <f>IFERROR(OR(NOT($D554), 'Upload Data'!B541 &lt;&gt; ""), FALSE)</f>
        <v>1</v>
      </c>
      <c r="J554" s="50" t="b">
        <f>IFERROR(OR(AND(NOT($D554), 'Upload Data'!C541 = ""), ISNUMBER('Upload Data'!C541), IFERROR(DATEVALUE('Upload Data'!C541) &gt; 0, FALSE)), FALSE)</f>
        <v>1</v>
      </c>
      <c r="K554" s="50" t="b">
        <f>IFERROR(OR(NOT($D554), 'Upload Data'!D541 &lt;&gt; ""), FALSE)</f>
        <v>1</v>
      </c>
      <c r="L554" s="51" t="s">
        <v>116</v>
      </c>
      <c r="M554" s="50" t="b">
        <f>IFERROR(OR(AND(NOT($D554), 'Upload Data'!F541 = ""), IFERROR(_xlfn.NUMBERVALUE('Upload Data'!F541) &gt; 0, FALSE)), FALSE)</f>
        <v>1</v>
      </c>
      <c r="N554" s="50" t="b">
        <f>IFERROR(OR('Upload Data'!G541 = "", IFERROR(_xlfn.NUMBERVALUE('Upload Data'!G541) &gt; 0, FALSE)), FALSE)</f>
        <v>1</v>
      </c>
      <c r="O554" s="50" t="b">
        <f>IFERROR(OR('Upload Data'!G541 = "", IFERROR(MATCH('Upload Data'!H541, listVolumeUnits, 0), FALSE)), FALSE)</f>
        <v>1</v>
      </c>
      <c r="P554" s="50" t="b">
        <f>IFERROR(OR('Upload Data'!I541 = "", IFERROR(_xlfn.NUMBERVALUE('Upload Data'!I541) &gt; 0, FALSE)), FALSE)</f>
        <v>1</v>
      </c>
      <c r="Q554" s="50" t="b">
        <f>IFERROR(OR('Upload Data'!I541 = "", IFERROR(MATCH('Upload Data'!J541, listWeightUnits, 0), FALSE)), FALSE)</f>
        <v>1</v>
      </c>
      <c r="R554" s="50" t="b">
        <f>IFERROR(OR(AND(NOT(D554), 'Upload Data'!K541 = ""), IFERROR(MATCH('Upload Data'!K541, listFscClaimTypes, 0), FALSE)), FALSE)</f>
        <v>1</v>
      </c>
      <c r="S554" s="50" t="b">
        <f>IFERROR(OR(AND('Upload Data'!K541 = refClaimFsc100, OR('Upload Data'!L541 = "", 'Upload Data'!L541 = 100)), AND('Upload Data'!K541 = refClaimFscCW, OR('Upload Data'!L541 = "", 'Upload Data'!L541 = 0)), AND('Upload Data'!K541 = refClaimFscMix, 'Upload Data'!L541 &lt;&gt; "", _xlfn.NUMBERVALUE('Upload Data'!L541) &gt;= 0, _xlfn.NUMBERVALUE('Upload Data'!L541) &lt;= 100), AND('Upload Data'!K541 = refClaimFscMixCredit, OR('Upload Data'!L541 = "", 'Upload Data'!L541 = 100)), AND('Upload Data'!K541 = refClaimFscRecycled, 'Upload Data'!K541 =""), 'Upload Data'!K541 = ""), FALSE)</f>
        <v>1</v>
      </c>
      <c r="T554" s="50" t="b">
        <f>IFERROR(OR('Upload Data'!M541 = "", ISNUMBER('Upload Data'!M541), IFERROR(DATEVALUE('Upload Data'!M541) &gt; 0, FALSE)), FALSE)</f>
        <v>1</v>
      </c>
      <c r="U554" s="50" t="b">
        <f>IFERROR(OR('Upload Data'!N541 = "", ISNUMBER('Upload Data'!N541), IFERROR(DATEVALUE('Upload Data'!N541) &gt; 0, FALSE)), FALSE)</f>
        <v>1</v>
      </c>
      <c r="V554" s="51" t="s">
        <v>116</v>
      </c>
      <c r="W554" s="50"/>
      <c r="X554" s="50"/>
      <c r="Y554" s="50"/>
      <c r="Z554" s="50">
        <f>IFERROR(FIND("-", 'Upload Data'!$A541, 1), 1000)</f>
        <v>1000</v>
      </c>
      <c r="AA554" s="50">
        <f>IFERROR(FIND("-", 'Upload Data'!$A541, Z554 + 1), 1000)</f>
        <v>1000</v>
      </c>
      <c r="AB554" s="50">
        <f>IFERROR(FIND("-", 'Upload Data'!$A541, AA554 + 1), 1000)</f>
        <v>1000</v>
      </c>
      <c r="AC554" s="50" t="str">
        <f>IFERROR(LEFT('Upload Data'!$A541, Z554 - 1), "")</f>
        <v/>
      </c>
      <c r="AD554" s="50" t="str">
        <f>IFERROR(MID('Upload Data'!$A541, Z554 + 1, AA554 - Z554 - 1), "")</f>
        <v/>
      </c>
      <c r="AE554" s="50" t="str">
        <f>IFERROR(MID('Upload Data'!$A541, AA554 + 1, AB554 - AA554 - 1), "")</f>
        <v/>
      </c>
      <c r="AF554" s="50" t="str">
        <f>IFERROR(MID('Upload Data'!$A541, AB554 + 1, 1000), "")</f>
        <v/>
      </c>
      <c r="AG554" s="50" t="str">
        <f t="shared" si="63"/>
        <v/>
      </c>
      <c r="AH554" s="50" t="b">
        <f t="shared" si="64"/>
        <v>0</v>
      </c>
    </row>
    <row r="555" spans="1:34">
      <c r="A555" s="49">
        <f t="shared" si="61"/>
        <v>542</v>
      </c>
      <c r="B555" s="48" t="b">
        <f>NOT(IFERROR('Upload Data'!A542 = "ERROR", TRUE))</f>
        <v>1</v>
      </c>
      <c r="C555" s="48">
        <f t="shared" si="62"/>
        <v>542</v>
      </c>
      <c r="D555" s="50" t="b">
        <f>IF(B555, ('Upload Data'!A542 &amp; 'Upload Data'!B542 &amp; 'Upload Data'!C542 &amp; 'Upload Data'!D542 &amp; 'Upload Data'!E542 &amp; 'Upload Data'!F542 &amp; 'Upload Data'!G542 &amp; 'Upload Data'!H542 &amp; 'Upload Data'!I542 &amp; 'Upload Data'!J542 &amp; 'Upload Data'!K542 &amp; 'Upload Data'!L542 &amp; 'Upload Data'!M542 &amp; 'Upload Data'!N542) &lt;&gt; "", FALSE)</f>
        <v>0</v>
      </c>
      <c r="E555" s="50" t="str">
        <f t="shared" si="65"/>
        <v/>
      </c>
      <c r="F555" s="50" t="str">
        <f t="shared" si="66"/>
        <v/>
      </c>
      <c r="G555" s="50" t="b">
        <f t="shared" si="60"/>
        <v>1</v>
      </c>
      <c r="H555" s="50" t="b">
        <f>IFERROR(OR(AND(NOT(D555), 'Upload Data'!$A542 = ""), AND(AG555 &gt; -1, OR(AND(AH555, LEN(AD555) = 7), IFERROR(MATCH(AD555, listCertificateTypes, 0), FALSE)))), FALSE)</f>
        <v>1</v>
      </c>
      <c r="I555" s="50" t="b">
        <f>IFERROR(OR(NOT($D555), 'Upload Data'!B542 &lt;&gt; ""), FALSE)</f>
        <v>1</v>
      </c>
      <c r="J555" s="50" t="b">
        <f>IFERROR(OR(AND(NOT($D555), 'Upload Data'!C542 = ""), ISNUMBER('Upload Data'!C542), IFERROR(DATEVALUE('Upload Data'!C542) &gt; 0, FALSE)), FALSE)</f>
        <v>1</v>
      </c>
      <c r="K555" s="50" t="b">
        <f>IFERROR(OR(NOT($D555), 'Upload Data'!D542 &lt;&gt; ""), FALSE)</f>
        <v>1</v>
      </c>
      <c r="L555" s="51" t="s">
        <v>116</v>
      </c>
      <c r="M555" s="50" t="b">
        <f>IFERROR(OR(AND(NOT($D555), 'Upload Data'!F542 = ""), IFERROR(_xlfn.NUMBERVALUE('Upload Data'!F542) &gt; 0, FALSE)), FALSE)</f>
        <v>1</v>
      </c>
      <c r="N555" s="50" t="b">
        <f>IFERROR(OR('Upload Data'!G542 = "", IFERROR(_xlfn.NUMBERVALUE('Upload Data'!G542) &gt; 0, FALSE)), FALSE)</f>
        <v>1</v>
      </c>
      <c r="O555" s="50" t="b">
        <f>IFERROR(OR('Upload Data'!G542 = "", IFERROR(MATCH('Upload Data'!H542, listVolumeUnits, 0), FALSE)), FALSE)</f>
        <v>1</v>
      </c>
      <c r="P555" s="50" t="b">
        <f>IFERROR(OR('Upload Data'!I542 = "", IFERROR(_xlfn.NUMBERVALUE('Upload Data'!I542) &gt; 0, FALSE)), FALSE)</f>
        <v>1</v>
      </c>
      <c r="Q555" s="50" t="b">
        <f>IFERROR(OR('Upload Data'!I542 = "", IFERROR(MATCH('Upload Data'!J542, listWeightUnits, 0), FALSE)), FALSE)</f>
        <v>1</v>
      </c>
      <c r="R555" s="50" t="b">
        <f>IFERROR(OR(AND(NOT(D555), 'Upload Data'!K542 = ""), IFERROR(MATCH('Upload Data'!K542, listFscClaimTypes, 0), FALSE)), FALSE)</f>
        <v>1</v>
      </c>
      <c r="S555" s="50" t="b">
        <f>IFERROR(OR(AND('Upload Data'!K542 = refClaimFsc100, OR('Upload Data'!L542 = "", 'Upload Data'!L542 = 100)), AND('Upload Data'!K542 = refClaimFscCW, OR('Upload Data'!L542 = "", 'Upload Data'!L542 = 0)), AND('Upload Data'!K542 = refClaimFscMix, 'Upload Data'!L542 &lt;&gt; "", _xlfn.NUMBERVALUE('Upload Data'!L542) &gt;= 0, _xlfn.NUMBERVALUE('Upload Data'!L542) &lt;= 100), AND('Upload Data'!K542 = refClaimFscMixCredit, OR('Upload Data'!L542 = "", 'Upload Data'!L542 = 100)), AND('Upload Data'!K542 = refClaimFscRecycled, 'Upload Data'!K542 =""), 'Upload Data'!K542 = ""), FALSE)</f>
        <v>1</v>
      </c>
      <c r="T555" s="50" t="b">
        <f>IFERROR(OR('Upload Data'!M542 = "", ISNUMBER('Upload Data'!M542), IFERROR(DATEVALUE('Upload Data'!M542) &gt; 0, FALSE)), FALSE)</f>
        <v>1</v>
      </c>
      <c r="U555" s="50" t="b">
        <f>IFERROR(OR('Upload Data'!N542 = "", ISNUMBER('Upload Data'!N542), IFERROR(DATEVALUE('Upload Data'!N542) &gt; 0, FALSE)), FALSE)</f>
        <v>1</v>
      </c>
      <c r="V555" s="51" t="s">
        <v>116</v>
      </c>
      <c r="W555" s="50"/>
      <c r="X555" s="50"/>
      <c r="Y555" s="50"/>
      <c r="Z555" s="50">
        <f>IFERROR(FIND("-", 'Upload Data'!$A542, 1), 1000)</f>
        <v>1000</v>
      </c>
      <c r="AA555" s="50">
        <f>IFERROR(FIND("-", 'Upload Data'!$A542, Z555 + 1), 1000)</f>
        <v>1000</v>
      </c>
      <c r="AB555" s="50">
        <f>IFERROR(FIND("-", 'Upload Data'!$A542, AA555 + 1), 1000)</f>
        <v>1000</v>
      </c>
      <c r="AC555" s="50" t="str">
        <f>IFERROR(LEFT('Upload Data'!$A542, Z555 - 1), "")</f>
        <v/>
      </c>
      <c r="AD555" s="50" t="str">
        <f>IFERROR(MID('Upload Data'!$A542, Z555 + 1, AA555 - Z555 - 1), "")</f>
        <v/>
      </c>
      <c r="AE555" s="50" t="str">
        <f>IFERROR(MID('Upload Data'!$A542, AA555 + 1, AB555 - AA555 - 1), "")</f>
        <v/>
      </c>
      <c r="AF555" s="50" t="str">
        <f>IFERROR(MID('Upload Data'!$A542, AB555 + 1, 1000), "")</f>
        <v/>
      </c>
      <c r="AG555" s="50" t="str">
        <f t="shared" si="63"/>
        <v/>
      </c>
      <c r="AH555" s="50" t="b">
        <f t="shared" si="64"/>
        <v>0</v>
      </c>
    </row>
    <row r="556" spans="1:34">
      <c r="A556" s="49">
        <f t="shared" si="61"/>
        <v>543</v>
      </c>
      <c r="B556" s="48" t="b">
        <f>NOT(IFERROR('Upload Data'!A543 = "ERROR", TRUE))</f>
        <v>1</v>
      </c>
      <c r="C556" s="48">
        <f t="shared" si="62"/>
        <v>543</v>
      </c>
      <c r="D556" s="50" t="b">
        <f>IF(B556, ('Upload Data'!A543 &amp; 'Upload Data'!B543 &amp; 'Upload Data'!C543 &amp; 'Upload Data'!D543 &amp; 'Upload Data'!E543 &amp; 'Upload Data'!F543 &amp; 'Upload Data'!G543 &amp; 'Upload Data'!H543 &amp; 'Upload Data'!I543 &amp; 'Upload Data'!J543 &amp; 'Upload Data'!K543 &amp; 'Upload Data'!L543 &amp; 'Upload Data'!M543 &amp; 'Upload Data'!N543) &lt;&gt; "", FALSE)</f>
        <v>0</v>
      </c>
      <c r="E556" s="50" t="str">
        <f t="shared" si="65"/>
        <v/>
      </c>
      <c r="F556" s="50" t="str">
        <f t="shared" si="66"/>
        <v/>
      </c>
      <c r="G556" s="50" t="b">
        <f t="shared" si="60"/>
        <v>1</v>
      </c>
      <c r="H556" s="50" t="b">
        <f>IFERROR(OR(AND(NOT(D556), 'Upload Data'!$A543 = ""), AND(AG556 &gt; -1, OR(AND(AH556, LEN(AD556) = 7), IFERROR(MATCH(AD556, listCertificateTypes, 0), FALSE)))), FALSE)</f>
        <v>1</v>
      </c>
      <c r="I556" s="50" t="b">
        <f>IFERROR(OR(NOT($D556), 'Upload Data'!B543 &lt;&gt; ""), FALSE)</f>
        <v>1</v>
      </c>
      <c r="J556" s="50" t="b">
        <f>IFERROR(OR(AND(NOT($D556), 'Upload Data'!C543 = ""), ISNUMBER('Upload Data'!C543), IFERROR(DATEVALUE('Upload Data'!C543) &gt; 0, FALSE)), FALSE)</f>
        <v>1</v>
      </c>
      <c r="K556" s="50" t="b">
        <f>IFERROR(OR(NOT($D556), 'Upload Data'!D543 &lt;&gt; ""), FALSE)</f>
        <v>1</v>
      </c>
      <c r="L556" s="51" t="s">
        <v>116</v>
      </c>
      <c r="M556" s="50" t="b">
        <f>IFERROR(OR(AND(NOT($D556), 'Upload Data'!F543 = ""), IFERROR(_xlfn.NUMBERVALUE('Upload Data'!F543) &gt; 0, FALSE)), FALSE)</f>
        <v>1</v>
      </c>
      <c r="N556" s="50" t="b">
        <f>IFERROR(OR('Upload Data'!G543 = "", IFERROR(_xlfn.NUMBERVALUE('Upload Data'!G543) &gt; 0, FALSE)), FALSE)</f>
        <v>1</v>
      </c>
      <c r="O556" s="50" t="b">
        <f>IFERROR(OR('Upload Data'!G543 = "", IFERROR(MATCH('Upload Data'!H543, listVolumeUnits, 0), FALSE)), FALSE)</f>
        <v>1</v>
      </c>
      <c r="P556" s="50" t="b">
        <f>IFERROR(OR('Upload Data'!I543 = "", IFERROR(_xlfn.NUMBERVALUE('Upload Data'!I543) &gt; 0, FALSE)), FALSE)</f>
        <v>1</v>
      </c>
      <c r="Q556" s="50" t="b">
        <f>IFERROR(OR('Upload Data'!I543 = "", IFERROR(MATCH('Upload Data'!J543, listWeightUnits, 0), FALSE)), FALSE)</f>
        <v>1</v>
      </c>
      <c r="R556" s="50" t="b">
        <f>IFERROR(OR(AND(NOT(D556), 'Upload Data'!K543 = ""), IFERROR(MATCH('Upload Data'!K543, listFscClaimTypes, 0), FALSE)), FALSE)</f>
        <v>1</v>
      </c>
      <c r="S556" s="50" t="b">
        <f>IFERROR(OR(AND('Upload Data'!K543 = refClaimFsc100, OR('Upload Data'!L543 = "", 'Upload Data'!L543 = 100)), AND('Upload Data'!K543 = refClaimFscCW, OR('Upload Data'!L543 = "", 'Upload Data'!L543 = 0)), AND('Upload Data'!K543 = refClaimFscMix, 'Upload Data'!L543 &lt;&gt; "", _xlfn.NUMBERVALUE('Upload Data'!L543) &gt;= 0, _xlfn.NUMBERVALUE('Upload Data'!L543) &lt;= 100), AND('Upload Data'!K543 = refClaimFscMixCredit, OR('Upload Data'!L543 = "", 'Upload Data'!L543 = 100)), AND('Upload Data'!K543 = refClaimFscRecycled, 'Upload Data'!K543 =""), 'Upload Data'!K543 = ""), FALSE)</f>
        <v>1</v>
      </c>
      <c r="T556" s="50" t="b">
        <f>IFERROR(OR('Upload Data'!M543 = "", ISNUMBER('Upload Data'!M543), IFERROR(DATEVALUE('Upload Data'!M543) &gt; 0, FALSE)), FALSE)</f>
        <v>1</v>
      </c>
      <c r="U556" s="50" t="b">
        <f>IFERROR(OR('Upload Data'!N543 = "", ISNUMBER('Upload Data'!N543), IFERROR(DATEVALUE('Upload Data'!N543) &gt; 0, FALSE)), FALSE)</f>
        <v>1</v>
      </c>
      <c r="V556" s="51" t="s">
        <v>116</v>
      </c>
      <c r="W556" s="50"/>
      <c r="X556" s="50"/>
      <c r="Y556" s="50"/>
      <c r="Z556" s="50">
        <f>IFERROR(FIND("-", 'Upload Data'!$A543, 1), 1000)</f>
        <v>1000</v>
      </c>
      <c r="AA556" s="50">
        <f>IFERROR(FIND("-", 'Upload Data'!$A543, Z556 + 1), 1000)</f>
        <v>1000</v>
      </c>
      <c r="AB556" s="50">
        <f>IFERROR(FIND("-", 'Upload Data'!$A543, AA556 + 1), 1000)</f>
        <v>1000</v>
      </c>
      <c r="AC556" s="50" t="str">
        <f>IFERROR(LEFT('Upload Data'!$A543, Z556 - 1), "")</f>
        <v/>
      </c>
      <c r="AD556" s="50" t="str">
        <f>IFERROR(MID('Upload Data'!$A543, Z556 + 1, AA556 - Z556 - 1), "")</f>
        <v/>
      </c>
      <c r="AE556" s="50" t="str">
        <f>IFERROR(MID('Upload Data'!$A543, AA556 + 1, AB556 - AA556 - 1), "")</f>
        <v/>
      </c>
      <c r="AF556" s="50" t="str">
        <f>IFERROR(MID('Upload Data'!$A543, AB556 + 1, 1000), "")</f>
        <v/>
      </c>
      <c r="AG556" s="50" t="str">
        <f t="shared" si="63"/>
        <v/>
      </c>
      <c r="AH556" s="50" t="b">
        <f t="shared" si="64"/>
        <v>0</v>
      </c>
    </row>
    <row r="557" spans="1:34">
      <c r="A557" s="49">
        <f t="shared" si="61"/>
        <v>544</v>
      </c>
      <c r="B557" s="48" t="b">
        <f>NOT(IFERROR('Upload Data'!A544 = "ERROR", TRUE))</f>
        <v>1</v>
      </c>
      <c r="C557" s="48">
        <f t="shared" si="62"/>
        <v>544</v>
      </c>
      <c r="D557" s="50" t="b">
        <f>IF(B557, ('Upload Data'!A544 &amp; 'Upload Data'!B544 &amp; 'Upload Data'!C544 &amp; 'Upload Data'!D544 &amp; 'Upload Data'!E544 &amp; 'Upload Data'!F544 &amp; 'Upload Data'!G544 &amp; 'Upload Data'!H544 &amp; 'Upload Data'!I544 &amp; 'Upload Data'!J544 &amp; 'Upload Data'!K544 &amp; 'Upload Data'!L544 &amp; 'Upload Data'!M544 &amp; 'Upload Data'!N544) &lt;&gt; "", FALSE)</f>
        <v>0</v>
      </c>
      <c r="E557" s="50" t="str">
        <f t="shared" si="65"/>
        <v/>
      </c>
      <c r="F557" s="50" t="str">
        <f t="shared" si="66"/>
        <v/>
      </c>
      <c r="G557" s="50" t="b">
        <f t="shared" si="60"/>
        <v>1</v>
      </c>
      <c r="H557" s="50" t="b">
        <f>IFERROR(OR(AND(NOT(D557), 'Upload Data'!$A544 = ""), AND(AG557 &gt; -1, OR(AND(AH557, LEN(AD557) = 7), IFERROR(MATCH(AD557, listCertificateTypes, 0), FALSE)))), FALSE)</f>
        <v>1</v>
      </c>
      <c r="I557" s="50" t="b">
        <f>IFERROR(OR(NOT($D557), 'Upload Data'!B544 &lt;&gt; ""), FALSE)</f>
        <v>1</v>
      </c>
      <c r="J557" s="50" t="b">
        <f>IFERROR(OR(AND(NOT($D557), 'Upload Data'!C544 = ""), ISNUMBER('Upload Data'!C544), IFERROR(DATEVALUE('Upload Data'!C544) &gt; 0, FALSE)), FALSE)</f>
        <v>1</v>
      </c>
      <c r="K557" s="50" t="b">
        <f>IFERROR(OR(NOT($D557), 'Upload Data'!D544 &lt;&gt; ""), FALSE)</f>
        <v>1</v>
      </c>
      <c r="L557" s="51" t="s">
        <v>116</v>
      </c>
      <c r="M557" s="50" t="b">
        <f>IFERROR(OR(AND(NOT($D557), 'Upload Data'!F544 = ""), IFERROR(_xlfn.NUMBERVALUE('Upload Data'!F544) &gt; 0, FALSE)), FALSE)</f>
        <v>1</v>
      </c>
      <c r="N557" s="50" t="b">
        <f>IFERROR(OR('Upload Data'!G544 = "", IFERROR(_xlfn.NUMBERVALUE('Upload Data'!G544) &gt; 0, FALSE)), FALSE)</f>
        <v>1</v>
      </c>
      <c r="O557" s="50" t="b">
        <f>IFERROR(OR('Upload Data'!G544 = "", IFERROR(MATCH('Upload Data'!H544, listVolumeUnits, 0), FALSE)), FALSE)</f>
        <v>1</v>
      </c>
      <c r="P557" s="50" t="b">
        <f>IFERROR(OR('Upload Data'!I544 = "", IFERROR(_xlfn.NUMBERVALUE('Upload Data'!I544) &gt; 0, FALSE)), FALSE)</f>
        <v>1</v>
      </c>
      <c r="Q557" s="50" t="b">
        <f>IFERROR(OR('Upload Data'!I544 = "", IFERROR(MATCH('Upload Data'!J544, listWeightUnits, 0), FALSE)), FALSE)</f>
        <v>1</v>
      </c>
      <c r="R557" s="50" t="b">
        <f>IFERROR(OR(AND(NOT(D557), 'Upload Data'!K544 = ""), IFERROR(MATCH('Upload Data'!K544, listFscClaimTypes, 0), FALSE)), FALSE)</f>
        <v>1</v>
      </c>
      <c r="S557" s="50" t="b">
        <f>IFERROR(OR(AND('Upload Data'!K544 = refClaimFsc100, OR('Upload Data'!L544 = "", 'Upload Data'!L544 = 100)), AND('Upload Data'!K544 = refClaimFscCW, OR('Upload Data'!L544 = "", 'Upload Data'!L544 = 0)), AND('Upload Data'!K544 = refClaimFscMix, 'Upload Data'!L544 &lt;&gt; "", _xlfn.NUMBERVALUE('Upload Data'!L544) &gt;= 0, _xlfn.NUMBERVALUE('Upload Data'!L544) &lt;= 100), AND('Upload Data'!K544 = refClaimFscMixCredit, OR('Upload Data'!L544 = "", 'Upload Data'!L544 = 100)), AND('Upload Data'!K544 = refClaimFscRecycled, 'Upload Data'!K544 =""), 'Upload Data'!K544 = ""), FALSE)</f>
        <v>1</v>
      </c>
      <c r="T557" s="50" t="b">
        <f>IFERROR(OR('Upload Data'!M544 = "", ISNUMBER('Upload Data'!M544), IFERROR(DATEVALUE('Upload Data'!M544) &gt; 0, FALSE)), FALSE)</f>
        <v>1</v>
      </c>
      <c r="U557" s="50" t="b">
        <f>IFERROR(OR('Upload Data'!N544 = "", ISNUMBER('Upload Data'!N544), IFERROR(DATEVALUE('Upload Data'!N544) &gt; 0, FALSE)), FALSE)</f>
        <v>1</v>
      </c>
      <c r="V557" s="51" t="s">
        <v>116</v>
      </c>
      <c r="W557" s="50"/>
      <c r="X557" s="50"/>
      <c r="Y557" s="50"/>
      <c r="Z557" s="50">
        <f>IFERROR(FIND("-", 'Upload Data'!$A544, 1), 1000)</f>
        <v>1000</v>
      </c>
      <c r="AA557" s="50">
        <f>IFERROR(FIND("-", 'Upload Data'!$A544, Z557 + 1), 1000)</f>
        <v>1000</v>
      </c>
      <c r="AB557" s="50">
        <f>IFERROR(FIND("-", 'Upload Data'!$A544, AA557 + 1), 1000)</f>
        <v>1000</v>
      </c>
      <c r="AC557" s="50" t="str">
        <f>IFERROR(LEFT('Upload Data'!$A544, Z557 - 1), "")</f>
        <v/>
      </c>
      <c r="AD557" s="50" t="str">
        <f>IFERROR(MID('Upload Data'!$A544, Z557 + 1, AA557 - Z557 - 1), "")</f>
        <v/>
      </c>
      <c r="AE557" s="50" t="str">
        <f>IFERROR(MID('Upload Data'!$A544, AA557 + 1, AB557 - AA557 - 1), "")</f>
        <v/>
      </c>
      <c r="AF557" s="50" t="str">
        <f>IFERROR(MID('Upload Data'!$A544, AB557 + 1, 1000), "")</f>
        <v/>
      </c>
      <c r="AG557" s="50" t="str">
        <f t="shared" si="63"/>
        <v/>
      </c>
      <c r="AH557" s="50" t="b">
        <f t="shared" si="64"/>
        <v>0</v>
      </c>
    </row>
    <row r="558" spans="1:34">
      <c r="A558" s="49">
        <f t="shared" si="61"/>
        <v>545</v>
      </c>
      <c r="B558" s="48" t="b">
        <f>NOT(IFERROR('Upload Data'!A545 = "ERROR", TRUE))</f>
        <v>1</v>
      </c>
      <c r="C558" s="48">
        <f t="shared" si="62"/>
        <v>545</v>
      </c>
      <c r="D558" s="50" t="b">
        <f>IF(B558, ('Upload Data'!A545 &amp; 'Upload Data'!B545 &amp; 'Upload Data'!C545 &amp; 'Upload Data'!D545 &amp; 'Upload Data'!E545 &amp; 'Upload Data'!F545 &amp; 'Upload Data'!G545 &amp; 'Upload Data'!H545 &amp; 'Upload Data'!I545 &amp; 'Upload Data'!J545 &amp; 'Upload Data'!K545 &amp; 'Upload Data'!L545 &amp; 'Upload Data'!M545 &amp; 'Upload Data'!N545) &lt;&gt; "", FALSE)</f>
        <v>0</v>
      </c>
      <c r="E558" s="50" t="str">
        <f t="shared" si="65"/>
        <v/>
      </c>
      <c r="F558" s="50" t="str">
        <f t="shared" si="66"/>
        <v/>
      </c>
      <c r="G558" s="50" t="b">
        <f t="shared" si="60"/>
        <v>1</v>
      </c>
      <c r="H558" s="50" t="b">
        <f>IFERROR(OR(AND(NOT(D558), 'Upload Data'!$A545 = ""), AND(AG558 &gt; -1, OR(AND(AH558, LEN(AD558) = 7), IFERROR(MATCH(AD558, listCertificateTypes, 0), FALSE)))), FALSE)</f>
        <v>1</v>
      </c>
      <c r="I558" s="50" t="b">
        <f>IFERROR(OR(NOT($D558), 'Upload Data'!B545 &lt;&gt; ""), FALSE)</f>
        <v>1</v>
      </c>
      <c r="J558" s="50" t="b">
        <f>IFERROR(OR(AND(NOT($D558), 'Upload Data'!C545 = ""), ISNUMBER('Upload Data'!C545), IFERROR(DATEVALUE('Upload Data'!C545) &gt; 0, FALSE)), FALSE)</f>
        <v>1</v>
      </c>
      <c r="K558" s="50" t="b">
        <f>IFERROR(OR(NOT($D558), 'Upload Data'!D545 &lt;&gt; ""), FALSE)</f>
        <v>1</v>
      </c>
      <c r="L558" s="51" t="s">
        <v>116</v>
      </c>
      <c r="M558" s="50" t="b">
        <f>IFERROR(OR(AND(NOT($D558), 'Upload Data'!F545 = ""), IFERROR(_xlfn.NUMBERVALUE('Upload Data'!F545) &gt; 0, FALSE)), FALSE)</f>
        <v>1</v>
      </c>
      <c r="N558" s="50" t="b">
        <f>IFERROR(OR('Upload Data'!G545 = "", IFERROR(_xlfn.NUMBERVALUE('Upload Data'!G545) &gt; 0, FALSE)), FALSE)</f>
        <v>1</v>
      </c>
      <c r="O558" s="50" t="b">
        <f>IFERROR(OR('Upload Data'!G545 = "", IFERROR(MATCH('Upload Data'!H545, listVolumeUnits, 0), FALSE)), FALSE)</f>
        <v>1</v>
      </c>
      <c r="P558" s="50" t="b">
        <f>IFERROR(OR('Upload Data'!I545 = "", IFERROR(_xlfn.NUMBERVALUE('Upload Data'!I545) &gt; 0, FALSE)), FALSE)</f>
        <v>1</v>
      </c>
      <c r="Q558" s="50" t="b">
        <f>IFERROR(OR('Upload Data'!I545 = "", IFERROR(MATCH('Upload Data'!J545, listWeightUnits, 0), FALSE)), FALSE)</f>
        <v>1</v>
      </c>
      <c r="R558" s="50" t="b">
        <f>IFERROR(OR(AND(NOT(D558), 'Upload Data'!K545 = ""), IFERROR(MATCH('Upload Data'!K545, listFscClaimTypes, 0), FALSE)), FALSE)</f>
        <v>1</v>
      </c>
      <c r="S558" s="50" t="b">
        <f>IFERROR(OR(AND('Upload Data'!K545 = refClaimFsc100, OR('Upload Data'!L545 = "", 'Upload Data'!L545 = 100)), AND('Upload Data'!K545 = refClaimFscCW, OR('Upload Data'!L545 = "", 'Upload Data'!L545 = 0)), AND('Upload Data'!K545 = refClaimFscMix, 'Upload Data'!L545 &lt;&gt; "", _xlfn.NUMBERVALUE('Upload Data'!L545) &gt;= 0, _xlfn.NUMBERVALUE('Upload Data'!L545) &lt;= 100), AND('Upload Data'!K545 = refClaimFscMixCredit, OR('Upload Data'!L545 = "", 'Upload Data'!L545 = 100)), AND('Upload Data'!K545 = refClaimFscRecycled, 'Upload Data'!K545 =""), 'Upload Data'!K545 = ""), FALSE)</f>
        <v>1</v>
      </c>
      <c r="T558" s="50" t="b">
        <f>IFERROR(OR('Upload Data'!M545 = "", ISNUMBER('Upload Data'!M545), IFERROR(DATEVALUE('Upload Data'!M545) &gt; 0, FALSE)), FALSE)</f>
        <v>1</v>
      </c>
      <c r="U558" s="50" t="b">
        <f>IFERROR(OR('Upload Data'!N545 = "", ISNUMBER('Upload Data'!N545), IFERROR(DATEVALUE('Upload Data'!N545) &gt; 0, FALSE)), FALSE)</f>
        <v>1</v>
      </c>
      <c r="V558" s="51" t="s">
        <v>116</v>
      </c>
      <c r="W558" s="50"/>
      <c r="X558" s="50"/>
      <c r="Y558" s="50"/>
      <c r="Z558" s="50">
        <f>IFERROR(FIND("-", 'Upload Data'!$A545, 1), 1000)</f>
        <v>1000</v>
      </c>
      <c r="AA558" s="50">
        <f>IFERROR(FIND("-", 'Upload Data'!$A545, Z558 + 1), 1000)</f>
        <v>1000</v>
      </c>
      <c r="AB558" s="50">
        <f>IFERROR(FIND("-", 'Upload Data'!$A545, AA558 + 1), 1000)</f>
        <v>1000</v>
      </c>
      <c r="AC558" s="50" t="str">
        <f>IFERROR(LEFT('Upload Data'!$A545, Z558 - 1), "")</f>
        <v/>
      </c>
      <c r="AD558" s="50" t="str">
        <f>IFERROR(MID('Upload Data'!$A545, Z558 + 1, AA558 - Z558 - 1), "")</f>
        <v/>
      </c>
      <c r="AE558" s="50" t="str">
        <f>IFERROR(MID('Upload Data'!$A545, AA558 + 1, AB558 - AA558 - 1), "")</f>
        <v/>
      </c>
      <c r="AF558" s="50" t="str">
        <f>IFERROR(MID('Upload Data'!$A545, AB558 + 1, 1000), "")</f>
        <v/>
      </c>
      <c r="AG558" s="50" t="str">
        <f t="shared" si="63"/>
        <v/>
      </c>
      <c r="AH558" s="50" t="b">
        <f t="shared" si="64"/>
        <v>0</v>
      </c>
    </row>
    <row r="559" spans="1:34">
      <c r="A559" s="49">
        <f t="shared" si="61"/>
        <v>546</v>
      </c>
      <c r="B559" s="48" t="b">
        <f>NOT(IFERROR('Upload Data'!A546 = "ERROR", TRUE))</f>
        <v>1</v>
      </c>
      <c r="C559" s="48">
        <f t="shared" si="62"/>
        <v>546</v>
      </c>
      <c r="D559" s="50" t="b">
        <f>IF(B559, ('Upload Data'!A546 &amp; 'Upload Data'!B546 &amp; 'Upload Data'!C546 &amp; 'Upload Data'!D546 &amp; 'Upload Data'!E546 &amp; 'Upload Data'!F546 &amp; 'Upload Data'!G546 &amp; 'Upload Data'!H546 &amp; 'Upload Data'!I546 &amp; 'Upload Data'!J546 &amp; 'Upload Data'!K546 &amp; 'Upload Data'!L546 &amp; 'Upload Data'!M546 &amp; 'Upload Data'!N546) &lt;&gt; "", FALSE)</f>
        <v>0</v>
      </c>
      <c r="E559" s="50" t="str">
        <f t="shared" si="65"/>
        <v/>
      </c>
      <c r="F559" s="50" t="str">
        <f t="shared" si="66"/>
        <v/>
      </c>
      <c r="G559" s="50" t="b">
        <f t="shared" si="60"/>
        <v>1</v>
      </c>
      <c r="H559" s="50" t="b">
        <f>IFERROR(OR(AND(NOT(D559), 'Upload Data'!$A546 = ""), AND(AG559 &gt; -1, OR(AND(AH559, LEN(AD559) = 7), IFERROR(MATCH(AD559, listCertificateTypes, 0), FALSE)))), FALSE)</f>
        <v>1</v>
      </c>
      <c r="I559" s="50" t="b">
        <f>IFERROR(OR(NOT($D559), 'Upload Data'!B546 &lt;&gt; ""), FALSE)</f>
        <v>1</v>
      </c>
      <c r="J559" s="50" t="b">
        <f>IFERROR(OR(AND(NOT($D559), 'Upload Data'!C546 = ""), ISNUMBER('Upload Data'!C546), IFERROR(DATEVALUE('Upload Data'!C546) &gt; 0, FALSE)), FALSE)</f>
        <v>1</v>
      </c>
      <c r="K559" s="50" t="b">
        <f>IFERROR(OR(NOT($D559), 'Upload Data'!D546 &lt;&gt; ""), FALSE)</f>
        <v>1</v>
      </c>
      <c r="L559" s="51" t="s">
        <v>116</v>
      </c>
      <c r="M559" s="50" t="b">
        <f>IFERROR(OR(AND(NOT($D559), 'Upload Data'!F546 = ""), IFERROR(_xlfn.NUMBERVALUE('Upload Data'!F546) &gt; 0, FALSE)), FALSE)</f>
        <v>1</v>
      </c>
      <c r="N559" s="50" t="b">
        <f>IFERROR(OR('Upload Data'!G546 = "", IFERROR(_xlfn.NUMBERVALUE('Upload Data'!G546) &gt; 0, FALSE)), FALSE)</f>
        <v>1</v>
      </c>
      <c r="O559" s="50" t="b">
        <f>IFERROR(OR('Upload Data'!G546 = "", IFERROR(MATCH('Upload Data'!H546, listVolumeUnits, 0), FALSE)), FALSE)</f>
        <v>1</v>
      </c>
      <c r="P559" s="50" t="b">
        <f>IFERROR(OR('Upload Data'!I546 = "", IFERROR(_xlfn.NUMBERVALUE('Upload Data'!I546) &gt; 0, FALSE)), FALSE)</f>
        <v>1</v>
      </c>
      <c r="Q559" s="50" t="b">
        <f>IFERROR(OR('Upload Data'!I546 = "", IFERROR(MATCH('Upload Data'!J546, listWeightUnits, 0), FALSE)), FALSE)</f>
        <v>1</v>
      </c>
      <c r="R559" s="50" t="b">
        <f>IFERROR(OR(AND(NOT(D559), 'Upload Data'!K546 = ""), IFERROR(MATCH('Upload Data'!K546, listFscClaimTypes, 0), FALSE)), FALSE)</f>
        <v>1</v>
      </c>
      <c r="S559" s="50" t="b">
        <f>IFERROR(OR(AND('Upload Data'!K546 = refClaimFsc100, OR('Upload Data'!L546 = "", 'Upload Data'!L546 = 100)), AND('Upload Data'!K546 = refClaimFscCW, OR('Upload Data'!L546 = "", 'Upload Data'!L546 = 0)), AND('Upload Data'!K546 = refClaimFscMix, 'Upload Data'!L546 &lt;&gt; "", _xlfn.NUMBERVALUE('Upload Data'!L546) &gt;= 0, _xlfn.NUMBERVALUE('Upload Data'!L546) &lt;= 100), AND('Upload Data'!K546 = refClaimFscMixCredit, OR('Upload Data'!L546 = "", 'Upload Data'!L546 = 100)), AND('Upload Data'!K546 = refClaimFscRecycled, 'Upload Data'!K546 =""), 'Upload Data'!K546 = ""), FALSE)</f>
        <v>1</v>
      </c>
      <c r="T559" s="50" t="b">
        <f>IFERROR(OR('Upload Data'!M546 = "", ISNUMBER('Upload Data'!M546), IFERROR(DATEVALUE('Upload Data'!M546) &gt; 0, FALSE)), FALSE)</f>
        <v>1</v>
      </c>
      <c r="U559" s="50" t="b">
        <f>IFERROR(OR('Upload Data'!N546 = "", ISNUMBER('Upload Data'!N546), IFERROR(DATEVALUE('Upload Data'!N546) &gt; 0, FALSE)), FALSE)</f>
        <v>1</v>
      </c>
      <c r="V559" s="51" t="s">
        <v>116</v>
      </c>
      <c r="W559" s="50"/>
      <c r="X559" s="50"/>
      <c r="Y559" s="50"/>
      <c r="Z559" s="50">
        <f>IFERROR(FIND("-", 'Upload Data'!$A546, 1), 1000)</f>
        <v>1000</v>
      </c>
      <c r="AA559" s="50">
        <f>IFERROR(FIND("-", 'Upload Data'!$A546, Z559 + 1), 1000)</f>
        <v>1000</v>
      </c>
      <c r="AB559" s="50">
        <f>IFERROR(FIND("-", 'Upload Data'!$A546, AA559 + 1), 1000)</f>
        <v>1000</v>
      </c>
      <c r="AC559" s="50" t="str">
        <f>IFERROR(LEFT('Upload Data'!$A546, Z559 - 1), "")</f>
        <v/>
      </c>
      <c r="AD559" s="50" t="str">
        <f>IFERROR(MID('Upload Data'!$A546, Z559 + 1, AA559 - Z559 - 1), "")</f>
        <v/>
      </c>
      <c r="AE559" s="50" t="str">
        <f>IFERROR(MID('Upload Data'!$A546, AA559 + 1, AB559 - AA559 - 1), "")</f>
        <v/>
      </c>
      <c r="AF559" s="50" t="str">
        <f>IFERROR(MID('Upload Data'!$A546, AB559 + 1, 1000), "")</f>
        <v/>
      </c>
      <c r="AG559" s="50" t="str">
        <f t="shared" si="63"/>
        <v/>
      </c>
      <c r="AH559" s="50" t="b">
        <f t="shared" si="64"/>
        <v>0</v>
      </c>
    </row>
    <row r="560" spans="1:34">
      <c r="A560" s="49">
        <f t="shared" si="61"/>
        <v>547</v>
      </c>
      <c r="B560" s="48" t="b">
        <f>NOT(IFERROR('Upload Data'!A547 = "ERROR", TRUE))</f>
        <v>1</v>
      </c>
      <c r="C560" s="48">
        <f t="shared" si="62"/>
        <v>547</v>
      </c>
      <c r="D560" s="50" t="b">
        <f>IF(B560, ('Upload Data'!A547 &amp; 'Upload Data'!B547 &amp; 'Upload Data'!C547 &amp; 'Upload Data'!D547 &amp; 'Upload Data'!E547 &amp; 'Upload Data'!F547 &amp; 'Upload Data'!G547 &amp; 'Upload Data'!H547 &amp; 'Upload Data'!I547 &amp; 'Upload Data'!J547 &amp; 'Upload Data'!K547 &amp; 'Upload Data'!L547 &amp; 'Upload Data'!M547 &amp; 'Upload Data'!N547) &lt;&gt; "", FALSE)</f>
        <v>0</v>
      </c>
      <c r="E560" s="50" t="str">
        <f t="shared" si="65"/>
        <v/>
      </c>
      <c r="F560" s="50" t="str">
        <f t="shared" si="66"/>
        <v/>
      </c>
      <c r="G560" s="50" t="b">
        <f t="shared" si="60"/>
        <v>1</v>
      </c>
      <c r="H560" s="50" t="b">
        <f>IFERROR(OR(AND(NOT(D560), 'Upload Data'!$A547 = ""), AND(AG560 &gt; -1, OR(AND(AH560, LEN(AD560) = 7), IFERROR(MATCH(AD560, listCertificateTypes, 0), FALSE)))), FALSE)</f>
        <v>1</v>
      </c>
      <c r="I560" s="50" t="b">
        <f>IFERROR(OR(NOT($D560), 'Upload Data'!B547 &lt;&gt; ""), FALSE)</f>
        <v>1</v>
      </c>
      <c r="J560" s="50" t="b">
        <f>IFERROR(OR(AND(NOT($D560), 'Upload Data'!C547 = ""), ISNUMBER('Upload Data'!C547), IFERROR(DATEVALUE('Upload Data'!C547) &gt; 0, FALSE)), FALSE)</f>
        <v>1</v>
      </c>
      <c r="K560" s="50" t="b">
        <f>IFERROR(OR(NOT($D560), 'Upload Data'!D547 &lt;&gt; ""), FALSE)</f>
        <v>1</v>
      </c>
      <c r="L560" s="51" t="s">
        <v>116</v>
      </c>
      <c r="M560" s="50" t="b">
        <f>IFERROR(OR(AND(NOT($D560), 'Upload Data'!F547 = ""), IFERROR(_xlfn.NUMBERVALUE('Upload Data'!F547) &gt; 0, FALSE)), FALSE)</f>
        <v>1</v>
      </c>
      <c r="N560" s="50" t="b">
        <f>IFERROR(OR('Upload Data'!G547 = "", IFERROR(_xlfn.NUMBERVALUE('Upload Data'!G547) &gt; 0, FALSE)), FALSE)</f>
        <v>1</v>
      </c>
      <c r="O560" s="50" t="b">
        <f>IFERROR(OR('Upload Data'!G547 = "", IFERROR(MATCH('Upload Data'!H547, listVolumeUnits, 0), FALSE)), FALSE)</f>
        <v>1</v>
      </c>
      <c r="P560" s="50" t="b">
        <f>IFERROR(OR('Upload Data'!I547 = "", IFERROR(_xlfn.NUMBERVALUE('Upload Data'!I547) &gt; 0, FALSE)), FALSE)</f>
        <v>1</v>
      </c>
      <c r="Q560" s="50" t="b">
        <f>IFERROR(OR('Upload Data'!I547 = "", IFERROR(MATCH('Upload Data'!J547, listWeightUnits, 0), FALSE)), FALSE)</f>
        <v>1</v>
      </c>
      <c r="R560" s="50" t="b">
        <f>IFERROR(OR(AND(NOT(D560), 'Upload Data'!K547 = ""), IFERROR(MATCH('Upload Data'!K547, listFscClaimTypes, 0), FALSE)), FALSE)</f>
        <v>1</v>
      </c>
      <c r="S560" s="50" t="b">
        <f>IFERROR(OR(AND('Upload Data'!K547 = refClaimFsc100, OR('Upload Data'!L547 = "", 'Upload Data'!L547 = 100)), AND('Upload Data'!K547 = refClaimFscCW, OR('Upload Data'!L547 = "", 'Upload Data'!L547 = 0)), AND('Upload Data'!K547 = refClaimFscMix, 'Upload Data'!L547 &lt;&gt; "", _xlfn.NUMBERVALUE('Upload Data'!L547) &gt;= 0, _xlfn.NUMBERVALUE('Upload Data'!L547) &lt;= 100), AND('Upload Data'!K547 = refClaimFscMixCredit, OR('Upload Data'!L547 = "", 'Upload Data'!L547 = 100)), AND('Upload Data'!K547 = refClaimFscRecycled, 'Upload Data'!K547 =""), 'Upload Data'!K547 = ""), FALSE)</f>
        <v>1</v>
      </c>
      <c r="T560" s="50" t="b">
        <f>IFERROR(OR('Upload Data'!M547 = "", ISNUMBER('Upload Data'!M547), IFERROR(DATEVALUE('Upload Data'!M547) &gt; 0, FALSE)), FALSE)</f>
        <v>1</v>
      </c>
      <c r="U560" s="50" t="b">
        <f>IFERROR(OR('Upload Data'!N547 = "", ISNUMBER('Upload Data'!N547), IFERROR(DATEVALUE('Upload Data'!N547) &gt; 0, FALSE)), FALSE)</f>
        <v>1</v>
      </c>
      <c r="V560" s="51" t="s">
        <v>116</v>
      </c>
      <c r="W560" s="50"/>
      <c r="X560" s="50"/>
      <c r="Y560" s="50"/>
      <c r="Z560" s="50">
        <f>IFERROR(FIND("-", 'Upload Data'!$A547, 1), 1000)</f>
        <v>1000</v>
      </c>
      <c r="AA560" s="50">
        <f>IFERROR(FIND("-", 'Upload Data'!$A547, Z560 + 1), 1000)</f>
        <v>1000</v>
      </c>
      <c r="AB560" s="50">
        <f>IFERROR(FIND("-", 'Upload Data'!$A547, AA560 + 1), 1000)</f>
        <v>1000</v>
      </c>
      <c r="AC560" s="50" t="str">
        <f>IFERROR(LEFT('Upload Data'!$A547, Z560 - 1), "")</f>
        <v/>
      </c>
      <c r="AD560" s="50" t="str">
        <f>IFERROR(MID('Upload Data'!$A547, Z560 + 1, AA560 - Z560 - 1), "")</f>
        <v/>
      </c>
      <c r="AE560" s="50" t="str">
        <f>IFERROR(MID('Upload Data'!$A547, AA560 + 1, AB560 - AA560 - 1), "")</f>
        <v/>
      </c>
      <c r="AF560" s="50" t="str">
        <f>IFERROR(MID('Upload Data'!$A547, AB560 + 1, 1000), "")</f>
        <v/>
      </c>
      <c r="AG560" s="50" t="str">
        <f t="shared" si="63"/>
        <v/>
      </c>
      <c r="AH560" s="50" t="b">
        <f t="shared" si="64"/>
        <v>0</v>
      </c>
    </row>
    <row r="561" spans="1:34">
      <c r="A561" s="49">
        <f t="shared" si="61"/>
        <v>548</v>
      </c>
      <c r="B561" s="48" t="b">
        <f>NOT(IFERROR('Upload Data'!A548 = "ERROR", TRUE))</f>
        <v>1</v>
      </c>
      <c r="C561" s="48">
        <f t="shared" si="62"/>
        <v>548</v>
      </c>
      <c r="D561" s="50" t="b">
        <f>IF(B561, ('Upload Data'!A548 &amp; 'Upload Data'!B548 &amp; 'Upload Data'!C548 &amp; 'Upload Data'!D548 &amp; 'Upload Data'!E548 &amp; 'Upload Data'!F548 &amp; 'Upload Data'!G548 &amp; 'Upload Data'!H548 &amp; 'Upload Data'!I548 &amp; 'Upload Data'!J548 &amp; 'Upload Data'!K548 &amp; 'Upload Data'!L548 &amp; 'Upload Data'!M548 &amp; 'Upload Data'!N548) &lt;&gt; "", FALSE)</f>
        <v>0</v>
      </c>
      <c r="E561" s="50" t="str">
        <f t="shared" si="65"/>
        <v/>
      </c>
      <c r="F561" s="50" t="str">
        <f t="shared" si="66"/>
        <v/>
      </c>
      <c r="G561" s="50" t="b">
        <f t="shared" si="60"/>
        <v>1</v>
      </c>
      <c r="H561" s="50" t="b">
        <f>IFERROR(OR(AND(NOT(D561), 'Upload Data'!$A548 = ""), AND(AG561 &gt; -1, OR(AND(AH561, LEN(AD561) = 7), IFERROR(MATCH(AD561, listCertificateTypes, 0), FALSE)))), FALSE)</f>
        <v>1</v>
      </c>
      <c r="I561" s="50" t="b">
        <f>IFERROR(OR(NOT($D561), 'Upload Data'!B548 &lt;&gt; ""), FALSE)</f>
        <v>1</v>
      </c>
      <c r="J561" s="50" t="b">
        <f>IFERROR(OR(AND(NOT($D561), 'Upload Data'!C548 = ""), ISNUMBER('Upload Data'!C548), IFERROR(DATEVALUE('Upload Data'!C548) &gt; 0, FALSE)), FALSE)</f>
        <v>1</v>
      </c>
      <c r="K561" s="50" t="b">
        <f>IFERROR(OR(NOT($D561), 'Upload Data'!D548 &lt;&gt; ""), FALSE)</f>
        <v>1</v>
      </c>
      <c r="L561" s="51" t="s">
        <v>116</v>
      </c>
      <c r="M561" s="50" t="b">
        <f>IFERROR(OR(AND(NOT($D561), 'Upload Data'!F548 = ""), IFERROR(_xlfn.NUMBERVALUE('Upload Data'!F548) &gt; 0, FALSE)), FALSE)</f>
        <v>1</v>
      </c>
      <c r="N561" s="50" t="b">
        <f>IFERROR(OR('Upload Data'!G548 = "", IFERROR(_xlfn.NUMBERVALUE('Upload Data'!G548) &gt; 0, FALSE)), FALSE)</f>
        <v>1</v>
      </c>
      <c r="O561" s="50" t="b">
        <f>IFERROR(OR('Upload Data'!G548 = "", IFERROR(MATCH('Upload Data'!H548, listVolumeUnits, 0), FALSE)), FALSE)</f>
        <v>1</v>
      </c>
      <c r="P561" s="50" t="b">
        <f>IFERROR(OR('Upload Data'!I548 = "", IFERROR(_xlfn.NUMBERVALUE('Upload Data'!I548) &gt; 0, FALSE)), FALSE)</f>
        <v>1</v>
      </c>
      <c r="Q561" s="50" t="b">
        <f>IFERROR(OR('Upload Data'!I548 = "", IFERROR(MATCH('Upload Data'!J548, listWeightUnits, 0), FALSE)), FALSE)</f>
        <v>1</v>
      </c>
      <c r="R561" s="50" t="b">
        <f>IFERROR(OR(AND(NOT(D561), 'Upload Data'!K548 = ""), IFERROR(MATCH('Upload Data'!K548, listFscClaimTypes, 0), FALSE)), FALSE)</f>
        <v>1</v>
      </c>
      <c r="S561" s="50" t="b">
        <f>IFERROR(OR(AND('Upload Data'!K548 = refClaimFsc100, OR('Upload Data'!L548 = "", 'Upload Data'!L548 = 100)), AND('Upload Data'!K548 = refClaimFscCW, OR('Upload Data'!L548 = "", 'Upload Data'!L548 = 0)), AND('Upload Data'!K548 = refClaimFscMix, 'Upload Data'!L548 &lt;&gt; "", _xlfn.NUMBERVALUE('Upload Data'!L548) &gt;= 0, _xlfn.NUMBERVALUE('Upload Data'!L548) &lt;= 100), AND('Upload Data'!K548 = refClaimFscMixCredit, OR('Upload Data'!L548 = "", 'Upload Data'!L548 = 100)), AND('Upload Data'!K548 = refClaimFscRecycled, 'Upload Data'!K548 =""), 'Upload Data'!K548 = ""), FALSE)</f>
        <v>1</v>
      </c>
      <c r="T561" s="50" t="b">
        <f>IFERROR(OR('Upload Data'!M548 = "", ISNUMBER('Upload Data'!M548), IFERROR(DATEVALUE('Upload Data'!M548) &gt; 0, FALSE)), FALSE)</f>
        <v>1</v>
      </c>
      <c r="U561" s="50" t="b">
        <f>IFERROR(OR('Upload Data'!N548 = "", ISNUMBER('Upload Data'!N548), IFERROR(DATEVALUE('Upload Data'!N548) &gt; 0, FALSE)), FALSE)</f>
        <v>1</v>
      </c>
      <c r="V561" s="51" t="s">
        <v>116</v>
      </c>
      <c r="W561" s="50"/>
      <c r="X561" s="50"/>
      <c r="Y561" s="50"/>
      <c r="Z561" s="50">
        <f>IFERROR(FIND("-", 'Upload Data'!$A548, 1), 1000)</f>
        <v>1000</v>
      </c>
      <c r="AA561" s="50">
        <f>IFERROR(FIND("-", 'Upload Data'!$A548, Z561 + 1), 1000)</f>
        <v>1000</v>
      </c>
      <c r="AB561" s="50">
        <f>IFERROR(FIND("-", 'Upload Data'!$A548, AA561 + 1), 1000)</f>
        <v>1000</v>
      </c>
      <c r="AC561" s="50" t="str">
        <f>IFERROR(LEFT('Upload Data'!$A548, Z561 - 1), "")</f>
        <v/>
      </c>
      <c r="AD561" s="50" t="str">
        <f>IFERROR(MID('Upload Data'!$A548, Z561 + 1, AA561 - Z561 - 1), "")</f>
        <v/>
      </c>
      <c r="AE561" s="50" t="str">
        <f>IFERROR(MID('Upload Data'!$A548, AA561 + 1, AB561 - AA561 - 1), "")</f>
        <v/>
      </c>
      <c r="AF561" s="50" t="str">
        <f>IFERROR(MID('Upload Data'!$A548, AB561 + 1, 1000), "")</f>
        <v/>
      </c>
      <c r="AG561" s="50" t="str">
        <f t="shared" si="63"/>
        <v/>
      </c>
      <c r="AH561" s="50" t="b">
        <f t="shared" si="64"/>
        <v>0</v>
      </c>
    </row>
    <row r="562" spans="1:34">
      <c r="A562" s="49">
        <f t="shared" si="61"/>
        <v>549</v>
      </c>
      <c r="B562" s="48" t="b">
        <f>NOT(IFERROR('Upload Data'!A549 = "ERROR", TRUE))</f>
        <v>1</v>
      </c>
      <c r="C562" s="48">
        <f t="shared" si="62"/>
        <v>549</v>
      </c>
      <c r="D562" s="50" t="b">
        <f>IF(B562, ('Upload Data'!A549 &amp; 'Upload Data'!B549 &amp; 'Upload Data'!C549 &amp; 'Upload Data'!D549 &amp; 'Upload Data'!E549 &amp; 'Upload Data'!F549 &amp; 'Upload Data'!G549 &amp; 'Upload Data'!H549 &amp; 'Upload Data'!I549 &amp; 'Upload Data'!J549 &amp; 'Upload Data'!K549 &amp; 'Upload Data'!L549 &amp; 'Upload Data'!M549 &amp; 'Upload Data'!N549) &lt;&gt; "", FALSE)</f>
        <v>0</v>
      </c>
      <c r="E562" s="50" t="str">
        <f t="shared" si="65"/>
        <v/>
      </c>
      <c r="F562" s="50" t="str">
        <f t="shared" si="66"/>
        <v/>
      </c>
      <c r="G562" s="50" t="b">
        <f t="shared" si="60"/>
        <v>1</v>
      </c>
      <c r="H562" s="50" t="b">
        <f>IFERROR(OR(AND(NOT(D562), 'Upload Data'!$A549 = ""), AND(AG562 &gt; -1, OR(AND(AH562, LEN(AD562) = 7), IFERROR(MATCH(AD562, listCertificateTypes, 0), FALSE)))), FALSE)</f>
        <v>1</v>
      </c>
      <c r="I562" s="50" t="b">
        <f>IFERROR(OR(NOT($D562), 'Upload Data'!B549 &lt;&gt; ""), FALSE)</f>
        <v>1</v>
      </c>
      <c r="J562" s="50" t="b">
        <f>IFERROR(OR(AND(NOT($D562), 'Upload Data'!C549 = ""), ISNUMBER('Upload Data'!C549), IFERROR(DATEVALUE('Upload Data'!C549) &gt; 0, FALSE)), FALSE)</f>
        <v>1</v>
      </c>
      <c r="K562" s="50" t="b">
        <f>IFERROR(OR(NOT($D562), 'Upload Data'!D549 &lt;&gt; ""), FALSE)</f>
        <v>1</v>
      </c>
      <c r="L562" s="51" t="s">
        <v>116</v>
      </c>
      <c r="M562" s="50" t="b">
        <f>IFERROR(OR(AND(NOT($D562), 'Upload Data'!F549 = ""), IFERROR(_xlfn.NUMBERVALUE('Upload Data'!F549) &gt; 0, FALSE)), FALSE)</f>
        <v>1</v>
      </c>
      <c r="N562" s="50" t="b">
        <f>IFERROR(OR('Upload Data'!G549 = "", IFERROR(_xlfn.NUMBERVALUE('Upload Data'!G549) &gt; 0, FALSE)), FALSE)</f>
        <v>1</v>
      </c>
      <c r="O562" s="50" t="b">
        <f>IFERROR(OR('Upload Data'!G549 = "", IFERROR(MATCH('Upload Data'!H549, listVolumeUnits, 0), FALSE)), FALSE)</f>
        <v>1</v>
      </c>
      <c r="P562" s="50" t="b">
        <f>IFERROR(OR('Upload Data'!I549 = "", IFERROR(_xlfn.NUMBERVALUE('Upload Data'!I549) &gt; 0, FALSE)), FALSE)</f>
        <v>1</v>
      </c>
      <c r="Q562" s="50" t="b">
        <f>IFERROR(OR('Upload Data'!I549 = "", IFERROR(MATCH('Upload Data'!J549, listWeightUnits, 0), FALSE)), FALSE)</f>
        <v>1</v>
      </c>
      <c r="R562" s="50" t="b">
        <f>IFERROR(OR(AND(NOT(D562), 'Upload Data'!K549 = ""), IFERROR(MATCH('Upload Data'!K549, listFscClaimTypes, 0), FALSE)), FALSE)</f>
        <v>1</v>
      </c>
      <c r="S562" s="50" t="b">
        <f>IFERROR(OR(AND('Upload Data'!K549 = refClaimFsc100, OR('Upload Data'!L549 = "", 'Upload Data'!L549 = 100)), AND('Upload Data'!K549 = refClaimFscCW, OR('Upload Data'!L549 = "", 'Upload Data'!L549 = 0)), AND('Upload Data'!K549 = refClaimFscMix, 'Upload Data'!L549 &lt;&gt; "", _xlfn.NUMBERVALUE('Upload Data'!L549) &gt;= 0, _xlfn.NUMBERVALUE('Upload Data'!L549) &lt;= 100), AND('Upload Data'!K549 = refClaimFscMixCredit, OR('Upload Data'!L549 = "", 'Upload Data'!L549 = 100)), AND('Upload Data'!K549 = refClaimFscRecycled, 'Upload Data'!K549 =""), 'Upload Data'!K549 = ""), FALSE)</f>
        <v>1</v>
      </c>
      <c r="T562" s="50" t="b">
        <f>IFERROR(OR('Upload Data'!M549 = "", ISNUMBER('Upload Data'!M549), IFERROR(DATEVALUE('Upload Data'!M549) &gt; 0, FALSE)), FALSE)</f>
        <v>1</v>
      </c>
      <c r="U562" s="50" t="b">
        <f>IFERROR(OR('Upload Data'!N549 = "", ISNUMBER('Upload Data'!N549), IFERROR(DATEVALUE('Upload Data'!N549) &gt; 0, FALSE)), FALSE)</f>
        <v>1</v>
      </c>
      <c r="V562" s="51" t="s">
        <v>116</v>
      </c>
      <c r="W562" s="50"/>
      <c r="X562" s="50"/>
      <c r="Y562" s="50"/>
      <c r="Z562" s="50">
        <f>IFERROR(FIND("-", 'Upload Data'!$A549, 1), 1000)</f>
        <v>1000</v>
      </c>
      <c r="AA562" s="50">
        <f>IFERROR(FIND("-", 'Upload Data'!$A549, Z562 + 1), 1000)</f>
        <v>1000</v>
      </c>
      <c r="AB562" s="50">
        <f>IFERROR(FIND("-", 'Upload Data'!$A549, AA562 + 1), 1000)</f>
        <v>1000</v>
      </c>
      <c r="AC562" s="50" t="str">
        <f>IFERROR(LEFT('Upload Data'!$A549, Z562 - 1), "")</f>
        <v/>
      </c>
      <c r="AD562" s="50" t="str">
        <f>IFERROR(MID('Upload Data'!$A549, Z562 + 1, AA562 - Z562 - 1), "")</f>
        <v/>
      </c>
      <c r="AE562" s="50" t="str">
        <f>IFERROR(MID('Upload Data'!$A549, AA562 + 1, AB562 - AA562 - 1), "")</f>
        <v/>
      </c>
      <c r="AF562" s="50" t="str">
        <f>IFERROR(MID('Upload Data'!$A549, AB562 + 1, 1000), "")</f>
        <v/>
      </c>
      <c r="AG562" s="50" t="str">
        <f t="shared" si="63"/>
        <v/>
      </c>
      <c r="AH562" s="50" t="b">
        <f t="shared" si="64"/>
        <v>0</v>
      </c>
    </row>
    <row r="563" spans="1:34">
      <c r="A563" s="49">
        <f t="shared" si="61"/>
        <v>550</v>
      </c>
      <c r="B563" s="48" t="b">
        <f>NOT(IFERROR('Upload Data'!A550 = "ERROR", TRUE))</f>
        <v>1</v>
      </c>
      <c r="C563" s="48">
        <f t="shared" si="62"/>
        <v>550</v>
      </c>
      <c r="D563" s="50" t="b">
        <f>IF(B563, ('Upload Data'!A550 &amp; 'Upload Data'!B550 &amp; 'Upload Data'!C550 &amp; 'Upload Data'!D550 &amp; 'Upload Data'!E550 &amp; 'Upload Data'!F550 &amp; 'Upload Data'!G550 &amp; 'Upload Data'!H550 &amp; 'Upload Data'!I550 &amp; 'Upload Data'!J550 &amp; 'Upload Data'!K550 &amp; 'Upload Data'!L550 &amp; 'Upload Data'!M550 &amp; 'Upload Data'!N550) &lt;&gt; "", FALSE)</f>
        <v>0</v>
      </c>
      <c r="E563" s="50" t="str">
        <f t="shared" si="65"/>
        <v/>
      </c>
      <c r="F563" s="50" t="str">
        <f t="shared" si="66"/>
        <v/>
      </c>
      <c r="G563" s="50" t="b">
        <f t="shared" si="60"/>
        <v>1</v>
      </c>
      <c r="H563" s="50" t="b">
        <f>IFERROR(OR(AND(NOT(D563), 'Upload Data'!$A550 = ""), AND(AG563 &gt; -1, OR(AND(AH563, LEN(AD563) = 7), IFERROR(MATCH(AD563, listCertificateTypes, 0), FALSE)))), FALSE)</f>
        <v>1</v>
      </c>
      <c r="I563" s="50" t="b">
        <f>IFERROR(OR(NOT($D563), 'Upload Data'!B550 &lt;&gt; ""), FALSE)</f>
        <v>1</v>
      </c>
      <c r="J563" s="50" t="b">
        <f>IFERROR(OR(AND(NOT($D563), 'Upload Data'!C550 = ""), ISNUMBER('Upload Data'!C550), IFERROR(DATEVALUE('Upload Data'!C550) &gt; 0, FALSE)), FALSE)</f>
        <v>1</v>
      </c>
      <c r="K563" s="50" t="b">
        <f>IFERROR(OR(NOT($D563), 'Upload Data'!D550 &lt;&gt; ""), FALSE)</f>
        <v>1</v>
      </c>
      <c r="L563" s="51" t="s">
        <v>116</v>
      </c>
      <c r="M563" s="50" t="b">
        <f>IFERROR(OR(AND(NOT($D563), 'Upload Data'!F550 = ""), IFERROR(_xlfn.NUMBERVALUE('Upload Data'!F550) &gt; 0, FALSE)), FALSE)</f>
        <v>1</v>
      </c>
      <c r="N563" s="50" t="b">
        <f>IFERROR(OR('Upload Data'!G550 = "", IFERROR(_xlfn.NUMBERVALUE('Upload Data'!G550) &gt; 0, FALSE)), FALSE)</f>
        <v>1</v>
      </c>
      <c r="O563" s="50" t="b">
        <f>IFERROR(OR('Upload Data'!G550 = "", IFERROR(MATCH('Upload Data'!H550, listVolumeUnits, 0), FALSE)), FALSE)</f>
        <v>1</v>
      </c>
      <c r="P563" s="50" t="b">
        <f>IFERROR(OR('Upload Data'!I550 = "", IFERROR(_xlfn.NUMBERVALUE('Upload Data'!I550) &gt; 0, FALSE)), FALSE)</f>
        <v>1</v>
      </c>
      <c r="Q563" s="50" t="b">
        <f>IFERROR(OR('Upload Data'!I550 = "", IFERROR(MATCH('Upload Data'!J550, listWeightUnits, 0), FALSE)), FALSE)</f>
        <v>1</v>
      </c>
      <c r="R563" s="50" t="b">
        <f>IFERROR(OR(AND(NOT(D563), 'Upload Data'!K550 = ""), IFERROR(MATCH('Upload Data'!K550, listFscClaimTypes, 0), FALSE)), FALSE)</f>
        <v>1</v>
      </c>
      <c r="S563" s="50" t="b">
        <f>IFERROR(OR(AND('Upload Data'!K550 = refClaimFsc100, OR('Upload Data'!L550 = "", 'Upload Data'!L550 = 100)), AND('Upload Data'!K550 = refClaimFscCW, OR('Upload Data'!L550 = "", 'Upload Data'!L550 = 0)), AND('Upload Data'!K550 = refClaimFscMix, 'Upload Data'!L550 &lt;&gt; "", _xlfn.NUMBERVALUE('Upload Data'!L550) &gt;= 0, _xlfn.NUMBERVALUE('Upload Data'!L550) &lt;= 100), AND('Upload Data'!K550 = refClaimFscMixCredit, OR('Upload Data'!L550 = "", 'Upload Data'!L550 = 100)), AND('Upload Data'!K550 = refClaimFscRecycled, 'Upload Data'!K550 =""), 'Upload Data'!K550 = ""), FALSE)</f>
        <v>1</v>
      </c>
      <c r="T563" s="50" t="b">
        <f>IFERROR(OR('Upload Data'!M550 = "", ISNUMBER('Upload Data'!M550), IFERROR(DATEVALUE('Upload Data'!M550) &gt; 0, FALSE)), FALSE)</f>
        <v>1</v>
      </c>
      <c r="U563" s="50" t="b">
        <f>IFERROR(OR('Upload Data'!N550 = "", ISNUMBER('Upload Data'!N550), IFERROR(DATEVALUE('Upload Data'!N550) &gt; 0, FALSE)), FALSE)</f>
        <v>1</v>
      </c>
      <c r="V563" s="51" t="s">
        <v>116</v>
      </c>
      <c r="W563" s="50"/>
      <c r="X563" s="50"/>
      <c r="Y563" s="50"/>
      <c r="Z563" s="50">
        <f>IFERROR(FIND("-", 'Upload Data'!$A550, 1), 1000)</f>
        <v>1000</v>
      </c>
      <c r="AA563" s="50">
        <f>IFERROR(FIND("-", 'Upload Data'!$A550, Z563 + 1), 1000)</f>
        <v>1000</v>
      </c>
      <c r="AB563" s="50">
        <f>IFERROR(FIND("-", 'Upload Data'!$A550, AA563 + 1), 1000)</f>
        <v>1000</v>
      </c>
      <c r="AC563" s="50" t="str">
        <f>IFERROR(LEFT('Upload Data'!$A550, Z563 - 1), "")</f>
        <v/>
      </c>
      <c r="AD563" s="50" t="str">
        <f>IFERROR(MID('Upload Data'!$A550, Z563 + 1, AA563 - Z563 - 1), "")</f>
        <v/>
      </c>
      <c r="AE563" s="50" t="str">
        <f>IFERROR(MID('Upload Data'!$A550, AA563 + 1, AB563 - AA563 - 1), "")</f>
        <v/>
      </c>
      <c r="AF563" s="50" t="str">
        <f>IFERROR(MID('Upload Data'!$A550, AB563 + 1, 1000), "")</f>
        <v/>
      </c>
      <c r="AG563" s="50" t="str">
        <f t="shared" si="63"/>
        <v/>
      </c>
      <c r="AH563" s="50" t="b">
        <f t="shared" si="64"/>
        <v>0</v>
      </c>
    </row>
    <row r="564" spans="1:34">
      <c r="A564" s="49">
        <f t="shared" si="61"/>
        <v>551</v>
      </c>
      <c r="B564" s="48" t="b">
        <f>NOT(IFERROR('Upload Data'!A551 = "ERROR", TRUE))</f>
        <v>1</v>
      </c>
      <c r="C564" s="48">
        <f t="shared" si="62"/>
        <v>551</v>
      </c>
      <c r="D564" s="50" t="b">
        <f>IF(B564, ('Upload Data'!A551 &amp; 'Upload Data'!B551 &amp; 'Upload Data'!C551 &amp; 'Upload Data'!D551 &amp; 'Upload Data'!E551 &amp; 'Upload Data'!F551 &amp; 'Upload Data'!G551 &amp; 'Upload Data'!H551 &amp; 'Upload Data'!I551 &amp; 'Upload Data'!J551 &amp; 'Upload Data'!K551 &amp; 'Upload Data'!L551 &amp; 'Upload Data'!M551 &amp; 'Upload Data'!N551) &lt;&gt; "", FALSE)</f>
        <v>0</v>
      </c>
      <c r="E564" s="50" t="str">
        <f t="shared" si="65"/>
        <v/>
      </c>
      <c r="F564" s="50" t="str">
        <f t="shared" si="66"/>
        <v/>
      </c>
      <c r="G564" s="50" t="b">
        <f t="shared" si="60"/>
        <v>1</v>
      </c>
      <c r="H564" s="50" t="b">
        <f>IFERROR(OR(AND(NOT(D564), 'Upload Data'!$A551 = ""), AND(AG564 &gt; -1, OR(AND(AH564, LEN(AD564) = 7), IFERROR(MATCH(AD564, listCertificateTypes, 0), FALSE)))), FALSE)</f>
        <v>1</v>
      </c>
      <c r="I564" s="50" t="b">
        <f>IFERROR(OR(NOT($D564), 'Upload Data'!B551 &lt;&gt; ""), FALSE)</f>
        <v>1</v>
      </c>
      <c r="J564" s="50" t="b">
        <f>IFERROR(OR(AND(NOT($D564), 'Upload Data'!C551 = ""), ISNUMBER('Upload Data'!C551), IFERROR(DATEVALUE('Upload Data'!C551) &gt; 0, FALSE)), FALSE)</f>
        <v>1</v>
      </c>
      <c r="K564" s="50" t="b">
        <f>IFERROR(OR(NOT($D564), 'Upload Data'!D551 &lt;&gt; ""), FALSE)</f>
        <v>1</v>
      </c>
      <c r="L564" s="51" t="s">
        <v>116</v>
      </c>
      <c r="M564" s="50" t="b">
        <f>IFERROR(OR(AND(NOT($D564), 'Upload Data'!F551 = ""), IFERROR(_xlfn.NUMBERVALUE('Upload Data'!F551) &gt; 0, FALSE)), FALSE)</f>
        <v>1</v>
      </c>
      <c r="N564" s="50" t="b">
        <f>IFERROR(OR('Upload Data'!G551 = "", IFERROR(_xlfn.NUMBERVALUE('Upload Data'!G551) &gt; 0, FALSE)), FALSE)</f>
        <v>1</v>
      </c>
      <c r="O564" s="50" t="b">
        <f>IFERROR(OR('Upload Data'!G551 = "", IFERROR(MATCH('Upload Data'!H551, listVolumeUnits, 0), FALSE)), FALSE)</f>
        <v>1</v>
      </c>
      <c r="P564" s="50" t="b">
        <f>IFERROR(OR('Upload Data'!I551 = "", IFERROR(_xlfn.NUMBERVALUE('Upload Data'!I551) &gt; 0, FALSE)), FALSE)</f>
        <v>1</v>
      </c>
      <c r="Q564" s="50" t="b">
        <f>IFERROR(OR('Upload Data'!I551 = "", IFERROR(MATCH('Upload Data'!J551, listWeightUnits, 0), FALSE)), FALSE)</f>
        <v>1</v>
      </c>
      <c r="R564" s="50" t="b">
        <f>IFERROR(OR(AND(NOT(D564), 'Upload Data'!K551 = ""), IFERROR(MATCH('Upload Data'!K551, listFscClaimTypes, 0), FALSE)), FALSE)</f>
        <v>1</v>
      </c>
      <c r="S564" s="50" t="b">
        <f>IFERROR(OR(AND('Upload Data'!K551 = refClaimFsc100, OR('Upload Data'!L551 = "", 'Upload Data'!L551 = 100)), AND('Upload Data'!K551 = refClaimFscCW, OR('Upload Data'!L551 = "", 'Upload Data'!L551 = 0)), AND('Upload Data'!K551 = refClaimFscMix, 'Upload Data'!L551 &lt;&gt; "", _xlfn.NUMBERVALUE('Upload Data'!L551) &gt;= 0, _xlfn.NUMBERVALUE('Upload Data'!L551) &lt;= 100), AND('Upload Data'!K551 = refClaimFscMixCredit, OR('Upload Data'!L551 = "", 'Upload Data'!L551 = 100)), AND('Upload Data'!K551 = refClaimFscRecycled, 'Upload Data'!K551 =""), 'Upload Data'!K551 = ""), FALSE)</f>
        <v>1</v>
      </c>
      <c r="T564" s="50" t="b">
        <f>IFERROR(OR('Upload Data'!M551 = "", ISNUMBER('Upload Data'!M551), IFERROR(DATEVALUE('Upload Data'!M551) &gt; 0, FALSE)), FALSE)</f>
        <v>1</v>
      </c>
      <c r="U564" s="50" t="b">
        <f>IFERROR(OR('Upload Data'!N551 = "", ISNUMBER('Upload Data'!N551), IFERROR(DATEVALUE('Upload Data'!N551) &gt; 0, FALSE)), FALSE)</f>
        <v>1</v>
      </c>
      <c r="V564" s="51" t="s">
        <v>116</v>
      </c>
      <c r="W564" s="50"/>
      <c r="X564" s="50"/>
      <c r="Y564" s="50"/>
      <c r="Z564" s="50">
        <f>IFERROR(FIND("-", 'Upload Data'!$A551, 1), 1000)</f>
        <v>1000</v>
      </c>
      <c r="AA564" s="50">
        <f>IFERROR(FIND("-", 'Upload Data'!$A551, Z564 + 1), 1000)</f>
        <v>1000</v>
      </c>
      <c r="AB564" s="50">
        <f>IFERROR(FIND("-", 'Upload Data'!$A551, AA564 + 1), 1000)</f>
        <v>1000</v>
      </c>
      <c r="AC564" s="50" t="str">
        <f>IFERROR(LEFT('Upload Data'!$A551, Z564 - 1), "")</f>
        <v/>
      </c>
      <c r="AD564" s="50" t="str">
        <f>IFERROR(MID('Upload Data'!$A551, Z564 + 1, AA564 - Z564 - 1), "")</f>
        <v/>
      </c>
      <c r="AE564" s="50" t="str">
        <f>IFERROR(MID('Upload Data'!$A551, AA564 + 1, AB564 - AA564 - 1), "")</f>
        <v/>
      </c>
      <c r="AF564" s="50" t="str">
        <f>IFERROR(MID('Upload Data'!$A551, AB564 + 1, 1000), "")</f>
        <v/>
      </c>
      <c r="AG564" s="50" t="str">
        <f t="shared" si="63"/>
        <v/>
      </c>
      <c r="AH564" s="50" t="b">
        <f t="shared" si="64"/>
        <v>0</v>
      </c>
    </row>
    <row r="565" spans="1:34">
      <c r="A565" s="49">
        <f t="shared" si="61"/>
        <v>552</v>
      </c>
      <c r="B565" s="48" t="b">
        <f>NOT(IFERROR('Upload Data'!A552 = "ERROR", TRUE))</f>
        <v>1</v>
      </c>
      <c r="C565" s="48">
        <f t="shared" si="62"/>
        <v>552</v>
      </c>
      <c r="D565" s="50" t="b">
        <f>IF(B565, ('Upload Data'!A552 &amp; 'Upload Data'!B552 &amp; 'Upload Data'!C552 &amp; 'Upload Data'!D552 &amp; 'Upload Data'!E552 &amp; 'Upload Data'!F552 &amp; 'Upload Data'!G552 &amp; 'Upload Data'!H552 &amp; 'Upload Data'!I552 &amp; 'Upload Data'!J552 &amp; 'Upload Data'!K552 &amp; 'Upload Data'!L552 &amp; 'Upload Data'!M552 &amp; 'Upload Data'!N552) &lt;&gt; "", FALSE)</f>
        <v>0</v>
      </c>
      <c r="E565" s="50" t="str">
        <f t="shared" si="65"/>
        <v/>
      </c>
      <c r="F565" s="50" t="str">
        <f t="shared" si="66"/>
        <v/>
      </c>
      <c r="G565" s="50" t="b">
        <f t="shared" si="60"/>
        <v>1</v>
      </c>
      <c r="H565" s="50" t="b">
        <f>IFERROR(OR(AND(NOT(D565), 'Upload Data'!$A552 = ""), AND(AG565 &gt; -1, OR(AND(AH565, LEN(AD565) = 7), IFERROR(MATCH(AD565, listCertificateTypes, 0), FALSE)))), FALSE)</f>
        <v>1</v>
      </c>
      <c r="I565" s="50" t="b">
        <f>IFERROR(OR(NOT($D565), 'Upload Data'!B552 &lt;&gt; ""), FALSE)</f>
        <v>1</v>
      </c>
      <c r="J565" s="50" t="b">
        <f>IFERROR(OR(AND(NOT($D565), 'Upload Data'!C552 = ""), ISNUMBER('Upload Data'!C552), IFERROR(DATEVALUE('Upload Data'!C552) &gt; 0, FALSE)), FALSE)</f>
        <v>1</v>
      </c>
      <c r="K565" s="50" t="b">
        <f>IFERROR(OR(NOT($D565), 'Upload Data'!D552 &lt;&gt; ""), FALSE)</f>
        <v>1</v>
      </c>
      <c r="L565" s="51" t="s">
        <v>116</v>
      </c>
      <c r="M565" s="50" t="b">
        <f>IFERROR(OR(AND(NOT($D565), 'Upload Data'!F552 = ""), IFERROR(_xlfn.NUMBERVALUE('Upload Data'!F552) &gt; 0, FALSE)), FALSE)</f>
        <v>1</v>
      </c>
      <c r="N565" s="50" t="b">
        <f>IFERROR(OR('Upload Data'!G552 = "", IFERROR(_xlfn.NUMBERVALUE('Upload Data'!G552) &gt; 0, FALSE)), FALSE)</f>
        <v>1</v>
      </c>
      <c r="O565" s="50" t="b">
        <f>IFERROR(OR('Upload Data'!G552 = "", IFERROR(MATCH('Upload Data'!H552, listVolumeUnits, 0), FALSE)), FALSE)</f>
        <v>1</v>
      </c>
      <c r="P565" s="50" t="b">
        <f>IFERROR(OR('Upload Data'!I552 = "", IFERROR(_xlfn.NUMBERVALUE('Upload Data'!I552) &gt; 0, FALSE)), FALSE)</f>
        <v>1</v>
      </c>
      <c r="Q565" s="50" t="b">
        <f>IFERROR(OR('Upload Data'!I552 = "", IFERROR(MATCH('Upload Data'!J552, listWeightUnits, 0), FALSE)), FALSE)</f>
        <v>1</v>
      </c>
      <c r="R565" s="50" t="b">
        <f>IFERROR(OR(AND(NOT(D565), 'Upload Data'!K552 = ""), IFERROR(MATCH('Upload Data'!K552, listFscClaimTypes, 0), FALSE)), FALSE)</f>
        <v>1</v>
      </c>
      <c r="S565" s="50" t="b">
        <f>IFERROR(OR(AND('Upload Data'!K552 = refClaimFsc100, OR('Upload Data'!L552 = "", 'Upload Data'!L552 = 100)), AND('Upload Data'!K552 = refClaimFscCW, OR('Upload Data'!L552 = "", 'Upload Data'!L552 = 0)), AND('Upload Data'!K552 = refClaimFscMix, 'Upload Data'!L552 &lt;&gt; "", _xlfn.NUMBERVALUE('Upload Data'!L552) &gt;= 0, _xlfn.NUMBERVALUE('Upload Data'!L552) &lt;= 100), AND('Upload Data'!K552 = refClaimFscMixCredit, OR('Upload Data'!L552 = "", 'Upload Data'!L552 = 100)), AND('Upload Data'!K552 = refClaimFscRecycled, 'Upload Data'!K552 =""), 'Upload Data'!K552 = ""), FALSE)</f>
        <v>1</v>
      </c>
      <c r="T565" s="50" t="b">
        <f>IFERROR(OR('Upload Data'!M552 = "", ISNUMBER('Upload Data'!M552), IFERROR(DATEVALUE('Upload Data'!M552) &gt; 0, FALSE)), FALSE)</f>
        <v>1</v>
      </c>
      <c r="U565" s="50" t="b">
        <f>IFERROR(OR('Upload Data'!N552 = "", ISNUMBER('Upload Data'!N552), IFERROR(DATEVALUE('Upload Data'!N552) &gt; 0, FALSE)), FALSE)</f>
        <v>1</v>
      </c>
      <c r="V565" s="51" t="s">
        <v>116</v>
      </c>
      <c r="W565" s="50"/>
      <c r="X565" s="50"/>
      <c r="Y565" s="50"/>
      <c r="Z565" s="50">
        <f>IFERROR(FIND("-", 'Upload Data'!$A552, 1), 1000)</f>
        <v>1000</v>
      </c>
      <c r="AA565" s="50">
        <f>IFERROR(FIND("-", 'Upload Data'!$A552, Z565 + 1), 1000)</f>
        <v>1000</v>
      </c>
      <c r="AB565" s="50">
        <f>IFERROR(FIND("-", 'Upload Data'!$A552, AA565 + 1), 1000)</f>
        <v>1000</v>
      </c>
      <c r="AC565" s="50" t="str">
        <f>IFERROR(LEFT('Upload Data'!$A552, Z565 - 1), "")</f>
        <v/>
      </c>
      <c r="AD565" s="50" t="str">
        <f>IFERROR(MID('Upload Data'!$A552, Z565 + 1, AA565 - Z565 - 1), "")</f>
        <v/>
      </c>
      <c r="AE565" s="50" t="str">
        <f>IFERROR(MID('Upload Data'!$A552, AA565 + 1, AB565 - AA565 - 1), "")</f>
        <v/>
      </c>
      <c r="AF565" s="50" t="str">
        <f>IFERROR(MID('Upload Data'!$A552, AB565 + 1, 1000), "")</f>
        <v/>
      </c>
      <c r="AG565" s="50" t="str">
        <f t="shared" si="63"/>
        <v/>
      </c>
      <c r="AH565" s="50" t="b">
        <f t="shared" si="64"/>
        <v>0</v>
      </c>
    </row>
    <row r="566" spans="1:34">
      <c r="A566" s="49">
        <f t="shared" si="61"/>
        <v>553</v>
      </c>
      <c r="B566" s="48" t="b">
        <f>NOT(IFERROR('Upload Data'!A553 = "ERROR", TRUE))</f>
        <v>1</v>
      </c>
      <c r="C566" s="48">
        <f t="shared" si="62"/>
        <v>553</v>
      </c>
      <c r="D566" s="50" t="b">
        <f>IF(B566, ('Upload Data'!A553 &amp; 'Upload Data'!B553 &amp; 'Upload Data'!C553 &amp; 'Upload Data'!D553 &amp; 'Upload Data'!E553 &amp; 'Upload Data'!F553 &amp; 'Upload Data'!G553 &amp; 'Upload Data'!H553 &amp; 'Upload Data'!I553 &amp; 'Upload Data'!J553 &amp; 'Upload Data'!K553 &amp; 'Upload Data'!L553 &amp; 'Upload Data'!M553 &amp; 'Upload Data'!N553) &lt;&gt; "", FALSE)</f>
        <v>0</v>
      </c>
      <c r="E566" s="50" t="str">
        <f t="shared" si="65"/>
        <v/>
      </c>
      <c r="F566" s="50" t="str">
        <f t="shared" si="66"/>
        <v/>
      </c>
      <c r="G566" s="50" t="b">
        <f t="shared" si="60"/>
        <v>1</v>
      </c>
      <c r="H566" s="50" t="b">
        <f>IFERROR(OR(AND(NOT(D566), 'Upload Data'!$A553 = ""), AND(AG566 &gt; -1, OR(AND(AH566, LEN(AD566) = 7), IFERROR(MATCH(AD566, listCertificateTypes, 0), FALSE)))), FALSE)</f>
        <v>1</v>
      </c>
      <c r="I566" s="50" t="b">
        <f>IFERROR(OR(NOT($D566), 'Upload Data'!B553 &lt;&gt; ""), FALSE)</f>
        <v>1</v>
      </c>
      <c r="J566" s="50" t="b">
        <f>IFERROR(OR(AND(NOT($D566), 'Upload Data'!C553 = ""), ISNUMBER('Upload Data'!C553), IFERROR(DATEVALUE('Upload Data'!C553) &gt; 0, FALSE)), FALSE)</f>
        <v>1</v>
      </c>
      <c r="K566" s="50" t="b">
        <f>IFERROR(OR(NOT($D566), 'Upload Data'!D553 &lt;&gt; ""), FALSE)</f>
        <v>1</v>
      </c>
      <c r="L566" s="51" t="s">
        <v>116</v>
      </c>
      <c r="M566" s="50" t="b">
        <f>IFERROR(OR(AND(NOT($D566), 'Upload Data'!F553 = ""), IFERROR(_xlfn.NUMBERVALUE('Upload Data'!F553) &gt; 0, FALSE)), FALSE)</f>
        <v>1</v>
      </c>
      <c r="N566" s="50" t="b">
        <f>IFERROR(OR('Upload Data'!G553 = "", IFERROR(_xlfn.NUMBERVALUE('Upload Data'!G553) &gt; 0, FALSE)), FALSE)</f>
        <v>1</v>
      </c>
      <c r="O566" s="50" t="b">
        <f>IFERROR(OR('Upload Data'!G553 = "", IFERROR(MATCH('Upload Data'!H553, listVolumeUnits, 0), FALSE)), FALSE)</f>
        <v>1</v>
      </c>
      <c r="P566" s="50" t="b">
        <f>IFERROR(OR('Upload Data'!I553 = "", IFERROR(_xlfn.NUMBERVALUE('Upload Data'!I553) &gt; 0, FALSE)), FALSE)</f>
        <v>1</v>
      </c>
      <c r="Q566" s="50" t="b">
        <f>IFERROR(OR('Upload Data'!I553 = "", IFERROR(MATCH('Upload Data'!J553, listWeightUnits, 0), FALSE)), FALSE)</f>
        <v>1</v>
      </c>
      <c r="R566" s="50" t="b">
        <f>IFERROR(OR(AND(NOT(D566), 'Upload Data'!K553 = ""), IFERROR(MATCH('Upload Data'!K553, listFscClaimTypes, 0), FALSE)), FALSE)</f>
        <v>1</v>
      </c>
      <c r="S566" s="50" t="b">
        <f>IFERROR(OR(AND('Upload Data'!K553 = refClaimFsc100, OR('Upload Data'!L553 = "", 'Upload Data'!L553 = 100)), AND('Upload Data'!K553 = refClaimFscCW, OR('Upload Data'!L553 = "", 'Upload Data'!L553 = 0)), AND('Upload Data'!K553 = refClaimFscMix, 'Upload Data'!L553 &lt;&gt; "", _xlfn.NUMBERVALUE('Upload Data'!L553) &gt;= 0, _xlfn.NUMBERVALUE('Upload Data'!L553) &lt;= 100), AND('Upload Data'!K553 = refClaimFscMixCredit, OR('Upload Data'!L553 = "", 'Upload Data'!L553 = 100)), AND('Upload Data'!K553 = refClaimFscRecycled, 'Upload Data'!K553 =""), 'Upload Data'!K553 = ""), FALSE)</f>
        <v>1</v>
      </c>
      <c r="T566" s="50" t="b">
        <f>IFERROR(OR('Upload Data'!M553 = "", ISNUMBER('Upload Data'!M553), IFERROR(DATEVALUE('Upload Data'!M553) &gt; 0, FALSE)), FALSE)</f>
        <v>1</v>
      </c>
      <c r="U566" s="50" t="b">
        <f>IFERROR(OR('Upload Data'!N553 = "", ISNUMBER('Upload Data'!N553), IFERROR(DATEVALUE('Upload Data'!N553) &gt; 0, FALSE)), FALSE)</f>
        <v>1</v>
      </c>
      <c r="V566" s="51" t="s">
        <v>116</v>
      </c>
      <c r="W566" s="50"/>
      <c r="X566" s="50"/>
      <c r="Y566" s="50"/>
      <c r="Z566" s="50">
        <f>IFERROR(FIND("-", 'Upload Data'!$A553, 1), 1000)</f>
        <v>1000</v>
      </c>
      <c r="AA566" s="50">
        <f>IFERROR(FIND("-", 'Upload Data'!$A553, Z566 + 1), 1000)</f>
        <v>1000</v>
      </c>
      <c r="AB566" s="50">
        <f>IFERROR(FIND("-", 'Upload Data'!$A553, AA566 + 1), 1000)</f>
        <v>1000</v>
      </c>
      <c r="AC566" s="50" t="str">
        <f>IFERROR(LEFT('Upload Data'!$A553, Z566 - 1), "")</f>
        <v/>
      </c>
      <c r="AD566" s="50" t="str">
        <f>IFERROR(MID('Upload Data'!$A553, Z566 + 1, AA566 - Z566 - 1), "")</f>
        <v/>
      </c>
      <c r="AE566" s="50" t="str">
        <f>IFERROR(MID('Upload Data'!$A553, AA566 + 1, AB566 - AA566 - 1), "")</f>
        <v/>
      </c>
      <c r="AF566" s="50" t="str">
        <f>IFERROR(MID('Upload Data'!$A553, AB566 + 1, 1000), "")</f>
        <v/>
      </c>
      <c r="AG566" s="50" t="str">
        <f t="shared" si="63"/>
        <v/>
      </c>
      <c r="AH566" s="50" t="b">
        <f t="shared" si="64"/>
        <v>0</v>
      </c>
    </row>
    <row r="567" spans="1:34">
      <c r="A567" s="49">
        <f t="shared" si="61"/>
        <v>554</v>
      </c>
      <c r="B567" s="48" t="b">
        <f>NOT(IFERROR('Upload Data'!A554 = "ERROR", TRUE))</f>
        <v>1</v>
      </c>
      <c r="C567" s="48">
        <f t="shared" si="62"/>
        <v>554</v>
      </c>
      <c r="D567" s="50" t="b">
        <f>IF(B567, ('Upload Data'!A554 &amp; 'Upload Data'!B554 &amp; 'Upload Data'!C554 &amp; 'Upload Data'!D554 &amp; 'Upload Data'!E554 &amp; 'Upload Data'!F554 &amp; 'Upload Data'!G554 &amp; 'Upload Data'!H554 &amp; 'Upload Data'!I554 &amp; 'Upload Data'!J554 &amp; 'Upload Data'!K554 &amp; 'Upload Data'!L554 &amp; 'Upload Data'!M554 &amp; 'Upload Data'!N554) &lt;&gt; "", FALSE)</f>
        <v>0</v>
      </c>
      <c r="E567" s="50" t="str">
        <f t="shared" si="65"/>
        <v/>
      </c>
      <c r="F567" s="50" t="str">
        <f t="shared" si="66"/>
        <v/>
      </c>
      <c r="G567" s="50" t="b">
        <f t="shared" si="60"/>
        <v>1</v>
      </c>
      <c r="H567" s="50" t="b">
        <f>IFERROR(OR(AND(NOT(D567), 'Upload Data'!$A554 = ""), AND(AG567 &gt; -1, OR(AND(AH567, LEN(AD567) = 7), IFERROR(MATCH(AD567, listCertificateTypes, 0), FALSE)))), FALSE)</f>
        <v>1</v>
      </c>
      <c r="I567" s="50" t="b">
        <f>IFERROR(OR(NOT($D567), 'Upload Data'!B554 &lt;&gt; ""), FALSE)</f>
        <v>1</v>
      </c>
      <c r="J567" s="50" t="b">
        <f>IFERROR(OR(AND(NOT($D567), 'Upload Data'!C554 = ""), ISNUMBER('Upload Data'!C554), IFERROR(DATEVALUE('Upload Data'!C554) &gt; 0, FALSE)), FALSE)</f>
        <v>1</v>
      </c>
      <c r="K567" s="50" t="b">
        <f>IFERROR(OR(NOT($D567), 'Upload Data'!D554 &lt;&gt; ""), FALSE)</f>
        <v>1</v>
      </c>
      <c r="L567" s="51" t="s">
        <v>116</v>
      </c>
      <c r="M567" s="50" t="b">
        <f>IFERROR(OR(AND(NOT($D567), 'Upload Data'!F554 = ""), IFERROR(_xlfn.NUMBERVALUE('Upload Data'!F554) &gt; 0, FALSE)), FALSE)</f>
        <v>1</v>
      </c>
      <c r="N567" s="50" t="b">
        <f>IFERROR(OR('Upload Data'!G554 = "", IFERROR(_xlfn.NUMBERVALUE('Upload Data'!G554) &gt; 0, FALSE)), FALSE)</f>
        <v>1</v>
      </c>
      <c r="O567" s="50" t="b">
        <f>IFERROR(OR('Upload Data'!G554 = "", IFERROR(MATCH('Upload Data'!H554, listVolumeUnits, 0), FALSE)), FALSE)</f>
        <v>1</v>
      </c>
      <c r="P567" s="50" t="b">
        <f>IFERROR(OR('Upload Data'!I554 = "", IFERROR(_xlfn.NUMBERVALUE('Upload Data'!I554) &gt; 0, FALSE)), FALSE)</f>
        <v>1</v>
      </c>
      <c r="Q567" s="50" t="b">
        <f>IFERROR(OR('Upload Data'!I554 = "", IFERROR(MATCH('Upload Data'!J554, listWeightUnits, 0), FALSE)), FALSE)</f>
        <v>1</v>
      </c>
      <c r="R567" s="50" t="b">
        <f>IFERROR(OR(AND(NOT(D567), 'Upload Data'!K554 = ""), IFERROR(MATCH('Upload Data'!K554, listFscClaimTypes, 0), FALSE)), FALSE)</f>
        <v>1</v>
      </c>
      <c r="S567" s="50" t="b">
        <f>IFERROR(OR(AND('Upload Data'!K554 = refClaimFsc100, OR('Upload Data'!L554 = "", 'Upload Data'!L554 = 100)), AND('Upload Data'!K554 = refClaimFscCW, OR('Upload Data'!L554 = "", 'Upload Data'!L554 = 0)), AND('Upload Data'!K554 = refClaimFscMix, 'Upload Data'!L554 &lt;&gt; "", _xlfn.NUMBERVALUE('Upload Data'!L554) &gt;= 0, _xlfn.NUMBERVALUE('Upload Data'!L554) &lt;= 100), AND('Upload Data'!K554 = refClaimFscMixCredit, OR('Upload Data'!L554 = "", 'Upload Data'!L554 = 100)), AND('Upload Data'!K554 = refClaimFscRecycled, 'Upload Data'!K554 =""), 'Upload Data'!K554 = ""), FALSE)</f>
        <v>1</v>
      </c>
      <c r="T567" s="50" t="b">
        <f>IFERROR(OR('Upload Data'!M554 = "", ISNUMBER('Upload Data'!M554), IFERROR(DATEVALUE('Upload Data'!M554) &gt; 0, FALSE)), FALSE)</f>
        <v>1</v>
      </c>
      <c r="U567" s="50" t="b">
        <f>IFERROR(OR('Upload Data'!N554 = "", ISNUMBER('Upload Data'!N554), IFERROR(DATEVALUE('Upload Data'!N554) &gt; 0, FALSE)), FALSE)</f>
        <v>1</v>
      </c>
      <c r="V567" s="51" t="s">
        <v>116</v>
      </c>
      <c r="W567" s="50"/>
      <c r="X567" s="50"/>
      <c r="Y567" s="50"/>
      <c r="Z567" s="50">
        <f>IFERROR(FIND("-", 'Upload Data'!$A554, 1), 1000)</f>
        <v>1000</v>
      </c>
      <c r="AA567" s="50">
        <f>IFERROR(FIND("-", 'Upload Data'!$A554, Z567 + 1), 1000)</f>
        <v>1000</v>
      </c>
      <c r="AB567" s="50">
        <f>IFERROR(FIND("-", 'Upload Data'!$A554, AA567 + 1), 1000)</f>
        <v>1000</v>
      </c>
      <c r="AC567" s="50" t="str">
        <f>IFERROR(LEFT('Upload Data'!$A554, Z567 - 1), "")</f>
        <v/>
      </c>
      <c r="AD567" s="50" t="str">
        <f>IFERROR(MID('Upload Data'!$A554, Z567 + 1, AA567 - Z567 - 1), "")</f>
        <v/>
      </c>
      <c r="AE567" s="50" t="str">
        <f>IFERROR(MID('Upload Data'!$A554, AA567 + 1, AB567 - AA567 - 1), "")</f>
        <v/>
      </c>
      <c r="AF567" s="50" t="str">
        <f>IFERROR(MID('Upload Data'!$A554, AB567 + 1, 1000), "")</f>
        <v/>
      </c>
      <c r="AG567" s="50" t="str">
        <f t="shared" si="63"/>
        <v/>
      </c>
      <c r="AH567" s="50" t="b">
        <f t="shared" si="64"/>
        <v>0</v>
      </c>
    </row>
    <row r="568" spans="1:34">
      <c r="A568" s="49">
        <f t="shared" si="61"/>
        <v>555</v>
      </c>
      <c r="B568" s="48" t="b">
        <f>NOT(IFERROR('Upload Data'!A555 = "ERROR", TRUE))</f>
        <v>1</v>
      </c>
      <c r="C568" s="48">
        <f t="shared" si="62"/>
        <v>555</v>
      </c>
      <c r="D568" s="50" t="b">
        <f>IF(B568, ('Upload Data'!A555 &amp; 'Upload Data'!B555 &amp; 'Upload Data'!C555 &amp; 'Upload Data'!D555 &amp; 'Upload Data'!E555 &amp; 'Upload Data'!F555 &amp; 'Upload Data'!G555 &amp; 'Upload Data'!H555 &amp; 'Upload Data'!I555 &amp; 'Upload Data'!J555 &amp; 'Upload Data'!K555 &amp; 'Upload Data'!L555 &amp; 'Upload Data'!M555 &amp; 'Upload Data'!N555) &lt;&gt; "", FALSE)</f>
        <v>0</v>
      </c>
      <c r="E568" s="50" t="str">
        <f t="shared" si="65"/>
        <v/>
      </c>
      <c r="F568" s="50" t="str">
        <f t="shared" si="66"/>
        <v/>
      </c>
      <c r="G568" s="50" t="b">
        <f t="shared" si="60"/>
        <v>1</v>
      </c>
      <c r="H568" s="50" t="b">
        <f>IFERROR(OR(AND(NOT(D568), 'Upload Data'!$A555 = ""), AND(AG568 &gt; -1, OR(AND(AH568, LEN(AD568) = 7), IFERROR(MATCH(AD568, listCertificateTypes, 0), FALSE)))), FALSE)</f>
        <v>1</v>
      </c>
      <c r="I568" s="50" t="b">
        <f>IFERROR(OR(NOT($D568), 'Upload Data'!B555 &lt;&gt; ""), FALSE)</f>
        <v>1</v>
      </c>
      <c r="J568" s="50" t="b">
        <f>IFERROR(OR(AND(NOT($D568), 'Upload Data'!C555 = ""), ISNUMBER('Upload Data'!C555), IFERROR(DATEVALUE('Upload Data'!C555) &gt; 0, FALSE)), FALSE)</f>
        <v>1</v>
      </c>
      <c r="K568" s="50" t="b">
        <f>IFERROR(OR(NOT($D568), 'Upload Data'!D555 &lt;&gt; ""), FALSE)</f>
        <v>1</v>
      </c>
      <c r="L568" s="51" t="s">
        <v>116</v>
      </c>
      <c r="M568" s="50" t="b">
        <f>IFERROR(OR(AND(NOT($D568), 'Upload Data'!F555 = ""), IFERROR(_xlfn.NUMBERVALUE('Upload Data'!F555) &gt; 0, FALSE)), FALSE)</f>
        <v>1</v>
      </c>
      <c r="N568" s="50" t="b">
        <f>IFERROR(OR('Upload Data'!G555 = "", IFERROR(_xlfn.NUMBERVALUE('Upload Data'!G555) &gt; 0, FALSE)), FALSE)</f>
        <v>1</v>
      </c>
      <c r="O568" s="50" t="b">
        <f>IFERROR(OR('Upload Data'!G555 = "", IFERROR(MATCH('Upload Data'!H555, listVolumeUnits, 0), FALSE)), FALSE)</f>
        <v>1</v>
      </c>
      <c r="P568" s="50" t="b">
        <f>IFERROR(OR('Upload Data'!I555 = "", IFERROR(_xlfn.NUMBERVALUE('Upload Data'!I555) &gt; 0, FALSE)), FALSE)</f>
        <v>1</v>
      </c>
      <c r="Q568" s="50" t="b">
        <f>IFERROR(OR('Upload Data'!I555 = "", IFERROR(MATCH('Upload Data'!J555, listWeightUnits, 0), FALSE)), FALSE)</f>
        <v>1</v>
      </c>
      <c r="R568" s="50" t="b">
        <f>IFERROR(OR(AND(NOT(D568), 'Upload Data'!K555 = ""), IFERROR(MATCH('Upload Data'!K555, listFscClaimTypes, 0), FALSE)), FALSE)</f>
        <v>1</v>
      </c>
      <c r="S568" s="50" t="b">
        <f>IFERROR(OR(AND('Upload Data'!K555 = refClaimFsc100, OR('Upload Data'!L555 = "", 'Upload Data'!L555 = 100)), AND('Upload Data'!K555 = refClaimFscCW, OR('Upload Data'!L555 = "", 'Upload Data'!L555 = 0)), AND('Upload Data'!K555 = refClaimFscMix, 'Upload Data'!L555 &lt;&gt; "", _xlfn.NUMBERVALUE('Upload Data'!L555) &gt;= 0, _xlfn.NUMBERVALUE('Upload Data'!L555) &lt;= 100), AND('Upload Data'!K555 = refClaimFscMixCredit, OR('Upload Data'!L555 = "", 'Upload Data'!L555 = 100)), AND('Upload Data'!K555 = refClaimFscRecycled, 'Upload Data'!K555 =""), 'Upload Data'!K555 = ""), FALSE)</f>
        <v>1</v>
      </c>
      <c r="T568" s="50" t="b">
        <f>IFERROR(OR('Upload Data'!M555 = "", ISNUMBER('Upload Data'!M555), IFERROR(DATEVALUE('Upload Data'!M555) &gt; 0, FALSE)), FALSE)</f>
        <v>1</v>
      </c>
      <c r="U568" s="50" t="b">
        <f>IFERROR(OR('Upload Data'!N555 = "", ISNUMBER('Upload Data'!N555), IFERROR(DATEVALUE('Upload Data'!N555) &gt; 0, FALSE)), FALSE)</f>
        <v>1</v>
      </c>
      <c r="V568" s="51" t="s">
        <v>116</v>
      </c>
      <c r="W568" s="50"/>
      <c r="X568" s="50"/>
      <c r="Y568" s="50"/>
      <c r="Z568" s="50">
        <f>IFERROR(FIND("-", 'Upload Data'!$A555, 1), 1000)</f>
        <v>1000</v>
      </c>
      <c r="AA568" s="50">
        <f>IFERROR(FIND("-", 'Upload Data'!$A555, Z568 + 1), 1000)</f>
        <v>1000</v>
      </c>
      <c r="AB568" s="50">
        <f>IFERROR(FIND("-", 'Upload Data'!$A555, AA568 + 1), 1000)</f>
        <v>1000</v>
      </c>
      <c r="AC568" s="50" t="str">
        <f>IFERROR(LEFT('Upload Data'!$A555, Z568 - 1), "")</f>
        <v/>
      </c>
      <c r="AD568" s="50" t="str">
        <f>IFERROR(MID('Upload Data'!$A555, Z568 + 1, AA568 - Z568 - 1), "")</f>
        <v/>
      </c>
      <c r="AE568" s="50" t="str">
        <f>IFERROR(MID('Upload Data'!$A555, AA568 + 1, AB568 - AA568 - 1), "")</f>
        <v/>
      </c>
      <c r="AF568" s="50" t="str">
        <f>IFERROR(MID('Upload Data'!$A555, AB568 + 1, 1000), "")</f>
        <v/>
      </c>
      <c r="AG568" s="50" t="str">
        <f t="shared" si="63"/>
        <v/>
      </c>
      <c r="AH568" s="50" t="b">
        <f t="shared" si="64"/>
        <v>0</v>
      </c>
    </row>
    <row r="569" spans="1:34">
      <c r="A569" s="49">
        <f t="shared" si="61"/>
        <v>556</v>
      </c>
      <c r="B569" s="48" t="b">
        <f>NOT(IFERROR('Upload Data'!A556 = "ERROR", TRUE))</f>
        <v>1</v>
      </c>
      <c r="C569" s="48">
        <f t="shared" si="62"/>
        <v>556</v>
      </c>
      <c r="D569" s="50" t="b">
        <f>IF(B569, ('Upload Data'!A556 &amp; 'Upload Data'!B556 &amp; 'Upload Data'!C556 &amp; 'Upload Data'!D556 &amp; 'Upload Data'!E556 &amp; 'Upload Data'!F556 &amp; 'Upload Data'!G556 &amp; 'Upload Data'!H556 &amp; 'Upload Data'!I556 &amp; 'Upload Data'!J556 &amp; 'Upload Data'!K556 &amp; 'Upload Data'!L556 &amp; 'Upload Data'!M556 &amp; 'Upload Data'!N556) &lt;&gt; "", FALSE)</f>
        <v>0</v>
      </c>
      <c r="E569" s="50" t="str">
        <f t="shared" si="65"/>
        <v/>
      </c>
      <c r="F569" s="50" t="str">
        <f t="shared" si="66"/>
        <v/>
      </c>
      <c r="G569" s="50" t="b">
        <f t="shared" si="60"/>
        <v>1</v>
      </c>
      <c r="H569" s="50" t="b">
        <f>IFERROR(OR(AND(NOT(D569), 'Upload Data'!$A556 = ""), AND(AG569 &gt; -1, OR(AND(AH569, LEN(AD569) = 7), IFERROR(MATCH(AD569, listCertificateTypes, 0), FALSE)))), FALSE)</f>
        <v>1</v>
      </c>
      <c r="I569" s="50" t="b">
        <f>IFERROR(OR(NOT($D569), 'Upload Data'!B556 &lt;&gt; ""), FALSE)</f>
        <v>1</v>
      </c>
      <c r="J569" s="50" t="b">
        <f>IFERROR(OR(AND(NOT($D569), 'Upload Data'!C556 = ""), ISNUMBER('Upload Data'!C556), IFERROR(DATEVALUE('Upload Data'!C556) &gt; 0, FALSE)), FALSE)</f>
        <v>1</v>
      </c>
      <c r="K569" s="50" t="b">
        <f>IFERROR(OR(NOT($D569), 'Upload Data'!D556 &lt;&gt; ""), FALSE)</f>
        <v>1</v>
      </c>
      <c r="L569" s="51" t="s">
        <v>116</v>
      </c>
      <c r="M569" s="50" t="b">
        <f>IFERROR(OR(AND(NOT($D569), 'Upload Data'!F556 = ""), IFERROR(_xlfn.NUMBERVALUE('Upload Data'!F556) &gt; 0, FALSE)), FALSE)</f>
        <v>1</v>
      </c>
      <c r="N569" s="50" t="b">
        <f>IFERROR(OR('Upload Data'!G556 = "", IFERROR(_xlfn.NUMBERVALUE('Upload Data'!G556) &gt; 0, FALSE)), FALSE)</f>
        <v>1</v>
      </c>
      <c r="O569" s="50" t="b">
        <f>IFERROR(OR('Upload Data'!G556 = "", IFERROR(MATCH('Upload Data'!H556, listVolumeUnits, 0), FALSE)), FALSE)</f>
        <v>1</v>
      </c>
      <c r="P569" s="50" t="b">
        <f>IFERROR(OR('Upload Data'!I556 = "", IFERROR(_xlfn.NUMBERVALUE('Upload Data'!I556) &gt; 0, FALSE)), FALSE)</f>
        <v>1</v>
      </c>
      <c r="Q569" s="50" t="b">
        <f>IFERROR(OR('Upload Data'!I556 = "", IFERROR(MATCH('Upload Data'!J556, listWeightUnits, 0), FALSE)), FALSE)</f>
        <v>1</v>
      </c>
      <c r="R569" s="50" t="b">
        <f>IFERROR(OR(AND(NOT(D569), 'Upload Data'!K556 = ""), IFERROR(MATCH('Upload Data'!K556, listFscClaimTypes, 0), FALSE)), FALSE)</f>
        <v>1</v>
      </c>
      <c r="S569" s="50" t="b">
        <f>IFERROR(OR(AND('Upload Data'!K556 = refClaimFsc100, OR('Upload Data'!L556 = "", 'Upload Data'!L556 = 100)), AND('Upload Data'!K556 = refClaimFscCW, OR('Upload Data'!L556 = "", 'Upload Data'!L556 = 0)), AND('Upload Data'!K556 = refClaimFscMix, 'Upload Data'!L556 &lt;&gt; "", _xlfn.NUMBERVALUE('Upload Data'!L556) &gt;= 0, _xlfn.NUMBERVALUE('Upload Data'!L556) &lt;= 100), AND('Upload Data'!K556 = refClaimFscMixCredit, OR('Upload Data'!L556 = "", 'Upload Data'!L556 = 100)), AND('Upload Data'!K556 = refClaimFscRecycled, 'Upload Data'!K556 =""), 'Upload Data'!K556 = ""), FALSE)</f>
        <v>1</v>
      </c>
      <c r="T569" s="50" t="b">
        <f>IFERROR(OR('Upload Data'!M556 = "", ISNUMBER('Upload Data'!M556), IFERROR(DATEVALUE('Upload Data'!M556) &gt; 0, FALSE)), FALSE)</f>
        <v>1</v>
      </c>
      <c r="U569" s="50" t="b">
        <f>IFERROR(OR('Upload Data'!N556 = "", ISNUMBER('Upload Data'!N556), IFERROR(DATEVALUE('Upload Data'!N556) &gt; 0, FALSE)), FALSE)</f>
        <v>1</v>
      </c>
      <c r="V569" s="51" t="s">
        <v>116</v>
      </c>
      <c r="W569" s="50"/>
      <c r="X569" s="50"/>
      <c r="Y569" s="50"/>
      <c r="Z569" s="50">
        <f>IFERROR(FIND("-", 'Upload Data'!$A556, 1), 1000)</f>
        <v>1000</v>
      </c>
      <c r="AA569" s="50">
        <f>IFERROR(FIND("-", 'Upload Data'!$A556, Z569 + 1), 1000)</f>
        <v>1000</v>
      </c>
      <c r="AB569" s="50">
        <f>IFERROR(FIND("-", 'Upload Data'!$A556, AA569 + 1), 1000)</f>
        <v>1000</v>
      </c>
      <c r="AC569" s="50" t="str">
        <f>IFERROR(LEFT('Upload Data'!$A556, Z569 - 1), "")</f>
        <v/>
      </c>
      <c r="AD569" s="50" t="str">
        <f>IFERROR(MID('Upload Data'!$A556, Z569 + 1, AA569 - Z569 - 1), "")</f>
        <v/>
      </c>
      <c r="AE569" s="50" t="str">
        <f>IFERROR(MID('Upload Data'!$A556, AA569 + 1, AB569 - AA569 - 1), "")</f>
        <v/>
      </c>
      <c r="AF569" s="50" t="str">
        <f>IFERROR(MID('Upload Data'!$A556, AB569 + 1, 1000), "")</f>
        <v/>
      </c>
      <c r="AG569" s="50" t="str">
        <f t="shared" si="63"/>
        <v/>
      </c>
      <c r="AH569" s="50" t="b">
        <f t="shared" si="64"/>
        <v>0</v>
      </c>
    </row>
    <row r="570" spans="1:34">
      <c r="A570" s="49">
        <f t="shared" si="61"/>
        <v>557</v>
      </c>
      <c r="B570" s="48" t="b">
        <f>NOT(IFERROR('Upload Data'!A557 = "ERROR", TRUE))</f>
        <v>1</v>
      </c>
      <c r="C570" s="48">
        <f t="shared" si="62"/>
        <v>557</v>
      </c>
      <c r="D570" s="50" t="b">
        <f>IF(B570, ('Upload Data'!A557 &amp; 'Upload Data'!B557 &amp; 'Upload Data'!C557 &amp; 'Upload Data'!D557 &amp; 'Upload Data'!E557 &amp; 'Upload Data'!F557 &amp; 'Upload Data'!G557 &amp; 'Upload Data'!H557 &amp; 'Upload Data'!I557 &amp; 'Upload Data'!J557 &amp; 'Upload Data'!K557 &amp; 'Upload Data'!L557 &amp; 'Upload Data'!M557 &amp; 'Upload Data'!N557) &lt;&gt; "", FALSE)</f>
        <v>0</v>
      </c>
      <c r="E570" s="50" t="str">
        <f t="shared" si="65"/>
        <v/>
      </c>
      <c r="F570" s="50" t="str">
        <f t="shared" si="66"/>
        <v/>
      </c>
      <c r="G570" s="50" t="b">
        <f t="shared" si="60"/>
        <v>1</v>
      </c>
      <c r="H570" s="50" t="b">
        <f>IFERROR(OR(AND(NOT(D570), 'Upload Data'!$A557 = ""), AND(AG570 &gt; -1, OR(AND(AH570, LEN(AD570) = 7), IFERROR(MATCH(AD570, listCertificateTypes, 0), FALSE)))), FALSE)</f>
        <v>1</v>
      </c>
      <c r="I570" s="50" t="b">
        <f>IFERROR(OR(NOT($D570), 'Upload Data'!B557 &lt;&gt; ""), FALSE)</f>
        <v>1</v>
      </c>
      <c r="J570" s="50" t="b">
        <f>IFERROR(OR(AND(NOT($D570), 'Upload Data'!C557 = ""), ISNUMBER('Upload Data'!C557), IFERROR(DATEVALUE('Upload Data'!C557) &gt; 0, FALSE)), FALSE)</f>
        <v>1</v>
      </c>
      <c r="K570" s="50" t="b">
        <f>IFERROR(OR(NOT($D570), 'Upload Data'!D557 &lt;&gt; ""), FALSE)</f>
        <v>1</v>
      </c>
      <c r="L570" s="51" t="s">
        <v>116</v>
      </c>
      <c r="M570" s="50" t="b">
        <f>IFERROR(OR(AND(NOT($D570), 'Upload Data'!F557 = ""), IFERROR(_xlfn.NUMBERVALUE('Upload Data'!F557) &gt; 0, FALSE)), FALSE)</f>
        <v>1</v>
      </c>
      <c r="N570" s="50" t="b">
        <f>IFERROR(OR('Upload Data'!G557 = "", IFERROR(_xlfn.NUMBERVALUE('Upload Data'!G557) &gt; 0, FALSE)), FALSE)</f>
        <v>1</v>
      </c>
      <c r="O570" s="50" t="b">
        <f>IFERROR(OR('Upload Data'!G557 = "", IFERROR(MATCH('Upload Data'!H557, listVolumeUnits, 0), FALSE)), FALSE)</f>
        <v>1</v>
      </c>
      <c r="P570" s="50" t="b">
        <f>IFERROR(OR('Upload Data'!I557 = "", IFERROR(_xlfn.NUMBERVALUE('Upload Data'!I557) &gt; 0, FALSE)), FALSE)</f>
        <v>1</v>
      </c>
      <c r="Q570" s="50" t="b">
        <f>IFERROR(OR('Upload Data'!I557 = "", IFERROR(MATCH('Upload Data'!J557, listWeightUnits, 0), FALSE)), FALSE)</f>
        <v>1</v>
      </c>
      <c r="R570" s="50" t="b">
        <f>IFERROR(OR(AND(NOT(D570), 'Upload Data'!K557 = ""), IFERROR(MATCH('Upload Data'!K557, listFscClaimTypes, 0), FALSE)), FALSE)</f>
        <v>1</v>
      </c>
      <c r="S570" s="50" t="b">
        <f>IFERROR(OR(AND('Upload Data'!K557 = refClaimFsc100, OR('Upload Data'!L557 = "", 'Upload Data'!L557 = 100)), AND('Upload Data'!K557 = refClaimFscCW, OR('Upload Data'!L557 = "", 'Upload Data'!L557 = 0)), AND('Upload Data'!K557 = refClaimFscMix, 'Upload Data'!L557 &lt;&gt; "", _xlfn.NUMBERVALUE('Upload Data'!L557) &gt;= 0, _xlfn.NUMBERVALUE('Upload Data'!L557) &lt;= 100), AND('Upload Data'!K557 = refClaimFscMixCredit, OR('Upload Data'!L557 = "", 'Upload Data'!L557 = 100)), AND('Upload Data'!K557 = refClaimFscRecycled, 'Upload Data'!K557 =""), 'Upload Data'!K557 = ""), FALSE)</f>
        <v>1</v>
      </c>
      <c r="T570" s="50" t="b">
        <f>IFERROR(OR('Upload Data'!M557 = "", ISNUMBER('Upload Data'!M557), IFERROR(DATEVALUE('Upload Data'!M557) &gt; 0, FALSE)), FALSE)</f>
        <v>1</v>
      </c>
      <c r="U570" s="50" t="b">
        <f>IFERROR(OR('Upload Data'!N557 = "", ISNUMBER('Upload Data'!N557), IFERROR(DATEVALUE('Upload Data'!N557) &gt; 0, FALSE)), FALSE)</f>
        <v>1</v>
      </c>
      <c r="V570" s="51" t="s">
        <v>116</v>
      </c>
      <c r="W570" s="50"/>
      <c r="X570" s="50"/>
      <c r="Y570" s="50"/>
      <c r="Z570" s="50">
        <f>IFERROR(FIND("-", 'Upload Data'!$A557, 1), 1000)</f>
        <v>1000</v>
      </c>
      <c r="AA570" s="50">
        <f>IFERROR(FIND("-", 'Upload Data'!$A557, Z570 + 1), 1000)</f>
        <v>1000</v>
      </c>
      <c r="AB570" s="50">
        <f>IFERROR(FIND("-", 'Upload Data'!$A557, AA570 + 1), 1000)</f>
        <v>1000</v>
      </c>
      <c r="AC570" s="50" t="str">
        <f>IFERROR(LEFT('Upload Data'!$A557, Z570 - 1), "")</f>
        <v/>
      </c>
      <c r="AD570" s="50" t="str">
        <f>IFERROR(MID('Upload Data'!$A557, Z570 + 1, AA570 - Z570 - 1), "")</f>
        <v/>
      </c>
      <c r="AE570" s="50" t="str">
        <f>IFERROR(MID('Upload Data'!$A557, AA570 + 1, AB570 - AA570 - 1), "")</f>
        <v/>
      </c>
      <c r="AF570" s="50" t="str">
        <f>IFERROR(MID('Upload Data'!$A557, AB570 + 1, 1000), "")</f>
        <v/>
      </c>
      <c r="AG570" s="50" t="str">
        <f t="shared" si="63"/>
        <v/>
      </c>
      <c r="AH570" s="50" t="b">
        <f t="shared" si="64"/>
        <v>0</v>
      </c>
    </row>
    <row r="571" spans="1:34">
      <c r="A571" s="49">
        <f t="shared" si="61"/>
        <v>558</v>
      </c>
      <c r="B571" s="48" t="b">
        <f>NOT(IFERROR('Upload Data'!A558 = "ERROR", TRUE))</f>
        <v>1</v>
      </c>
      <c r="C571" s="48">
        <f t="shared" si="62"/>
        <v>558</v>
      </c>
      <c r="D571" s="50" t="b">
        <f>IF(B571, ('Upload Data'!A558 &amp; 'Upload Data'!B558 &amp; 'Upload Data'!C558 &amp; 'Upload Data'!D558 &amp; 'Upload Data'!E558 &amp; 'Upload Data'!F558 &amp; 'Upload Data'!G558 &amp; 'Upload Data'!H558 &amp; 'Upload Data'!I558 &amp; 'Upload Data'!J558 &amp; 'Upload Data'!K558 &amp; 'Upload Data'!L558 &amp; 'Upload Data'!M558 &amp; 'Upload Data'!N558) &lt;&gt; "", FALSE)</f>
        <v>0</v>
      </c>
      <c r="E571" s="50" t="str">
        <f t="shared" si="65"/>
        <v/>
      </c>
      <c r="F571" s="50" t="str">
        <f t="shared" si="66"/>
        <v/>
      </c>
      <c r="G571" s="50" t="b">
        <f t="shared" si="60"/>
        <v>1</v>
      </c>
      <c r="H571" s="50" t="b">
        <f>IFERROR(OR(AND(NOT(D571), 'Upload Data'!$A558 = ""), AND(AG571 &gt; -1, OR(AND(AH571, LEN(AD571) = 7), IFERROR(MATCH(AD571, listCertificateTypes, 0), FALSE)))), FALSE)</f>
        <v>1</v>
      </c>
      <c r="I571" s="50" t="b">
        <f>IFERROR(OR(NOT($D571), 'Upload Data'!B558 &lt;&gt; ""), FALSE)</f>
        <v>1</v>
      </c>
      <c r="J571" s="50" t="b">
        <f>IFERROR(OR(AND(NOT($D571), 'Upload Data'!C558 = ""), ISNUMBER('Upload Data'!C558), IFERROR(DATEVALUE('Upload Data'!C558) &gt; 0, FALSE)), FALSE)</f>
        <v>1</v>
      </c>
      <c r="K571" s="50" t="b">
        <f>IFERROR(OR(NOT($D571), 'Upload Data'!D558 &lt;&gt; ""), FALSE)</f>
        <v>1</v>
      </c>
      <c r="L571" s="51" t="s">
        <v>116</v>
      </c>
      <c r="M571" s="50" t="b">
        <f>IFERROR(OR(AND(NOT($D571), 'Upload Data'!F558 = ""), IFERROR(_xlfn.NUMBERVALUE('Upload Data'!F558) &gt; 0, FALSE)), FALSE)</f>
        <v>1</v>
      </c>
      <c r="N571" s="50" t="b">
        <f>IFERROR(OR('Upload Data'!G558 = "", IFERROR(_xlfn.NUMBERVALUE('Upload Data'!G558) &gt; 0, FALSE)), FALSE)</f>
        <v>1</v>
      </c>
      <c r="O571" s="50" t="b">
        <f>IFERROR(OR('Upload Data'!G558 = "", IFERROR(MATCH('Upload Data'!H558, listVolumeUnits, 0), FALSE)), FALSE)</f>
        <v>1</v>
      </c>
      <c r="P571" s="50" t="b">
        <f>IFERROR(OR('Upload Data'!I558 = "", IFERROR(_xlfn.NUMBERVALUE('Upload Data'!I558) &gt; 0, FALSE)), FALSE)</f>
        <v>1</v>
      </c>
      <c r="Q571" s="50" t="b">
        <f>IFERROR(OR('Upload Data'!I558 = "", IFERROR(MATCH('Upload Data'!J558, listWeightUnits, 0), FALSE)), FALSE)</f>
        <v>1</v>
      </c>
      <c r="R571" s="50" t="b">
        <f>IFERROR(OR(AND(NOT(D571), 'Upload Data'!K558 = ""), IFERROR(MATCH('Upload Data'!K558, listFscClaimTypes, 0), FALSE)), FALSE)</f>
        <v>1</v>
      </c>
      <c r="S571" s="50" t="b">
        <f>IFERROR(OR(AND('Upload Data'!K558 = refClaimFsc100, OR('Upload Data'!L558 = "", 'Upload Data'!L558 = 100)), AND('Upload Data'!K558 = refClaimFscCW, OR('Upload Data'!L558 = "", 'Upload Data'!L558 = 0)), AND('Upload Data'!K558 = refClaimFscMix, 'Upload Data'!L558 &lt;&gt; "", _xlfn.NUMBERVALUE('Upload Data'!L558) &gt;= 0, _xlfn.NUMBERVALUE('Upload Data'!L558) &lt;= 100), AND('Upload Data'!K558 = refClaimFscMixCredit, OR('Upload Data'!L558 = "", 'Upload Data'!L558 = 100)), AND('Upload Data'!K558 = refClaimFscRecycled, 'Upload Data'!K558 =""), 'Upload Data'!K558 = ""), FALSE)</f>
        <v>1</v>
      </c>
      <c r="T571" s="50" t="b">
        <f>IFERROR(OR('Upload Data'!M558 = "", ISNUMBER('Upload Data'!M558), IFERROR(DATEVALUE('Upload Data'!M558) &gt; 0, FALSE)), FALSE)</f>
        <v>1</v>
      </c>
      <c r="U571" s="50" t="b">
        <f>IFERROR(OR('Upload Data'!N558 = "", ISNUMBER('Upload Data'!N558), IFERROR(DATEVALUE('Upload Data'!N558) &gt; 0, FALSE)), FALSE)</f>
        <v>1</v>
      </c>
      <c r="V571" s="51" t="s">
        <v>116</v>
      </c>
      <c r="W571" s="50"/>
      <c r="X571" s="50"/>
      <c r="Y571" s="50"/>
      <c r="Z571" s="50">
        <f>IFERROR(FIND("-", 'Upload Data'!$A558, 1), 1000)</f>
        <v>1000</v>
      </c>
      <c r="AA571" s="50">
        <f>IFERROR(FIND("-", 'Upload Data'!$A558, Z571 + 1), 1000)</f>
        <v>1000</v>
      </c>
      <c r="AB571" s="50">
        <f>IFERROR(FIND("-", 'Upload Data'!$A558, AA571 + 1), 1000)</f>
        <v>1000</v>
      </c>
      <c r="AC571" s="50" t="str">
        <f>IFERROR(LEFT('Upload Data'!$A558, Z571 - 1), "")</f>
        <v/>
      </c>
      <c r="AD571" s="50" t="str">
        <f>IFERROR(MID('Upload Data'!$A558, Z571 + 1, AA571 - Z571 - 1), "")</f>
        <v/>
      </c>
      <c r="AE571" s="50" t="str">
        <f>IFERROR(MID('Upload Data'!$A558, AA571 + 1, AB571 - AA571 - 1), "")</f>
        <v/>
      </c>
      <c r="AF571" s="50" t="str">
        <f>IFERROR(MID('Upload Data'!$A558, AB571 + 1, 1000), "")</f>
        <v/>
      </c>
      <c r="AG571" s="50" t="str">
        <f t="shared" si="63"/>
        <v/>
      </c>
      <c r="AH571" s="50" t="b">
        <f t="shared" si="64"/>
        <v>0</v>
      </c>
    </row>
    <row r="572" spans="1:34">
      <c r="A572" s="49">
        <f t="shared" si="61"/>
        <v>559</v>
      </c>
      <c r="B572" s="48" t="b">
        <f>NOT(IFERROR('Upload Data'!A559 = "ERROR", TRUE))</f>
        <v>1</v>
      </c>
      <c r="C572" s="48">
        <f t="shared" si="62"/>
        <v>559</v>
      </c>
      <c r="D572" s="50" t="b">
        <f>IF(B572, ('Upload Data'!A559 &amp; 'Upload Data'!B559 &amp; 'Upload Data'!C559 &amp; 'Upload Data'!D559 &amp; 'Upload Data'!E559 &amp; 'Upload Data'!F559 &amp; 'Upload Data'!G559 &amp; 'Upload Data'!H559 &amp; 'Upload Data'!I559 &amp; 'Upload Data'!J559 &amp; 'Upload Data'!K559 &amp; 'Upload Data'!L559 &amp; 'Upload Data'!M559 &amp; 'Upload Data'!N559) &lt;&gt; "", FALSE)</f>
        <v>0</v>
      </c>
      <c r="E572" s="50" t="str">
        <f t="shared" si="65"/>
        <v/>
      </c>
      <c r="F572" s="50" t="str">
        <f t="shared" si="66"/>
        <v/>
      </c>
      <c r="G572" s="50" t="b">
        <f t="shared" si="60"/>
        <v>1</v>
      </c>
      <c r="H572" s="50" t="b">
        <f>IFERROR(OR(AND(NOT(D572), 'Upload Data'!$A559 = ""), AND(AG572 &gt; -1, OR(AND(AH572, LEN(AD572) = 7), IFERROR(MATCH(AD572, listCertificateTypes, 0), FALSE)))), FALSE)</f>
        <v>1</v>
      </c>
      <c r="I572" s="50" t="b">
        <f>IFERROR(OR(NOT($D572), 'Upload Data'!B559 &lt;&gt; ""), FALSE)</f>
        <v>1</v>
      </c>
      <c r="J572" s="50" t="b">
        <f>IFERROR(OR(AND(NOT($D572), 'Upload Data'!C559 = ""), ISNUMBER('Upload Data'!C559), IFERROR(DATEVALUE('Upload Data'!C559) &gt; 0, FALSE)), FALSE)</f>
        <v>1</v>
      </c>
      <c r="K572" s="50" t="b">
        <f>IFERROR(OR(NOT($D572), 'Upload Data'!D559 &lt;&gt; ""), FALSE)</f>
        <v>1</v>
      </c>
      <c r="L572" s="51" t="s">
        <v>116</v>
      </c>
      <c r="M572" s="50" t="b">
        <f>IFERROR(OR(AND(NOT($D572), 'Upload Data'!F559 = ""), IFERROR(_xlfn.NUMBERVALUE('Upload Data'!F559) &gt; 0, FALSE)), FALSE)</f>
        <v>1</v>
      </c>
      <c r="N572" s="50" t="b">
        <f>IFERROR(OR('Upload Data'!G559 = "", IFERROR(_xlfn.NUMBERVALUE('Upload Data'!G559) &gt; 0, FALSE)), FALSE)</f>
        <v>1</v>
      </c>
      <c r="O572" s="50" t="b">
        <f>IFERROR(OR('Upload Data'!G559 = "", IFERROR(MATCH('Upload Data'!H559, listVolumeUnits, 0), FALSE)), FALSE)</f>
        <v>1</v>
      </c>
      <c r="P572" s="50" t="b">
        <f>IFERROR(OR('Upload Data'!I559 = "", IFERROR(_xlfn.NUMBERVALUE('Upload Data'!I559) &gt; 0, FALSE)), FALSE)</f>
        <v>1</v>
      </c>
      <c r="Q572" s="50" t="b">
        <f>IFERROR(OR('Upload Data'!I559 = "", IFERROR(MATCH('Upload Data'!J559, listWeightUnits, 0), FALSE)), FALSE)</f>
        <v>1</v>
      </c>
      <c r="R572" s="50" t="b">
        <f>IFERROR(OR(AND(NOT(D572), 'Upload Data'!K559 = ""), IFERROR(MATCH('Upload Data'!K559, listFscClaimTypes, 0), FALSE)), FALSE)</f>
        <v>1</v>
      </c>
      <c r="S572" s="50" t="b">
        <f>IFERROR(OR(AND('Upload Data'!K559 = refClaimFsc100, OR('Upload Data'!L559 = "", 'Upload Data'!L559 = 100)), AND('Upload Data'!K559 = refClaimFscCW, OR('Upload Data'!L559 = "", 'Upload Data'!L559 = 0)), AND('Upload Data'!K559 = refClaimFscMix, 'Upload Data'!L559 &lt;&gt; "", _xlfn.NUMBERVALUE('Upload Data'!L559) &gt;= 0, _xlfn.NUMBERVALUE('Upload Data'!L559) &lt;= 100), AND('Upload Data'!K559 = refClaimFscMixCredit, OR('Upload Data'!L559 = "", 'Upload Data'!L559 = 100)), AND('Upload Data'!K559 = refClaimFscRecycled, 'Upload Data'!K559 =""), 'Upload Data'!K559 = ""), FALSE)</f>
        <v>1</v>
      </c>
      <c r="T572" s="50" t="b">
        <f>IFERROR(OR('Upload Data'!M559 = "", ISNUMBER('Upload Data'!M559), IFERROR(DATEVALUE('Upload Data'!M559) &gt; 0, FALSE)), FALSE)</f>
        <v>1</v>
      </c>
      <c r="U572" s="50" t="b">
        <f>IFERROR(OR('Upload Data'!N559 = "", ISNUMBER('Upload Data'!N559), IFERROR(DATEVALUE('Upload Data'!N559) &gt; 0, FALSE)), FALSE)</f>
        <v>1</v>
      </c>
      <c r="V572" s="51" t="s">
        <v>116</v>
      </c>
      <c r="W572" s="50"/>
      <c r="X572" s="50"/>
      <c r="Y572" s="50"/>
      <c r="Z572" s="50">
        <f>IFERROR(FIND("-", 'Upload Data'!$A559, 1), 1000)</f>
        <v>1000</v>
      </c>
      <c r="AA572" s="50">
        <f>IFERROR(FIND("-", 'Upload Data'!$A559, Z572 + 1), 1000)</f>
        <v>1000</v>
      </c>
      <c r="AB572" s="50">
        <f>IFERROR(FIND("-", 'Upload Data'!$A559, AA572 + 1), 1000)</f>
        <v>1000</v>
      </c>
      <c r="AC572" s="50" t="str">
        <f>IFERROR(LEFT('Upload Data'!$A559, Z572 - 1), "")</f>
        <v/>
      </c>
      <c r="AD572" s="50" t="str">
        <f>IFERROR(MID('Upload Data'!$A559, Z572 + 1, AA572 - Z572 - 1), "")</f>
        <v/>
      </c>
      <c r="AE572" s="50" t="str">
        <f>IFERROR(MID('Upload Data'!$A559, AA572 + 1, AB572 - AA572 - 1), "")</f>
        <v/>
      </c>
      <c r="AF572" s="50" t="str">
        <f>IFERROR(MID('Upload Data'!$A559, AB572 + 1, 1000), "")</f>
        <v/>
      </c>
      <c r="AG572" s="50" t="str">
        <f t="shared" si="63"/>
        <v/>
      </c>
      <c r="AH572" s="50" t="b">
        <f t="shared" si="64"/>
        <v>0</v>
      </c>
    </row>
    <row r="573" spans="1:34">
      <c r="A573" s="49">
        <f t="shared" si="61"/>
        <v>560</v>
      </c>
      <c r="B573" s="48" t="b">
        <f>NOT(IFERROR('Upload Data'!A560 = "ERROR", TRUE))</f>
        <v>1</v>
      </c>
      <c r="C573" s="48">
        <f t="shared" si="62"/>
        <v>560</v>
      </c>
      <c r="D573" s="50" t="b">
        <f>IF(B573, ('Upload Data'!A560 &amp; 'Upload Data'!B560 &amp; 'Upload Data'!C560 &amp; 'Upload Data'!D560 &amp; 'Upload Data'!E560 &amp; 'Upload Data'!F560 &amp; 'Upload Data'!G560 &amp; 'Upload Data'!H560 &amp; 'Upload Data'!I560 &amp; 'Upload Data'!J560 &amp; 'Upload Data'!K560 &amp; 'Upload Data'!L560 &amp; 'Upload Data'!M560 &amp; 'Upload Data'!N560) &lt;&gt; "", FALSE)</f>
        <v>0</v>
      </c>
      <c r="E573" s="50" t="str">
        <f t="shared" si="65"/>
        <v/>
      </c>
      <c r="F573" s="50" t="str">
        <f t="shared" si="66"/>
        <v/>
      </c>
      <c r="G573" s="50" t="b">
        <f t="shared" si="60"/>
        <v>1</v>
      </c>
      <c r="H573" s="50" t="b">
        <f>IFERROR(OR(AND(NOT(D573), 'Upload Data'!$A560 = ""), AND(AG573 &gt; -1, OR(AND(AH573, LEN(AD573) = 7), IFERROR(MATCH(AD573, listCertificateTypes, 0), FALSE)))), FALSE)</f>
        <v>1</v>
      </c>
      <c r="I573" s="50" t="b">
        <f>IFERROR(OR(NOT($D573), 'Upload Data'!B560 &lt;&gt; ""), FALSE)</f>
        <v>1</v>
      </c>
      <c r="J573" s="50" t="b">
        <f>IFERROR(OR(AND(NOT($D573), 'Upload Data'!C560 = ""), ISNUMBER('Upload Data'!C560), IFERROR(DATEVALUE('Upload Data'!C560) &gt; 0, FALSE)), FALSE)</f>
        <v>1</v>
      </c>
      <c r="K573" s="50" t="b">
        <f>IFERROR(OR(NOT($D573), 'Upload Data'!D560 &lt;&gt; ""), FALSE)</f>
        <v>1</v>
      </c>
      <c r="L573" s="51" t="s">
        <v>116</v>
      </c>
      <c r="M573" s="50" t="b">
        <f>IFERROR(OR(AND(NOT($D573), 'Upload Data'!F560 = ""), IFERROR(_xlfn.NUMBERVALUE('Upload Data'!F560) &gt; 0, FALSE)), FALSE)</f>
        <v>1</v>
      </c>
      <c r="N573" s="50" t="b">
        <f>IFERROR(OR('Upload Data'!G560 = "", IFERROR(_xlfn.NUMBERVALUE('Upload Data'!G560) &gt; 0, FALSE)), FALSE)</f>
        <v>1</v>
      </c>
      <c r="O573" s="50" t="b">
        <f>IFERROR(OR('Upload Data'!G560 = "", IFERROR(MATCH('Upload Data'!H560, listVolumeUnits, 0), FALSE)), FALSE)</f>
        <v>1</v>
      </c>
      <c r="P573" s="50" t="b">
        <f>IFERROR(OR('Upload Data'!I560 = "", IFERROR(_xlfn.NUMBERVALUE('Upload Data'!I560) &gt; 0, FALSE)), FALSE)</f>
        <v>1</v>
      </c>
      <c r="Q573" s="50" t="b">
        <f>IFERROR(OR('Upload Data'!I560 = "", IFERROR(MATCH('Upload Data'!J560, listWeightUnits, 0), FALSE)), FALSE)</f>
        <v>1</v>
      </c>
      <c r="R573" s="50" t="b">
        <f>IFERROR(OR(AND(NOT(D573), 'Upload Data'!K560 = ""), IFERROR(MATCH('Upload Data'!K560, listFscClaimTypes, 0), FALSE)), FALSE)</f>
        <v>1</v>
      </c>
      <c r="S573" s="50" t="b">
        <f>IFERROR(OR(AND('Upload Data'!K560 = refClaimFsc100, OR('Upload Data'!L560 = "", 'Upload Data'!L560 = 100)), AND('Upload Data'!K560 = refClaimFscCW, OR('Upload Data'!L560 = "", 'Upload Data'!L560 = 0)), AND('Upload Data'!K560 = refClaimFscMix, 'Upload Data'!L560 &lt;&gt; "", _xlfn.NUMBERVALUE('Upload Data'!L560) &gt;= 0, _xlfn.NUMBERVALUE('Upload Data'!L560) &lt;= 100), AND('Upload Data'!K560 = refClaimFscMixCredit, OR('Upload Data'!L560 = "", 'Upload Data'!L560 = 100)), AND('Upload Data'!K560 = refClaimFscRecycled, 'Upload Data'!K560 =""), 'Upload Data'!K560 = ""), FALSE)</f>
        <v>1</v>
      </c>
      <c r="T573" s="50" t="b">
        <f>IFERROR(OR('Upload Data'!M560 = "", ISNUMBER('Upload Data'!M560), IFERROR(DATEVALUE('Upload Data'!M560) &gt; 0, FALSE)), FALSE)</f>
        <v>1</v>
      </c>
      <c r="U573" s="50" t="b">
        <f>IFERROR(OR('Upload Data'!N560 = "", ISNUMBER('Upload Data'!N560), IFERROR(DATEVALUE('Upload Data'!N560) &gt; 0, FALSE)), FALSE)</f>
        <v>1</v>
      </c>
      <c r="V573" s="51" t="s">
        <v>116</v>
      </c>
      <c r="W573" s="50"/>
      <c r="X573" s="50"/>
      <c r="Y573" s="50"/>
      <c r="Z573" s="50">
        <f>IFERROR(FIND("-", 'Upload Data'!$A560, 1), 1000)</f>
        <v>1000</v>
      </c>
      <c r="AA573" s="50">
        <f>IFERROR(FIND("-", 'Upload Data'!$A560, Z573 + 1), 1000)</f>
        <v>1000</v>
      </c>
      <c r="AB573" s="50">
        <f>IFERROR(FIND("-", 'Upload Data'!$A560, AA573 + 1), 1000)</f>
        <v>1000</v>
      </c>
      <c r="AC573" s="50" t="str">
        <f>IFERROR(LEFT('Upload Data'!$A560, Z573 - 1), "")</f>
        <v/>
      </c>
      <c r="AD573" s="50" t="str">
        <f>IFERROR(MID('Upload Data'!$A560, Z573 + 1, AA573 - Z573 - 1), "")</f>
        <v/>
      </c>
      <c r="AE573" s="50" t="str">
        <f>IFERROR(MID('Upload Data'!$A560, AA573 + 1, AB573 - AA573 - 1), "")</f>
        <v/>
      </c>
      <c r="AF573" s="50" t="str">
        <f>IFERROR(MID('Upload Data'!$A560, AB573 + 1, 1000), "")</f>
        <v/>
      </c>
      <c r="AG573" s="50" t="str">
        <f t="shared" si="63"/>
        <v/>
      </c>
      <c r="AH573" s="50" t="b">
        <f t="shared" si="64"/>
        <v>0</v>
      </c>
    </row>
    <row r="574" spans="1:34">
      <c r="A574" s="49">
        <f t="shared" si="61"/>
        <v>561</v>
      </c>
      <c r="B574" s="48" t="b">
        <f>NOT(IFERROR('Upload Data'!A561 = "ERROR", TRUE))</f>
        <v>1</v>
      </c>
      <c r="C574" s="48">
        <f t="shared" si="62"/>
        <v>561</v>
      </c>
      <c r="D574" s="50" t="b">
        <f>IF(B574, ('Upload Data'!A561 &amp; 'Upload Data'!B561 &amp; 'Upload Data'!C561 &amp; 'Upload Data'!D561 &amp; 'Upload Data'!E561 &amp; 'Upload Data'!F561 &amp; 'Upload Data'!G561 &amp; 'Upload Data'!H561 &amp; 'Upload Data'!I561 &amp; 'Upload Data'!J561 &amp; 'Upload Data'!K561 &amp; 'Upload Data'!L561 &amp; 'Upload Data'!M561 &amp; 'Upload Data'!N561) &lt;&gt; "", FALSE)</f>
        <v>0</v>
      </c>
      <c r="E574" s="50" t="str">
        <f t="shared" si="65"/>
        <v/>
      </c>
      <c r="F574" s="50" t="str">
        <f t="shared" si="66"/>
        <v/>
      </c>
      <c r="G574" s="50" t="b">
        <f t="shared" si="60"/>
        <v>1</v>
      </c>
      <c r="H574" s="50" t="b">
        <f>IFERROR(OR(AND(NOT(D574), 'Upload Data'!$A561 = ""), AND(AG574 &gt; -1, OR(AND(AH574, LEN(AD574) = 7), IFERROR(MATCH(AD574, listCertificateTypes, 0), FALSE)))), FALSE)</f>
        <v>1</v>
      </c>
      <c r="I574" s="50" t="b">
        <f>IFERROR(OR(NOT($D574), 'Upload Data'!B561 &lt;&gt; ""), FALSE)</f>
        <v>1</v>
      </c>
      <c r="J574" s="50" t="b">
        <f>IFERROR(OR(AND(NOT($D574), 'Upload Data'!C561 = ""), ISNUMBER('Upload Data'!C561), IFERROR(DATEVALUE('Upload Data'!C561) &gt; 0, FALSE)), FALSE)</f>
        <v>1</v>
      </c>
      <c r="K574" s="50" t="b">
        <f>IFERROR(OR(NOT($D574), 'Upload Data'!D561 &lt;&gt; ""), FALSE)</f>
        <v>1</v>
      </c>
      <c r="L574" s="51" t="s">
        <v>116</v>
      </c>
      <c r="M574" s="50" t="b">
        <f>IFERROR(OR(AND(NOT($D574), 'Upload Data'!F561 = ""), IFERROR(_xlfn.NUMBERVALUE('Upload Data'!F561) &gt; 0, FALSE)), FALSE)</f>
        <v>1</v>
      </c>
      <c r="N574" s="50" t="b">
        <f>IFERROR(OR('Upload Data'!G561 = "", IFERROR(_xlfn.NUMBERVALUE('Upload Data'!G561) &gt; 0, FALSE)), FALSE)</f>
        <v>1</v>
      </c>
      <c r="O574" s="50" t="b">
        <f>IFERROR(OR('Upload Data'!G561 = "", IFERROR(MATCH('Upload Data'!H561, listVolumeUnits, 0), FALSE)), FALSE)</f>
        <v>1</v>
      </c>
      <c r="P574" s="50" t="b">
        <f>IFERROR(OR('Upload Data'!I561 = "", IFERROR(_xlfn.NUMBERVALUE('Upload Data'!I561) &gt; 0, FALSE)), FALSE)</f>
        <v>1</v>
      </c>
      <c r="Q574" s="50" t="b">
        <f>IFERROR(OR('Upload Data'!I561 = "", IFERROR(MATCH('Upload Data'!J561, listWeightUnits, 0), FALSE)), FALSE)</f>
        <v>1</v>
      </c>
      <c r="R574" s="50" t="b">
        <f>IFERROR(OR(AND(NOT(D574), 'Upload Data'!K561 = ""), IFERROR(MATCH('Upload Data'!K561, listFscClaimTypes, 0), FALSE)), FALSE)</f>
        <v>1</v>
      </c>
      <c r="S574" s="50" t="b">
        <f>IFERROR(OR(AND('Upload Data'!K561 = refClaimFsc100, OR('Upload Data'!L561 = "", 'Upload Data'!L561 = 100)), AND('Upload Data'!K561 = refClaimFscCW, OR('Upload Data'!L561 = "", 'Upload Data'!L561 = 0)), AND('Upload Data'!K561 = refClaimFscMix, 'Upload Data'!L561 &lt;&gt; "", _xlfn.NUMBERVALUE('Upload Data'!L561) &gt;= 0, _xlfn.NUMBERVALUE('Upload Data'!L561) &lt;= 100), AND('Upload Data'!K561 = refClaimFscMixCredit, OR('Upload Data'!L561 = "", 'Upload Data'!L561 = 100)), AND('Upload Data'!K561 = refClaimFscRecycled, 'Upload Data'!K561 =""), 'Upload Data'!K561 = ""), FALSE)</f>
        <v>1</v>
      </c>
      <c r="T574" s="50" t="b">
        <f>IFERROR(OR('Upload Data'!M561 = "", ISNUMBER('Upload Data'!M561), IFERROR(DATEVALUE('Upload Data'!M561) &gt; 0, FALSE)), FALSE)</f>
        <v>1</v>
      </c>
      <c r="U574" s="50" t="b">
        <f>IFERROR(OR('Upload Data'!N561 = "", ISNUMBER('Upload Data'!N561), IFERROR(DATEVALUE('Upload Data'!N561) &gt; 0, FALSE)), FALSE)</f>
        <v>1</v>
      </c>
      <c r="V574" s="51" t="s">
        <v>116</v>
      </c>
      <c r="W574" s="50"/>
      <c r="X574" s="50"/>
      <c r="Y574" s="50"/>
      <c r="Z574" s="50">
        <f>IFERROR(FIND("-", 'Upload Data'!$A561, 1), 1000)</f>
        <v>1000</v>
      </c>
      <c r="AA574" s="50">
        <f>IFERROR(FIND("-", 'Upload Data'!$A561, Z574 + 1), 1000)</f>
        <v>1000</v>
      </c>
      <c r="AB574" s="50">
        <f>IFERROR(FIND("-", 'Upload Data'!$A561, AA574 + 1), 1000)</f>
        <v>1000</v>
      </c>
      <c r="AC574" s="50" t="str">
        <f>IFERROR(LEFT('Upload Data'!$A561, Z574 - 1), "")</f>
        <v/>
      </c>
      <c r="AD574" s="50" t="str">
        <f>IFERROR(MID('Upload Data'!$A561, Z574 + 1, AA574 - Z574 - 1), "")</f>
        <v/>
      </c>
      <c r="AE574" s="50" t="str">
        <f>IFERROR(MID('Upload Data'!$A561, AA574 + 1, AB574 - AA574 - 1), "")</f>
        <v/>
      </c>
      <c r="AF574" s="50" t="str">
        <f>IFERROR(MID('Upload Data'!$A561, AB574 + 1, 1000), "")</f>
        <v/>
      </c>
      <c r="AG574" s="50" t="str">
        <f t="shared" si="63"/>
        <v/>
      </c>
      <c r="AH574" s="50" t="b">
        <f t="shared" si="64"/>
        <v>0</v>
      </c>
    </row>
    <row r="575" spans="1:34">
      <c r="A575" s="49">
        <f t="shared" si="61"/>
        <v>562</v>
      </c>
      <c r="B575" s="48" t="b">
        <f>NOT(IFERROR('Upload Data'!A562 = "ERROR", TRUE))</f>
        <v>1</v>
      </c>
      <c r="C575" s="48">
        <f t="shared" si="62"/>
        <v>562</v>
      </c>
      <c r="D575" s="50" t="b">
        <f>IF(B575, ('Upload Data'!A562 &amp; 'Upload Data'!B562 &amp; 'Upload Data'!C562 &amp; 'Upload Data'!D562 &amp; 'Upload Data'!E562 &amp; 'Upload Data'!F562 &amp; 'Upload Data'!G562 &amp; 'Upload Data'!H562 &amp; 'Upload Data'!I562 &amp; 'Upload Data'!J562 &amp; 'Upload Data'!K562 &amp; 'Upload Data'!L562 &amp; 'Upload Data'!M562 &amp; 'Upload Data'!N562) &lt;&gt; "", FALSE)</f>
        <v>0</v>
      </c>
      <c r="E575" s="50" t="str">
        <f t="shared" si="65"/>
        <v/>
      </c>
      <c r="F575" s="50" t="str">
        <f t="shared" si="66"/>
        <v/>
      </c>
      <c r="G575" s="50" t="b">
        <f t="shared" si="60"/>
        <v>1</v>
      </c>
      <c r="H575" s="50" t="b">
        <f>IFERROR(OR(AND(NOT(D575), 'Upload Data'!$A562 = ""), AND(AG575 &gt; -1, OR(AND(AH575, LEN(AD575) = 7), IFERROR(MATCH(AD575, listCertificateTypes, 0), FALSE)))), FALSE)</f>
        <v>1</v>
      </c>
      <c r="I575" s="50" t="b">
        <f>IFERROR(OR(NOT($D575), 'Upload Data'!B562 &lt;&gt; ""), FALSE)</f>
        <v>1</v>
      </c>
      <c r="J575" s="50" t="b">
        <f>IFERROR(OR(AND(NOT($D575), 'Upload Data'!C562 = ""), ISNUMBER('Upload Data'!C562), IFERROR(DATEVALUE('Upload Data'!C562) &gt; 0, FALSE)), FALSE)</f>
        <v>1</v>
      </c>
      <c r="K575" s="50" t="b">
        <f>IFERROR(OR(NOT($D575), 'Upload Data'!D562 &lt;&gt; ""), FALSE)</f>
        <v>1</v>
      </c>
      <c r="L575" s="51" t="s">
        <v>116</v>
      </c>
      <c r="M575" s="50" t="b">
        <f>IFERROR(OR(AND(NOT($D575), 'Upload Data'!F562 = ""), IFERROR(_xlfn.NUMBERVALUE('Upload Data'!F562) &gt; 0, FALSE)), FALSE)</f>
        <v>1</v>
      </c>
      <c r="N575" s="50" t="b">
        <f>IFERROR(OR('Upload Data'!G562 = "", IFERROR(_xlfn.NUMBERVALUE('Upload Data'!G562) &gt; 0, FALSE)), FALSE)</f>
        <v>1</v>
      </c>
      <c r="O575" s="50" t="b">
        <f>IFERROR(OR('Upload Data'!G562 = "", IFERROR(MATCH('Upload Data'!H562, listVolumeUnits, 0), FALSE)), FALSE)</f>
        <v>1</v>
      </c>
      <c r="P575" s="50" t="b">
        <f>IFERROR(OR('Upload Data'!I562 = "", IFERROR(_xlfn.NUMBERVALUE('Upload Data'!I562) &gt; 0, FALSE)), FALSE)</f>
        <v>1</v>
      </c>
      <c r="Q575" s="50" t="b">
        <f>IFERROR(OR('Upload Data'!I562 = "", IFERROR(MATCH('Upload Data'!J562, listWeightUnits, 0), FALSE)), FALSE)</f>
        <v>1</v>
      </c>
      <c r="R575" s="50" t="b">
        <f>IFERROR(OR(AND(NOT(D575), 'Upload Data'!K562 = ""), IFERROR(MATCH('Upload Data'!K562, listFscClaimTypes, 0), FALSE)), FALSE)</f>
        <v>1</v>
      </c>
      <c r="S575" s="50" t="b">
        <f>IFERROR(OR(AND('Upload Data'!K562 = refClaimFsc100, OR('Upload Data'!L562 = "", 'Upload Data'!L562 = 100)), AND('Upload Data'!K562 = refClaimFscCW, OR('Upload Data'!L562 = "", 'Upload Data'!L562 = 0)), AND('Upload Data'!K562 = refClaimFscMix, 'Upload Data'!L562 &lt;&gt; "", _xlfn.NUMBERVALUE('Upload Data'!L562) &gt;= 0, _xlfn.NUMBERVALUE('Upload Data'!L562) &lt;= 100), AND('Upload Data'!K562 = refClaimFscMixCredit, OR('Upload Data'!L562 = "", 'Upload Data'!L562 = 100)), AND('Upload Data'!K562 = refClaimFscRecycled, 'Upload Data'!K562 =""), 'Upload Data'!K562 = ""), FALSE)</f>
        <v>1</v>
      </c>
      <c r="T575" s="50" t="b">
        <f>IFERROR(OR('Upload Data'!M562 = "", ISNUMBER('Upload Data'!M562), IFERROR(DATEVALUE('Upload Data'!M562) &gt; 0, FALSE)), FALSE)</f>
        <v>1</v>
      </c>
      <c r="U575" s="50" t="b">
        <f>IFERROR(OR('Upload Data'!N562 = "", ISNUMBER('Upload Data'!N562), IFERROR(DATEVALUE('Upload Data'!N562) &gt; 0, FALSE)), FALSE)</f>
        <v>1</v>
      </c>
      <c r="V575" s="51" t="s">
        <v>116</v>
      </c>
      <c r="W575" s="50"/>
      <c r="X575" s="50"/>
      <c r="Y575" s="50"/>
      <c r="Z575" s="50">
        <f>IFERROR(FIND("-", 'Upload Data'!$A562, 1), 1000)</f>
        <v>1000</v>
      </c>
      <c r="AA575" s="50">
        <f>IFERROR(FIND("-", 'Upload Data'!$A562, Z575 + 1), 1000)</f>
        <v>1000</v>
      </c>
      <c r="AB575" s="50">
        <f>IFERROR(FIND("-", 'Upload Data'!$A562, AA575 + 1), 1000)</f>
        <v>1000</v>
      </c>
      <c r="AC575" s="50" t="str">
        <f>IFERROR(LEFT('Upload Data'!$A562, Z575 - 1), "")</f>
        <v/>
      </c>
      <c r="AD575" s="50" t="str">
        <f>IFERROR(MID('Upload Data'!$A562, Z575 + 1, AA575 - Z575 - 1), "")</f>
        <v/>
      </c>
      <c r="AE575" s="50" t="str">
        <f>IFERROR(MID('Upload Data'!$A562, AA575 + 1, AB575 - AA575 - 1), "")</f>
        <v/>
      </c>
      <c r="AF575" s="50" t="str">
        <f>IFERROR(MID('Upload Data'!$A562, AB575 + 1, 1000), "")</f>
        <v/>
      </c>
      <c r="AG575" s="50" t="str">
        <f t="shared" si="63"/>
        <v/>
      </c>
      <c r="AH575" s="50" t="b">
        <f t="shared" si="64"/>
        <v>0</v>
      </c>
    </row>
    <row r="576" spans="1:34">
      <c r="A576" s="49">
        <f t="shared" si="61"/>
        <v>563</v>
      </c>
      <c r="B576" s="48" t="b">
        <f>NOT(IFERROR('Upload Data'!A563 = "ERROR", TRUE))</f>
        <v>1</v>
      </c>
      <c r="C576" s="48">
        <f t="shared" si="62"/>
        <v>563</v>
      </c>
      <c r="D576" s="50" t="b">
        <f>IF(B576, ('Upload Data'!A563 &amp; 'Upload Data'!B563 &amp; 'Upload Data'!C563 &amp; 'Upload Data'!D563 &amp; 'Upload Data'!E563 &amp; 'Upload Data'!F563 &amp; 'Upload Data'!G563 &amp; 'Upload Data'!H563 &amp; 'Upload Data'!I563 &amp; 'Upload Data'!J563 &amp; 'Upload Data'!K563 &amp; 'Upload Data'!L563 &amp; 'Upload Data'!M563 &amp; 'Upload Data'!N563) &lt;&gt; "", FALSE)</f>
        <v>0</v>
      </c>
      <c r="E576" s="50" t="str">
        <f t="shared" si="65"/>
        <v/>
      </c>
      <c r="F576" s="50" t="str">
        <f t="shared" si="66"/>
        <v/>
      </c>
      <c r="G576" s="50" t="b">
        <f t="shared" si="60"/>
        <v>1</v>
      </c>
      <c r="H576" s="50" t="b">
        <f>IFERROR(OR(AND(NOT(D576), 'Upload Data'!$A563 = ""), AND(AG576 &gt; -1, OR(AND(AH576, LEN(AD576) = 7), IFERROR(MATCH(AD576, listCertificateTypes, 0), FALSE)))), FALSE)</f>
        <v>1</v>
      </c>
      <c r="I576" s="50" t="b">
        <f>IFERROR(OR(NOT($D576), 'Upload Data'!B563 &lt;&gt; ""), FALSE)</f>
        <v>1</v>
      </c>
      <c r="J576" s="50" t="b">
        <f>IFERROR(OR(AND(NOT($D576), 'Upload Data'!C563 = ""), ISNUMBER('Upload Data'!C563), IFERROR(DATEVALUE('Upload Data'!C563) &gt; 0, FALSE)), FALSE)</f>
        <v>1</v>
      </c>
      <c r="K576" s="50" t="b">
        <f>IFERROR(OR(NOT($D576), 'Upload Data'!D563 &lt;&gt; ""), FALSE)</f>
        <v>1</v>
      </c>
      <c r="L576" s="51" t="s">
        <v>116</v>
      </c>
      <c r="M576" s="50" t="b">
        <f>IFERROR(OR(AND(NOT($D576), 'Upload Data'!F563 = ""), IFERROR(_xlfn.NUMBERVALUE('Upload Data'!F563) &gt; 0, FALSE)), FALSE)</f>
        <v>1</v>
      </c>
      <c r="N576" s="50" t="b">
        <f>IFERROR(OR('Upload Data'!G563 = "", IFERROR(_xlfn.NUMBERVALUE('Upload Data'!G563) &gt; 0, FALSE)), FALSE)</f>
        <v>1</v>
      </c>
      <c r="O576" s="50" t="b">
        <f>IFERROR(OR('Upload Data'!G563 = "", IFERROR(MATCH('Upload Data'!H563, listVolumeUnits, 0), FALSE)), FALSE)</f>
        <v>1</v>
      </c>
      <c r="P576" s="50" t="b">
        <f>IFERROR(OR('Upload Data'!I563 = "", IFERROR(_xlfn.NUMBERVALUE('Upload Data'!I563) &gt; 0, FALSE)), FALSE)</f>
        <v>1</v>
      </c>
      <c r="Q576" s="50" t="b">
        <f>IFERROR(OR('Upload Data'!I563 = "", IFERROR(MATCH('Upload Data'!J563, listWeightUnits, 0), FALSE)), FALSE)</f>
        <v>1</v>
      </c>
      <c r="R576" s="50" t="b">
        <f>IFERROR(OR(AND(NOT(D576), 'Upload Data'!K563 = ""), IFERROR(MATCH('Upload Data'!K563, listFscClaimTypes, 0), FALSE)), FALSE)</f>
        <v>1</v>
      </c>
      <c r="S576" s="50" t="b">
        <f>IFERROR(OR(AND('Upload Data'!K563 = refClaimFsc100, OR('Upload Data'!L563 = "", 'Upload Data'!L563 = 100)), AND('Upload Data'!K563 = refClaimFscCW, OR('Upload Data'!L563 = "", 'Upload Data'!L563 = 0)), AND('Upload Data'!K563 = refClaimFscMix, 'Upload Data'!L563 &lt;&gt; "", _xlfn.NUMBERVALUE('Upload Data'!L563) &gt;= 0, _xlfn.NUMBERVALUE('Upload Data'!L563) &lt;= 100), AND('Upload Data'!K563 = refClaimFscMixCredit, OR('Upload Data'!L563 = "", 'Upload Data'!L563 = 100)), AND('Upload Data'!K563 = refClaimFscRecycled, 'Upload Data'!K563 =""), 'Upload Data'!K563 = ""), FALSE)</f>
        <v>1</v>
      </c>
      <c r="T576" s="50" t="b">
        <f>IFERROR(OR('Upload Data'!M563 = "", ISNUMBER('Upload Data'!M563), IFERROR(DATEVALUE('Upload Data'!M563) &gt; 0, FALSE)), FALSE)</f>
        <v>1</v>
      </c>
      <c r="U576" s="50" t="b">
        <f>IFERROR(OR('Upload Data'!N563 = "", ISNUMBER('Upload Data'!N563), IFERROR(DATEVALUE('Upload Data'!N563) &gt; 0, FALSE)), FALSE)</f>
        <v>1</v>
      </c>
      <c r="V576" s="51" t="s">
        <v>116</v>
      </c>
      <c r="W576" s="50"/>
      <c r="X576" s="50"/>
      <c r="Y576" s="50"/>
      <c r="Z576" s="50">
        <f>IFERROR(FIND("-", 'Upload Data'!$A563, 1), 1000)</f>
        <v>1000</v>
      </c>
      <c r="AA576" s="50">
        <f>IFERROR(FIND("-", 'Upload Data'!$A563, Z576 + 1), 1000)</f>
        <v>1000</v>
      </c>
      <c r="AB576" s="50">
        <f>IFERROR(FIND("-", 'Upload Data'!$A563, AA576 + 1), 1000)</f>
        <v>1000</v>
      </c>
      <c r="AC576" s="50" t="str">
        <f>IFERROR(LEFT('Upload Data'!$A563, Z576 - 1), "")</f>
        <v/>
      </c>
      <c r="AD576" s="50" t="str">
        <f>IFERROR(MID('Upload Data'!$A563, Z576 + 1, AA576 - Z576 - 1), "")</f>
        <v/>
      </c>
      <c r="AE576" s="50" t="str">
        <f>IFERROR(MID('Upload Data'!$A563, AA576 + 1, AB576 - AA576 - 1), "")</f>
        <v/>
      </c>
      <c r="AF576" s="50" t="str">
        <f>IFERROR(MID('Upload Data'!$A563, AB576 + 1, 1000), "")</f>
        <v/>
      </c>
      <c r="AG576" s="50" t="str">
        <f t="shared" si="63"/>
        <v/>
      </c>
      <c r="AH576" s="50" t="b">
        <f t="shared" si="64"/>
        <v>0</v>
      </c>
    </row>
    <row r="577" spans="1:34">
      <c r="A577" s="49">
        <f t="shared" si="61"/>
        <v>564</v>
      </c>
      <c r="B577" s="48" t="b">
        <f>NOT(IFERROR('Upload Data'!A564 = "ERROR", TRUE))</f>
        <v>1</v>
      </c>
      <c r="C577" s="48">
        <f t="shared" si="62"/>
        <v>564</v>
      </c>
      <c r="D577" s="50" t="b">
        <f>IF(B577, ('Upload Data'!A564 &amp; 'Upload Data'!B564 &amp; 'Upload Data'!C564 &amp; 'Upload Data'!D564 &amp; 'Upload Data'!E564 &amp; 'Upload Data'!F564 &amp; 'Upload Data'!G564 &amp; 'Upload Data'!H564 &amp; 'Upload Data'!I564 &amp; 'Upload Data'!J564 &amp; 'Upload Data'!K564 &amp; 'Upload Data'!L564 &amp; 'Upload Data'!M564 &amp; 'Upload Data'!N564) &lt;&gt; "", FALSE)</f>
        <v>0</v>
      </c>
      <c r="E577" s="50" t="str">
        <f t="shared" si="65"/>
        <v/>
      </c>
      <c r="F577" s="50" t="str">
        <f t="shared" si="66"/>
        <v/>
      </c>
      <c r="G577" s="50" t="b">
        <f t="shared" si="60"/>
        <v>1</v>
      </c>
      <c r="H577" s="50" t="b">
        <f>IFERROR(OR(AND(NOT(D577), 'Upload Data'!$A564 = ""), AND(AG577 &gt; -1, OR(AND(AH577, LEN(AD577) = 7), IFERROR(MATCH(AD577, listCertificateTypes, 0), FALSE)))), FALSE)</f>
        <v>1</v>
      </c>
      <c r="I577" s="50" t="b">
        <f>IFERROR(OR(NOT($D577), 'Upload Data'!B564 &lt;&gt; ""), FALSE)</f>
        <v>1</v>
      </c>
      <c r="J577" s="50" t="b">
        <f>IFERROR(OR(AND(NOT($D577), 'Upload Data'!C564 = ""), ISNUMBER('Upload Data'!C564), IFERROR(DATEVALUE('Upload Data'!C564) &gt; 0, FALSE)), FALSE)</f>
        <v>1</v>
      </c>
      <c r="K577" s="50" t="b">
        <f>IFERROR(OR(NOT($D577), 'Upload Data'!D564 &lt;&gt; ""), FALSE)</f>
        <v>1</v>
      </c>
      <c r="L577" s="51" t="s">
        <v>116</v>
      </c>
      <c r="M577" s="50" t="b">
        <f>IFERROR(OR(AND(NOT($D577), 'Upload Data'!F564 = ""), IFERROR(_xlfn.NUMBERVALUE('Upload Data'!F564) &gt; 0, FALSE)), FALSE)</f>
        <v>1</v>
      </c>
      <c r="N577" s="50" t="b">
        <f>IFERROR(OR('Upload Data'!G564 = "", IFERROR(_xlfn.NUMBERVALUE('Upload Data'!G564) &gt; 0, FALSE)), FALSE)</f>
        <v>1</v>
      </c>
      <c r="O577" s="50" t="b">
        <f>IFERROR(OR('Upload Data'!G564 = "", IFERROR(MATCH('Upload Data'!H564, listVolumeUnits, 0), FALSE)), FALSE)</f>
        <v>1</v>
      </c>
      <c r="P577" s="50" t="b">
        <f>IFERROR(OR('Upload Data'!I564 = "", IFERROR(_xlfn.NUMBERVALUE('Upload Data'!I564) &gt; 0, FALSE)), FALSE)</f>
        <v>1</v>
      </c>
      <c r="Q577" s="50" t="b">
        <f>IFERROR(OR('Upload Data'!I564 = "", IFERROR(MATCH('Upload Data'!J564, listWeightUnits, 0), FALSE)), FALSE)</f>
        <v>1</v>
      </c>
      <c r="R577" s="50" t="b">
        <f>IFERROR(OR(AND(NOT(D577), 'Upload Data'!K564 = ""), IFERROR(MATCH('Upload Data'!K564, listFscClaimTypes, 0), FALSE)), FALSE)</f>
        <v>1</v>
      </c>
      <c r="S577" s="50" t="b">
        <f>IFERROR(OR(AND('Upload Data'!K564 = refClaimFsc100, OR('Upload Data'!L564 = "", 'Upload Data'!L564 = 100)), AND('Upload Data'!K564 = refClaimFscCW, OR('Upload Data'!L564 = "", 'Upload Data'!L564 = 0)), AND('Upload Data'!K564 = refClaimFscMix, 'Upload Data'!L564 &lt;&gt; "", _xlfn.NUMBERVALUE('Upload Data'!L564) &gt;= 0, _xlfn.NUMBERVALUE('Upload Data'!L564) &lt;= 100), AND('Upload Data'!K564 = refClaimFscMixCredit, OR('Upload Data'!L564 = "", 'Upload Data'!L564 = 100)), AND('Upload Data'!K564 = refClaimFscRecycled, 'Upload Data'!K564 =""), 'Upload Data'!K564 = ""), FALSE)</f>
        <v>1</v>
      </c>
      <c r="T577" s="50" t="b">
        <f>IFERROR(OR('Upload Data'!M564 = "", ISNUMBER('Upload Data'!M564), IFERROR(DATEVALUE('Upload Data'!M564) &gt; 0, FALSE)), FALSE)</f>
        <v>1</v>
      </c>
      <c r="U577" s="50" t="b">
        <f>IFERROR(OR('Upload Data'!N564 = "", ISNUMBER('Upload Data'!N564), IFERROR(DATEVALUE('Upload Data'!N564) &gt; 0, FALSE)), FALSE)</f>
        <v>1</v>
      </c>
      <c r="V577" s="51" t="s">
        <v>116</v>
      </c>
      <c r="W577" s="50"/>
      <c r="X577" s="50"/>
      <c r="Y577" s="50"/>
      <c r="Z577" s="50">
        <f>IFERROR(FIND("-", 'Upload Data'!$A564, 1), 1000)</f>
        <v>1000</v>
      </c>
      <c r="AA577" s="50">
        <f>IFERROR(FIND("-", 'Upload Data'!$A564, Z577 + 1), 1000)</f>
        <v>1000</v>
      </c>
      <c r="AB577" s="50">
        <f>IFERROR(FIND("-", 'Upload Data'!$A564, AA577 + 1), 1000)</f>
        <v>1000</v>
      </c>
      <c r="AC577" s="50" t="str">
        <f>IFERROR(LEFT('Upload Data'!$A564, Z577 - 1), "")</f>
        <v/>
      </c>
      <c r="AD577" s="50" t="str">
        <f>IFERROR(MID('Upload Data'!$A564, Z577 + 1, AA577 - Z577 - 1), "")</f>
        <v/>
      </c>
      <c r="AE577" s="50" t="str">
        <f>IFERROR(MID('Upload Data'!$A564, AA577 + 1, AB577 - AA577 - 1), "")</f>
        <v/>
      </c>
      <c r="AF577" s="50" t="str">
        <f>IFERROR(MID('Upload Data'!$A564, AB577 + 1, 1000), "")</f>
        <v/>
      </c>
      <c r="AG577" s="50" t="str">
        <f t="shared" si="63"/>
        <v/>
      </c>
      <c r="AH577" s="50" t="b">
        <f t="shared" si="64"/>
        <v>0</v>
      </c>
    </row>
    <row r="578" spans="1:34">
      <c r="A578" s="49">
        <f t="shared" si="61"/>
        <v>565</v>
      </c>
      <c r="B578" s="48" t="b">
        <f>NOT(IFERROR('Upload Data'!A565 = "ERROR", TRUE))</f>
        <v>1</v>
      </c>
      <c r="C578" s="48">
        <f t="shared" si="62"/>
        <v>565</v>
      </c>
      <c r="D578" s="50" t="b">
        <f>IF(B578, ('Upload Data'!A565 &amp; 'Upload Data'!B565 &amp; 'Upload Data'!C565 &amp; 'Upload Data'!D565 &amp; 'Upload Data'!E565 &amp; 'Upload Data'!F565 &amp; 'Upload Data'!G565 &amp; 'Upload Data'!H565 &amp; 'Upload Data'!I565 &amp; 'Upload Data'!J565 &amp; 'Upload Data'!K565 &amp; 'Upload Data'!L565 &amp; 'Upload Data'!M565 &amp; 'Upload Data'!N565) &lt;&gt; "", FALSE)</f>
        <v>0</v>
      </c>
      <c r="E578" s="50" t="str">
        <f t="shared" si="65"/>
        <v/>
      </c>
      <c r="F578" s="50" t="str">
        <f t="shared" si="66"/>
        <v/>
      </c>
      <c r="G578" s="50" t="b">
        <f t="shared" si="60"/>
        <v>1</v>
      </c>
      <c r="H578" s="50" t="b">
        <f>IFERROR(OR(AND(NOT(D578), 'Upload Data'!$A565 = ""), AND(AG578 &gt; -1, OR(AND(AH578, LEN(AD578) = 7), IFERROR(MATCH(AD578, listCertificateTypes, 0), FALSE)))), FALSE)</f>
        <v>1</v>
      </c>
      <c r="I578" s="50" t="b">
        <f>IFERROR(OR(NOT($D578), 'Upload Data'!B565 &lt;&gt; ""), FALSE)</f>
        <v>1</v>
      </c>
      <c r="J578" s="50" t="b">
        <f>IFERROR(OR(AND(NOT($D578), 'Upload Data'!C565 = ""), ISNUMBER('Upload Data'!C565), IFERROR(DATEVALUE('Upload Data'!C565) &gt; 0, FALSE)), FALSE)</f>
        <v>1</v>
      </c>
      <c r="K578" s="50" t="b">
        <f>IFERROR(OR(NOT($D578), 'Upload Data'!D565 &lt;&gt; ""), FALSE)</f>
        <v>1</v>
      </c>
      <c r="L578" s="51" t="s">
        <v>116</v>
      </c>
      <c r="M578" s="50" t="b">
        <f>IFERROR(OR(AND(NOT($D578), 'Upload Data'!F565 = ""), IFERROR(_xlfn.NUMBERVALUE('Upload Data'!F565) &gt; 0, FALSE)), FALSE)</f>
        <v>1</v>
      </c>
      <c r="N578" s="50" t="b">
        <f>IFERROR(OR('Upload Data'!G565 = "", IFERROR(_xlfn.NUMBERVALUE('Upload Data'!G565) &gt; 0, FALSE)), FALSE)</f>
        <v>1</v>
      </c>
      <c r="O578" s="50" t="b">
        <f>IFERROR(OR('Upload Data'!G565 = "", IFERROR(MATCH('Upload Data'!H565, listVolumeUnits, 0), FALSE)), FALSE)</f>
        <v>1</v>
      </c>
      <c r="P578" s="50" t="b">
        <f>IFERROR(OR('Upload Data'!I565 = "", IFERROR(_xlfn.NUMBERVALUE('Upload Data'!I565) &gt; 0, FALSE)), FALSE)</f>
        <v>1</v>
      </c>
      <c r="Q578" s="50" t="b">
        <f>IFERROR(OR('Upload Data'!I565 = "", IFERROR(MATCH('Upload Data'!J565, listWeightUnits, 0), FALSE)), FALSE)</f>
        <v>1</v>
      </c>
      <c r="R578" s="50" t="b">
        <f>IFERROR(OR(AND(NOT(D578), 'Upload Data'!K565 = ""), IFERROR(MATCH('Upload Data'!K565, listFscClaimTypes, 0), FALSE)), FALSE)</f>
        <v>1</v>
      </c>
      <c r="S578" s="50" t="b">
        <f>IFERROR(OR(AND('Upload Data'!K565 = refClaimFsc100, OR('Upload Data'!L565 = "", 'Upload Data'!L565 = 100)), AND('Upload Data'!K565 = refClaimFscCW, OR('Upload Data'!L565 = "", 'Upload Data'!L565 = 0)), AND('Upload Data'!K565 = refClaimFscMix, 'Upload Data'!L565 &lt;&gt; "", _xlfn.NUMBERVALUE('Upload Data'!L565) &gt;= 0, _xlfn.NUMBERVALUE('Upload Data'!L565) &lt;= 100), AND('Upload Data'!K565 = refClaimFscMixCredit, OR('Upload Data'!L565 = "", 'Upload Data'!L565 = 100)), AND('Upload Data'!K565 = refClaimFscRecycled, 'Upload Data'!K565 =""), 'Upload Data'!K565 = ""), FALSE)</f>
        <v>1</v>
      </c>
      <c r="T578" s="50" t="b">
        <f>IFERROR(OR('Upload Data'!M565 = "", ISNUMBER('Upload Data'!M565), IFERROR(DATEVALUE('Upload Data'!M565) &gt; 0, FALSE)), FALSE)</f>
        <v>1</v>
      </c>
      <c r="U578" s="50" t="b">
        <f>IFERROR(OR('Upload Data'!N565 = "", ISNUMBER('Upload Data'!N565), IFERROR(DATEVALUE('Upload Data'!N565) &gt; 0, FALSE)), FALSE)</f>
        <v>1</v>
      </c>
      <c r="V578" s="51" t="s">
        <v>116</v>
      </c>
      <c r="W578" s="50"/>
      <c r="X578" s="50"/>
      <c r="Y578" s="50"/>
      <c r="Z578" s="50">
        <f>IFERROR(FIND("-", 'Upload Data'!$A565, 1), 1000)</f>
        <v>1000</v>
      </c>
      <c r="AA578" s="50">
        <f>IFERROR(FIND("-", 'Upload Data'!$A565, Z578 + 1), 1000)</f>
        <v>1000</v>
      </c>
      <c r="AB578" s="50">
        <f>IFERROR(FIND("-", 'Upload Data'!$A565, AA578 + 1), 1000)</f>
        <v>1000</v>
      </c>
      <c r="AC578" s="50" t="str">
        <f>IFERROR(LEFT('Upload Data'!$A565, Z578 - 1), "")</f>
        <v/>
      </c>
      <c r="AD578" s="50" t="str">
        <f>IFERROR(MID('Upload Data'!$A565, Z578 + 1, AA578 - Z578 - 1), "")</f>
        <v/>
      </c>
      <c r="AE578" s="50" t="str">
        <f>IFERROR(MID('Upload Data'!$A565, AA578 + 1, AB578 - AA578 - 1), "")</f>
        <v/>
      </c>
      <c r="AF578" s="50" t="str">
        <f>IFERROR(MID('Upload Data'!$A565, AB578 + 1, 1000), "")</f>
        <v/>
      </c>
      <c r="AG578" s="50" t="str">
        <f t="shared" si="63"/>
        <v/>
      </c>
      <c r="AH578" s="50" t="b">
        <f t="shared" si="64"/>
        <v>0</v>
      </c>
    </row>
    <row r="579" spans="1:34">
      <c r="A579" s="49">
        <f t="shared" si="61"/>
        <v>566</v>
      </c>
      <c r="B579" s="48" t="b">
        <f>NOT(IFERROR('Upload Data'!A566 = "ERROR", TRUE))</f>
        <v>1</v>
      </c>
      <c r="C579" s="48">
        <f t="shared" si="62"/>
        <v>566</v>
      </c>
      <c r="D579" s="50" t="b">
        <f>IF(B579, ('Upload Data'!A566 &amp; 'Upload Data'!B566 &amp; 'Upload Data'!C566 &amp; 'Upload Data'!D566 &amp; 'Upload Data'!E566 &amp; 'Upload Data'!F566 &amp; 'Upload Data'!G566 &amp; 'Upload Data'!H566 &amp; 'Upload Data'!I566 &amp; 'Upload Data'!J566 &amp; 'Upload Data'!K566 &amp; 'Upload Data'!L566 &amp; 'Upload Data'!M566 &amp; 'Upload Data'!N566) &lt;&gt; "", FALSE)</f>
        <v>0</v>
      </c>
      <c r="E579" s="50" t="str">
        <f t="shared" si="65"/>
        <v/>
      </c>
      <c r="F579" s="50" t="str">
        <f t="shared" si="66"/>
        <v/>
      </c>
      <c r="G579" s="50" t="b">
        <f t="shared" si="60"/>
        <v>1</v>
      </c>
      <c r="H579" s="50" t="b">
        <f>IFERROR(OR(AND(NOT(D579), 'Upload Data'!$A566 = ""), AND(AG579 &gt; -1, OR(AND(AH579, LEN(AD579) = 7), IFERROR(MATCH(AD579, listCertificateTypes, 0), FALSE)))), FALSE)</f>
        <v>1</v>
      </c>
      <c r="I579" s="50" t="b">
        <f>IFERROR(OR(NOT($D579), 'Upload Data'!B566 &lt;&gt; ""), FALSE)</f>
        <v>1</v>
      </c>
      <c r="J579" s="50" t="b">
        <f>IFERROR(OR(AND(NOT($D579), 'Upload Data'!C566 = ""), ISNUMBER('Upload Data'!C566), IFERROR(DATEVALUE('Upload Data'!C566) &gt; 0, FALSE)), FALSE)</f>
        <v>1</v>
      </c>
      <c r="K579" s="50" t="b">
        <f>IFERROR(OR(NOT($D579), 'Upload Data'!D566 &lt;&gt; ""), FALSE)</f>
        <v>1</v>
      </c>
      <c r="L579" s="51" t="s">
        <v>116</v>
      </c>
      <c r="M579" s="50" t="b">
        <f>IFERROR(OR(AND(NOT($D579), 'Upload Data'!F566 = ""), IFERROR(_xlfn.NUMBERVALUE('Upload Data'!F566) &gt; 0, FALSE)), FALSE)</f>
        <v>1</v>
      </c>
      <c r="N579" s="50" t="b">
        <f>IFERROR(OR('Upload Data'!G566 = "", IFERROR(_xlfn.NUMBERVALUE('Upload Data'!G566) &gt; 0, FALSE)), FALSE)</f>
        <v>1</v>
      </c>
      <c r="O579" s="50" t="b">
        <f>IFERROR(OR('Upload Data'!G566 = "", IFERROR(MATCH('Upload Data'!H566, listVolumeUnits, 0), FALSE)), FALSE)</f>
        <v>1</v>
      </c>
      <c r="P579" s="50" t="b">
        <f>IFERROR(OR('Upload Data'!I566 = "", IFERROR(_xlfn.NUMBERVALUE('Upload Data'!I566) &gt; 0, FALSE)), FALSE)</f>
        <v>1</v>
      </c>
      <c r="Q579" s="50" t="b">
        <f>IFERROR(OR('Upload Data'!I566 = "", IFERROR(MATCH('Upload Data'!J566, listWeightUnits, 0), FALSE)), FALSE)</f>
        <v>1</v>
      </c>
      <c r="R579" s="50" t="b">
        <f>IFERROR(OR(AND(NOT(D579), 'Upload Data'!K566 = ""), IFERROR(MATCH('Upload Data'!K566, listFscClaimTypes, 0), FALSE)), FALSE)</f>
        <v>1</v>
      </c>
      <c r="S579" s="50" t="b">
        <f>IFERROR(OR(AND('Upload Data'!K566 = refClaimFsc100, OR('Upload Data'!L566 = "", 'Upload Data'!L566 = 100)), AND('Upload Data'!K566 = refClaimFscCW, OR('Upload Data'!L566 = "", 'Upload Data'!L566 = 0)), AND('Upload Data'!K566 = refClaimFscMix, 'Upload Data'!L566 &lt;&gt; "", _xlfn.NUMBERVALUE('Upload Data'!L566) &gt;= 0, _xlfn.NUMBERVALUE('Upload Data'!L566) &lt;= 100), AND('Upload Data'!K566 = refClaimFscMixCredit, OR('Upload Data'!L566 = "", 'Upload Data'!L566 = 100)), AND('Upload Data'!K566 = refClaimFscRecycled, 'Upload Data'!K566 =""), 'Upload Data'!K566 = ""), FALSE)</f>
        <v>1</v>
      </c>
      <c r="T579" s="50" t="b">
        <f>IFERROR(OR('Upload Data'!M566 = "", ISNUMBER('Upload Data'!M566), IFERROR(DATEVALUE('Upload Data'!M566) &gt; 0, FALSE)), FALSE)</f>
        <v>1</v>
      </c>
      <c r="U579" s="50" t="b">
        <f>IFERROR(OR('Upload Data'!N566 = "", ISNUMBER('Upload Data'!N566), IFERROR(DATEVALUE('Upload Data'!N566) &gt; 0, FALSE)), FALSE)</f>
        <v>1</v>
      </c>
      <c r="V579" s="51" t="s">
        <v>116</v>
      </c>
      <c r="W579" s="50"/>
      <c r="X579" s="50"/>
      <c r="Y579" s="50"/>
      <c r="Z579" s="50">
        <f>IFERROR(FIND("-", 'Upload Data'!$A566, 1), 1000)</f>
        <v>1000</v>
      </c>
      <c r="AA579" s="50">
        <f>IFERROR(FIND("-", 'Upload Data'!$A566, Z579 + 1), 1000)</f>
        <v>1000</v>
      </c>
      <c r="AB579" s="50">
        <f>IFERROR(FIND("-", 'Upload Data'!$A566, AA579 + 1), 1000)</f>
        <v>1000</v>
      </c>
      <c r="AC579" s="50" t="str">
        <f>IFERROR(LEFT('Upload Data'!$A566, Z579 - 1), "")</f>
        <v/>
      </c>
      <c r="AD579" s="50" t="str">
        <f>IFERROR(MID('Upload Data'!$A566, Z579 + 1, AA579 - Z579 - 1), "")</f>
        <v/>
      </c>
      <c r="AE579" s="50" t="str">
        <f>IFERROR(MID('Upload Data'!$A566, AA579 + 1, AB579 - AA579 - 1), "")</f>
        <v/>
      </c>
      <c r="AF579" s="50" t="str">
        <f>IFERROR(MID('Upload Data'!$A566, AB579 + 1, 1000), "")</f>
        <v/>
      </c>
      <c r="AG579" s="50" t="str">
        <f t="shared" si="63"/>
        <v/>
      </c>
      <c r="AH579" s="50" t="b">
        <f t="shared" si="64"/>
        <v>0</v>
      </c>
    </row>
    <row r="580" spans="1:34">
      <c r="A580" s="49">
        <f t="shared" si="61"/>
        <v>567</v>
      </c>
      <c r="B580" s="48" t="b">
        <f>NOT(IFERROR('Upload Data'!A567 = "ERROR", TRUE))</f>
        <v>1</v>
      </c>
      <c r="C580" s="48">
        <f t="shared" si="62"/>
        <v>567</v>
      </c>
      <c r="D580" s="50" t="b">
        <f>IF(B580, ('Upload Data'!A567 &amp; 'Upload Data'!B567 &amp; 'Upload Data'!C567 &amp; 'Upload Data'!D567 &amp; 'Upload Data'!E567 &amp; 'Upload Data'!F567 &amp; 'Upload Data'!G567 &amp; 'Upload Data'!H567 &amp; 'Upload Data'!I567 &amp; 'Upload Data'!J567 &amp; 'Upload Data'!K567 &amp; 'Upload Data'!L567 &amp; 'Upload Data'!M567 &amp; 'Upload Data'!N567) &lt;&gt; "", FALSE)</f>
        <v>0</v>
      </c>
      <c r="E580" s="50" t="str">
        <f t="shared" si="65"/>
        <v/>
      </c>
      <c r="F580" s="50" t="str">
        <f t="shared" si="66"/>
        <v/>
      </c>
      <c r="G580" s="50" t="b">
        <f t="shared" si="60"/>
        <v>1</v>
      </c>
      <c r="H580" s="50" t="b">
        <f>IFERROR(OR(AND(NOT(D580), 'Upload Data'!$A567 = ""), AND(AG580 &gt; -1, OR(AND(AH580, LEN(AD580) = 7), IFERROR(MATCH(AD580, listCertificateTypes, 0), FALSE)))), FALSE)</f>
        <v>1</v>
      </c>
      <c r="I580" s="50" t="b">
        <f>IFERROR(OR(NOT($D580), 'Upload Data'!B567 &lt;&gt; ""), FALSE)</f>
        <v>1</v>
      </c>
      <c r="J580" s="50" t="b">
        <f>IFERROR(OR(AND(NOT($D580), 'Upload Data'!C567 = ""), ISNUMBER('Upload Data'!C567), IFERROR(DATEVALUE('Upload Data'!C567) &gt; 0, FALSE)), FALSE)</f>
        <v>1</v>
      </c>
      <c r="K580" s="50" t="b">
        <f>IFERROR(OR(NOT($D580), 'Upload Data'!D567 &lt;&gt; ""), FALSE)</f>
        <v>1</v>
      </c>
      <c r="L580" s="51" t="s">
        <v>116</v>
      </c>
      <c r="M580" s="50" t="b">
        <f>IFERROR(OR(AND(NOT($D580), 'Upload Data'!F567 = ""), IFERROR(_xlfn.NUMBERVALUE('Upload Data'!F567) &gt; 0, FALSE)), FALSE)</f>
        <v>1</v>
      </c>
      <c r="N580" s="50" t="b">
        <f>IFERROR(OR('Upload Data'!G567 = "", IFERROR(_xlfn.NUMBERVALUE('Upload Data'!G567) &gt; 0, FALSE)), FALSE)</f>
        <v>1</v>
      </c>
      <c r="O580" s="50" t="b">
        <f>IFERROR(OR('Upload Data'!G567 = "", IFERROR(MATCH('Upload Data'!H567, listVolumeUnits, 0), FALSE)), FALSE)</f>
        <v>1</v>
      </c>
      <c r="P580" s="50" t="b">
        <f>IFERROR(OR('Upload Data'!I567 = "", IFERROR(_xlfn.NUMBERVALUE('Upload Data'!I567) &gt; 0, FALSE)), FALSE)</f>
        <v>1</v>
      </c>
      <c r="Q580" s="50" t="b">
        <f>IFERROR(OR('Upload Data'!I567 = "", IFERROR(MATCH('Upload Data'!J567, listWeightUnits, 0), FALSE)), FALSE)</f>
        <v>1</v>
      </c>
      <c r="R580" s="50" t="b">
        <f>IFERROR(OR(AND(NOT(D580), 'Upload Data'!K567 = ""), IFERROR(MATCH('Upload Data'!K567, listFscClaimTypes, 0), FALSE)), FALSE)</f>
        <v>1</v>
      </c>
      <c r="S580" s="50" t="b">
        <f>IFERROR(OR(AND('Upload Data'!K567 = refClaimFsc100, OR('Upload Data'!L567 = "", 'Upload Data'!L567 = 100)), AND('Upload Data'!K567 = refClaimFscCW, OR('Upload Data'!L567 = "", 'Upload Data'!L567 = 0)), AND('Upload Data'!K567 = refClaimFscMix, 'Upload Data'!L567 &lt;&gt; "", _xlfn.NUMBERVALUE('Upload Data'!L567) &gt;= 0, _xlfn.NUMBERVALUE('Upload Data'!L567) &lt;= 100), AND('Upload Data'!K567 = refClaimFscMixCredit, OR('Upload Data'!L567 = "", 'Upload Data'!L567 = 100)), AND('Upload Data'!K567 = refClaimFscRecycled, 'Upload Data'!K567 =""), 'Upload Data'!K567 = ""), FALSE)</f>
        <v>1</v>
      </c>
      <c r="T580" s="50" t="b">
        <f>IFERROR(OR('Upload Data'!M567 = "", ISNUMBER('Upload Data'!M567), IFERROR(DATEVALUE('Upload Data'!M567) &gt; 0, FALSE)), FALSE)</f>
        <v>1</v>
      </c>
      <c r="U580" s="50" t="b">
        <f>IFERROR(OR('Upload Data'!N567 = "", ISNUMBER('Upload Data'!N567), IFERROR(DATEVALUE('Upload Data'!N567) &gt; 0, FALSE)), FALSE)</f>
        <v>1</v>
      </c>
      <c r="V580" s="51" t="s">
        <v>116</v>
      </c>
      <c r="W580" s="50"/>
      <c r="X580" s="50"/>
      <c r="Y580" s="50"/>
      <c r="Z580" s="50">
        <f>IFERROR(FIND("-", 'Upload Data'!$A567, 1), 1000)</f>
        <v>1000</v>
      </c>
      <c r="AA580" s="50">
        <f>IFERROR(FIND("-", 'Upload Data'!$A567, Z580 + 1), 1000)</f>
        <v>1000</v>
      </c>
      <c r="AB580" s="50">
        <f>IFERROR(FIND("-", 'Upload Data'!$A567, AA580 + 1), 1000)</f>
        <v>1000</v>
      </c>
      <c r="AC580" s="50" t="str">
        <f>IFERROR(LEFT('Upload Data'!$A567, Z580 - 1), "")</f>
        <v/>
      </c>
      <c r="AD580" s="50" t="str">
        <f>IFERROR(MID('Upload Data'!$A567, Z580 + 1, AA580 - Z580 - 1), "")</f>
        <v/>
      </c>
      <c r="AE580" s="50" t="str">
        <f>IFERROR(MID('Upload Data'!$A567, AA580 + 1, AB580 - AA580 - 1), "")</f>
        <v/>
      </c>
      <c r="AF580" s="50" t="str">
        <f>IFERROR(MID('Upload Data'!$A567, AB580 + 1, 1000), "")</f>
        <v/>
      </c>
      <c r="AG580" s="50" t="str">
        <f t="shared" si="63"/>
        <v/>
      </c>
      <c r="AH580" s="50" t="b">
        <f t="shared" si="64"/>
        <v>0</v>
      </c>
    </row>
    <row r="581" spans="1:34">
      <c r="A581" s="49">
        <f t="shared" si="61"/>
        <v>568</v>
      </c>
      <c r="B581" s="48" t="b">
        <f>NOT(IFERROR('Upload Data'!A568 = "ERROR", TRUE))</f>
        <v>1</v>
      </c>
      <c r="C581" s="48">
        <f t="shared" si="62"/>
        <v>568</v>
      </c>
      <c r="D581" s="50" t="b">
        <f>IF(B581, ('Upload Data'!A568 &amp; 'Upload Data'!B568 &amp; 'Upload Data'!C568 &amp; 'Upload Data'!D568 &amp; 'Upload Data'!E568 &amp; 'Upload Data'!F568 &amp; 'Upload Data'!G568 &amp; 'Upload Data'!H568 &amp; 'Upload Data'!I568 &amp; 'Upload Data'!J568 &amp; 'Upload Data'!K568 &amp; 'Upload Data'!L568 &amp; 'Upload Data'!M568 &amp; 'Upload Data'!N568) &lt;&gt; "", FALSE)</f>
        <v>0</v>
      </c>
      <c r="E581" s="50" t="str">
        <f t="shared" si="65"/>
        <v/>
      </c>
      <c r="F581" s="50" t="str">
        <f t="shared" si="66"/>
        <v/>
      </c>
      <c r="G581" s="50" t="b">
        <f t="shared" si="60"/>
        <v>1</v>
      </c>
      <c r="H581" s="50" t="b">
        <f>IFERROR(OR(AND(NOT(D581), 'Upload Data'!$A568 = ""), AND(AG581 &gt; -1, OR(AND(AH581, LEN(AD581) = 7), IFERROR(MATCH(AD581, listCertificateTypes, 0), FALSE)))), FALSE)</f>
        <v>1</v>
      </c>
      <c r="I581" s="50" t="b">
        <f>IFERROR(OR(NOT($D581), 'Upload Data'!B568 &lt;&gt; ""), FALSE)</f>
        <v>1</v>
      </c>
      <c r="J581" s="50" t="b">
        <f>IFERROR(OR(AND(NOT($D581), 'Upload Data'!C568 = ""), ISNUMBER('Upload Data'!C568), IFERROR(DATEVALUE('Upload Data'!C568) &gt; 0, FALSE)), FALSE)</f>
        <v>1</v>
      </c>
      <c r="K581" s="50" t="b">
        <f>IFERROR(OR(NOT($D581), 'Upload Data'!D568 &lt;&gt; ""), FALSE)</f>
        <v>1</v>
      </c>
      <c r="L581" s="51" t="s">
        <v>116</v>
      </c>
      <c r="M581" s="50" t="b">
        <f>IFERROR(OR(AND(NOT($D581), 'Upload Data'!F568 = ""), IFERROR(_xlfn.NUMBERVALUE('Upload Data'!F568) &gt; 0, FALSE)), FALSE)</f>
        <v>1</v>
      </c>
      <c r="N581" s="50" t="b">
        <f>IFERROR(OR('Upload Data'!G568 = "", IFERROR(_xlfn.NUMBERVALUE('Upload Data'!G568) &gt; 0, FALSE)), FALSE)</f>
        <v>1</v>
      </c>
      <c r="O581" s="50" t="b">
        <f>IFERROR(OR('Upload Data'!G568 = "", IFERROR(MATCH('Upload Data'!H568, listVolumeUnits, 0), FALSE)), FALSE)</f>
        <v>1</v>
      </c>
      <c r="P581" s="50" t="b">
        <f>IFERROR(OR('Upload Data'!I568 = "", IFERROR(_xlfn.NUMBERVALUE('Upload Data'!I568) &gt; 0, FALSE)), FALSE)</f>
        <v>1</v>
      </c>
      <c r="Q581" s="50" t="b">
        <f>IFERROR(OR('Upload Data'!I568 = "", IFERROR(MATCH('Upload Data'!J568, listWeightUnits, 0), FALSE)), FALSE)</f>
        <v>1</v>
      </c>
      <c r="R581" s="50" t="b">
        <f>IFERROR(OR(AND(NOT(D581), 'Upload Data'!K568 = ""), IFERROR(MATCH('Upload Data'!K568, listFscClaimTypes, 0), FALSE)), FALSE)</f>
        <v>1</v>
      </c>
      <c r="S581" s="50" t="b">
        <f>IFERROR(OR(AND('Upload Data'!K568 = refClaimFsc100, OR('Upload Data'!L568 = "", 'Upload Data'!L568 = 100)), AND('Upload Data'!K568 = refClaimFscCW, OR('Upload Data'!L568 = "", 'Upload Data'!L568 = 0)), AND('Upload Data'!K568 = refClaimFscMix, 'Upload Data'!L568 &lt;&gt; "", _xlfn.NUMBERVALUE('Upload Data'!L568) &gt;= 0, _xlfn.NUMBERVALUE('Upload Data'!L568) &lt;= 100), AND('Upload Data'!K568 = refClaimFscMixCredit, OR('Upload Data'!L568 = "", 'Upload Data'!L568 = 100)), AND('Upload Data'!K568 = refClaimFscRecycled, 'Upload Data'!K568 =""), 'Upload Data'!K568 = ""), FALSE)</f>
        <v>1</v>
      </c>
      <c r="T581" s="50" t="b">
        <f>IFERROR(OR('Upload Data'!M568 = "", ISNUMBER('Upload Data'!M568), IFERROR(DATEVALUE('Upload Data'!M568) &gt; 0, FALSE)), FALSE)</f>
        <v>1</v>
      </c>
      <c r="U581" s="50" t="b">
        <f>IFERROR(OR('Upload Data'!N568 = "", ISNUMBER('Upload Data'!N568), IFERROR(DATEVALUE('Upload Data'!N568) &gt; 0, FALSE)), FALSE)</f>
        <v>1</v>
      </c>
      <c r="V581" s="51" t="s">
        <v>116</v>
      </c>
      <c r="W581" s="50"/>
      <c r="X581" s="50"/>
      <c r="Y581" s="50"/>
      <c r="Z581" s="50">
        <f>IFERROR(FIND("-", 'Upload Data'!$A568, 1), 1000)</f>
        <v>1000</v>
      </c>
      <c r="AA581" s="50">
        <f>IFERROR(FIND("-", 'Upload Data'!$A568, Z581 + 1), 1000)</f>
        <v>1000</v>
      </c>
      <c r="AB581" s="50">
        <f>IFERROR(FIND("-", 'Upload Data'!$A568, AA581 + 1), 1000)</f>
        <v>1000</v>
      </c>
      <c r="AC581" s="50" t="str">
        <f>IFERROR(LEFT('Upload Data'!$A568, Z581 - 1), "")</f>
        <v/>
      </c>
      <c r="AD581" s="50" t="str">
        <f>IFERROR(MID('Upload Data'!$A568, Z581 + 1, AA581 - Z581 - 1), "")</f>
        <v/>
      </c>
      <c r="AE581" s="50" t="str">
        <f>IFERROR(MID('Upload Data'!$A568, AA581 + 1, AB581 - AA581 - 1), "")</f>
        <v/>
      </c>
      <c r="AF581" s="50" t="str">
        <f>IFERROR(MID('Upload Data'!$A568, AB581 + 1, 1000), "")</f>
        <v/>
      </c>
      <c r="AG581" s="50" t="str">
        <f t="shared" si="63"/>
        <v/>
      </c>
      <c r="AH581" s="50" t="b">
        <f t="shared" si="64"/>
        <v>0</v>
      </c>
    </row>
    <row r="582" spans="1:34">
      <c r="A582" s="49">
        <f t="shared" si="61"/>
        <v>569</v>
      </c>
      <c r="B582" s="48" t="b">
        <f>NOT(IFERROR('Upload Data'!A569 = "ERROR", TRUE))</f>
        <v>1</v>
      </c>
      <c r="C582" s="48">
        <f t="shared" si="62"/>
        <v>569</v>
      </c>
      <c r="D582" s="50" t="b">
        <f>IF(B582, ('Upload Data'!A569 &amp; 'Upload Data'!B569 &amp; 'Upload Data'!C569 &amp; 'Upload Data'!D569 &amp; 'Upload Data'!E569 &amp; 'Upload Data'!F569 &amp; 'Upload Data'!G569 &amp; 'Upload Data'!H569 &amp; 'Upload Data'!I569 &amp; 'Upload Data'!J569 &amp; 'Upload Data'!K569 &amp; 'Upload Data'!L569 &amp; 'Upload Data'!M569 &amp; 'Upload Data'!N569) &lt;&gt; "", FALSE)</f>
        <v>0</v>
      </c>
      <c r="E582" s="50" t="str">
        <f t="shared" si="65"/>
        <v/>
      </c>
      <c r="F582" s="50" t="str">
        <f t="shared" si="66"/>
        <v/>
      </c>
      <c r="G582" s="50" t="b">
        <f t="shared" si="60"/>
        <v>1</v>
      </c>
      <c r="H582" s="50" t="b">
        <f>IFERROR(OR(AND(NOT(D582), 'Upload Data'!$A569 = ""), AND(AG582 &gt; -1, OR(AND(AH582, LEN(AD582) = 7), IFERROR(MATCH(AD582, listCertificateTypes, 0), FALSE)))), FALSE)</f>
        <v>1</v>
      </c>
      <c r="I582" s="50" t="b">
        <f>IFERROR(OR(NOT($D582), 'Upload Data'!B569 &lt;&gt; ""), FALSE)</f>
        <v>1</v>
      </c>
      <c r="J582" s="50" t="b">
        <f>IFERROR(OR(AND(NOT($D582), 'Upload Data'!C569 = ""), ISNUMBER('Upload Data'!C569), IFERROR(DATEVALUE('Upload Data'!C569) &gt; 0, FALSE)), FALSE)</f>
        <v>1</v>
      </c>
      <c r="K582" s="50" t="b">
        <f>IFERROR(OR(NOT($D582), 'Upload Data'!D569 &lt;&gt; ""), FALSE)</f>
        <v>1</v>
      </c>
      <c r="L582" s="51" t="s">
        <v>116</v>
      </c>
      <c r="M582" s="50" t="b">
        <f>IFERROR(OR(AND(NOT($D582), 'Upload Data'!F569 = ""), IFERROR(_xlfn.NUMBERVALUE('Upload Data'!F569) &gt; 0, FALSE)), FALSE)</f>
        <v>1</v>
      </c>
      <c r="N582" s="50" t="b">
        <f>IFERROR(OR('Upload Data'!G569 = "", IFERROR(_xlfn.NUMBERVALUE('Upload Data'!G569) &gt; 0, FALSE)), FALSE)</f>
        <v>1</v>
      </c>
      <c r="O582" s="50" t="b">
        <f>IFERROR(OR('Upload Data'!G569 = "", IFERROR(MATCH('Upload Data'!H569, listVolumeUnits, 0), FALSE)), FALSE)</f>
        <v>1</v>
      </c>
      <c r="P582" s="50" t="b">
        <f>IFERROR(OR('Upload Data'!I569 = "", IFERROR(_xlfn.NUMBERVALUE('Upload Data'!I569) &gt; 0, FALSE)), FALSE)</f>
        <v>1</v>
      </c>
      <c r="Q582" s="50" t="b">
        <f>IFERROR(OR('Upload Data'!I569 = "", IFERROR(MATCH('Upload Data'!J569, listWeightUnits, 0), FALSE)), FALSE)</f>
        <v>1</v>
      </c>
      <c r="R582" s="50" t="b">
        <f>IFERROR(OR(AND(NOT(D582), 'Upload Data'!K569 = ""), IFERROR(MATCH('Upload Data'!K569, listFscClaimTypes, 0), FALSE)), FALSE)</f>
        <v>1</v>
      </c>
      <c r="S582" s="50" t="b">
        <f>IFERROR(OR(AND('Upload Data'!K569 = refClaimFsc100, OR('Upload Data'!L569 = "", 'Upload Data'!L569 = 100)), AND('Upload Data'!K569 = refClaimFscCW, OR('Upload Data'!L569 = "", 'Upload Data'!L569 = 0)), AND('Upload Data'!K569 = refClaimFscMix, 'Upload Data'!L569 &lt;&gt; "", _xlfn.NUMBERVALUE('Upload Data'!L569) &gt;= 0, _xlfn.NUMBERVALUE('Upload Data'!L569) &lt;= 100), AND('Upload Data'!K569 = refClaimFscMixCredit, OR('Upload Data'!L569 = "", 'Upload Data'!L569 = 100)), AND('Upload Data'!K569 = refClaimFscRecycled, 'Upload Data'!K569 =""), 'Upload Data'!K569 = ""), FALSE)</f>
        <v>1</v>
      </c>
      <c r="T582" s="50" t="b">
        <f>IFERROR(OR('Upload Data'!M569 = "", ISNUMBER('Upload Data'!M569), IFERROR(DATEVALUE('Upload Data'!M569) &gt; 0, FALSE)), FALSE)</f>
        <v>1</v>
      </c>
      <c r="U582" s="50" t="b">
        <f>IFERROR(OR('Upload Data'!N569 = "", ISNUMBER('Upload Data'!N569), IFERROR(DATEVALUE('Upload Data'!N569) &gt; 0, FALSE)), FALSE)</f>
        <v>1</v>
      </c>
      <c r="V582" s="51" t="s">
        <v>116</v>
      </c>
      <c r="W582" s="50"/>
      <c r="X582" s="50"/>
      <c r="Y582" s="50"/>
      <c r="Z582" s="50">
        <f>IFERROR(FIND("-", 'Upload Data'!$A569, 1), 1000)</f>
        <v>1000</v>
      </c>
      <c r="AA582" s="50">
        <f>IFERROR(FIND("-", 'Upload Data'!$A569, Z582 + 1), 1000)</f>
        <v>1000</v>
      </c>
      <c r="AB582" s="50">
        <f>IFERROR(FIND("-", 'Upload Data'!$A569, AA582 + 1), 1000)</f>
        <v>1000</v>
      </c>
      <c r="AC582" s="50" t="str">
        <f>IFERROR(LEFT('Upload Data'!$A569, Z582 - 1), "")</f>
        <v/>
      </c>
      <c r="AD582" s="50" t="str">
        <f>IFERROR(MID('Upload Data'!$A569, Z582 + 1, AA582 - Z582 - 1), "")</f>
        <v/>
      </c>
      <c r="AE582" s="50" t="str">
        <f>IFERROR(MID('Upload Data'!$A569, AA582 + 1, AB582 - AA582 - 1), "")</f>
        <v/>
      </c>
      <c r="AF582" s="50" t="str">
        <f>IFERROR(MID('Upload Data'!$A569, AB582 + 1, 1000), "")</f>
        <v/>
      </c>
      <c r="AG582" s="50" t="str">
        <f t="shared" si="63"/>
        <v/>
      </c>
      <c r="AH582" s="50" t="b">
        <f t="shared" si="64"/>
        <v>0</v>
      </c>
    </row>
    <row r="583" spans="1:34">
      <c r="A583" s="49">
        <f t="shared" si="61"/>
        <v>570</v>
      </c>
      <c r="B583" s="48" t="b">
        <f>NOT(IFERROR('Upload Data'!A570 = "ERROR", TRUE))</f>
        <v>1</v>
      </c>
      <c r="C583" s="48">
        <f t="shared" si="62"/>
        <v>570</v>
      </c>
      <c r="D583" s="50" t="b">
        <f>IF(B583, ('Upload Data'!A570 &amp; 'Upload Data'!B570 &amp; 'Upload Data'!C570 &amp; 'Upload Data'!D570 &amp; 'Upload Data'!E570 &amp; 'Upload Data'!F570 &amp; 'Upload Data'!G570 &amp; 'Upload Data'!H570 &amp; 'Upload Data'!I570 &amp; 'Upload Data'!J570 &amp; 'Upload Data'!K570 &amp; 'Upload Data'!L570 &amp; 'Upload Data'!M570 &amp; 'Upload Data'!N570) &lt;&gt; "", FALSE)</f>
        <v>0</v>
      </c>
      <c r="E583" s="50" t="str">
        <f t="shared" si="65"/>
        <v/>
      </c>
      <c r="F583" s="50" t="str">
        <f t="shared" si="66"/>
        <v/>
      </c>
      <c r="G583" s="50" t="b">
        <f t="shared" si="60"/>
        <v>1</v>
      </c>
      <c r="H583" s="50" t="b">
        <f>IFERROR(OR(AND(NOT(D583), 'Upload Data'!$A570 = ""), AND(AG583 &gt; -1, OR(AND(AH583, LEN(AD583) = 7), IFERROR(MATCH(AD583, listCertificateTypes, 0), FALSE)))), FALSE)</f>
        <v>1</v>
      </c>
      <c r="I583" s="50" t="b">
        <f>IFERROR(OR(NOT($D583), 'Upload Data'!B570 &lt;&gt; ""), FALSE)</f>
        <v>1</v>
      </c>
      <c r="J583" s="50" t="b">
        <f>IFERROR(OR(AND(NOT($D583), 'Upload Data'!C570 = ""), ISNUMBER('Upload Data'!C570), IFERROR(DATEVALUE('Upload Data'!C570) &gt; 0, FALSE)), FALSE)</f>
        <v>1</v>
      </c>
      <c r="K583" s="50" t="b">
        <f>IFERROR(OR(NOT($D583), 'Upload Data'!D570 &lt;&gt; ""), FALSE)</f>
        <v>1</v>
      </c>
      <c r="L583" s="51" t="s">
        <v>116</v>
      </c>
      <c r="M583" s="50" t="b">
        <f>IFERROR(OR(AND(NOT($D583), 'Upload Data'!F570 = ""), IFERROR(_xlfn.NUMBERVALUE('Upload Data'!F570) &gt; 0, FALSE)), FALSE)</f>
        <v>1</v>
      </c>
      <c r="N583" s="50" t="b">
        <f>IFERROR(OR('Upload Data'!G570 = "", IFERROR(_xlfn.NUMBERVALUE('Upload Data'!G570) &gt; 0, FALSE)), FALSE)</f>
        <v>1</v>
      </c>
      <c r="O583" s="50" t="b">
        <f>IFERROR(OR('Upload Data'!G570 = "", IFERROR(MATCH('Upload Data'!H570, listVolumeUnits, 0), FALSE)), FALSE)</f>
        <v>1</v>
      </c>
      <c r="P583" s="50" t="b">
        <f>IFERROR(OR('Upload Data'!I570 = "", IFERROR(_xlfn.NUMBERVALUE('Upload Data'!I570) &gt; 0, FALSE)), FALSE)</f>
        <v>1</v>
      </c>
      <c r="Q583" s="50" t="b">
        <f>IFERROR(OR('Upload Data'!I570 = "", IFERROR(MATCH('Upload Data'!J570, listWeightUnits, 0), FALSE)), FALSE)</f>
        <v>1</v>
      </c>
      <c r="R583" s="50" t="b">
        <f>IFERROR(OR(AND(NOT(D583), 'Upload Data'!K570 = ""), IFERROR(MATCH('Upload Data'!K570, listFscClaimTypes, 0), FALSE)), FALSE)</f>
        <v>1</v>
      </c>
      <c r="S583" s="50" t="b">
        <f>IFERROR(OR(AND('Upload Data'!K570 = refClaimFsc100, OR('Upload Data'!L570 = "", 'Upload Data'!L570 = 100)), AND('Upload Data'!K570 = refClaimFscCW, OR('Upload Data'!L570 = "", 'Upload Data'!L570 = 0)), AND('Upload Data'!K570 = refClaimFscMix, 'Upload Data'!L570 &lt;&gt; "", _xlfn.NUMBERVALUE('Upload Data'!L570) &gt;= 0, _xlfn.NUMBERVALUE('Upload Data'!L570) &lt;= 100), AND('Upload Data'!K570 = refClaimFscMixCredit, OR('Upload Data'!L570 = "", 'Upload Data'!L570 = 100)), AND('Upload Data'!K570 = refClaimFscRecycled, 'Upload Data'!K570 =""), 'Upload Data'!K570 = ""), FALSE)</f>
        <v>1</v>
      </c>
      <c r="T583" s="50" t="b">
        <f>IFERROR(OR('Upload Data'!M570 = "", ISNUMBER('Upload Data'!M570), IFERROR(DATEVALUE('Upload Data'!M570) &gt; 0, FALSE)), FALSE)</f>
        <v>1</v>
      </c>
      <c r="U583" s="50" t="b">
        <f>IFERROR(OR('Upload Data'!N570 = "", ISNUMBER('Upload Data'!N570), IFERROR(DATEVALUE('Upload Data'!N570) &gt; 0, FALSE)), FALSE)</f>
        <v>1</v>
      </c>
      <c r="V583" s="51" t="s">
        <v>116</v>
      </c>
      <c r="W583" s="50"/>
      <c r="X583" s="50"/>
      <c r="Y583" s="50"/>
      <c r="Z583" s="50">
        <f>IFERROR(FIND("-", 'Upload Data'!$A570, 1), 1000)</f>
        <v>1000</v>
      </c>
      <c r="AA583" s="50">
        <f>IFERROR(FIND("-", 'Upload Data'!$A570, Z583 + 1), 1000)</f>
        <v>1000</v>
      </c>
      <c r="AB583" s="50">
        <f>IFERROR(FIND("-", 'Upload Data'!$A570, AA583 + 1), 1000)</f>
        <v>1000</v>
      </c>
      <c r="AC583" s="50" t="str">
        <f>IFERROR(LEFT('Upload Data'!$A570, Z583 - 1), "")</f>
        <v/>
      </c>
      <c r="AD583" s="50" t="str">
        <f>IFERROR(MID('Upload Data'!$A570, Z583 + 1, AA583 - Z583 - 1), "")</f>
        <v/>
      </c>
      <c r="AE583" s="50" t="str">
        <f>IFERROR(MID('Upload Data'!$A570, AA583 + 1, AB583 - AA583 - 1), "")</f>
        <v/>
      </c>
      <c r="AF583" s="50" t="str">
        <f>IFERROR(MID('Upload Data'!$A570, AB583 + 1, 1000), "")</f>
        <v/>
      </c>
      <c r="AG583" s="50" t="str">
        <f t="shared" si="63"/>
        <v/>
      </c>
      <c r="AH583" s="50" t="b">
        <f t="shared" si="64"/>
        <v>0</v>
      </c>
    </row>
    <row r="584" spans="1:34">
      <c r="A584" s="49">
        <f t="shared" si="61"/>
        <v>571</v>
      </c>
      <c r="B584" s="48" t="b">
        <f>NOT(IFERROR('Upload Data'!A571 = "ERROR", TRUE))</f>
        <v>1</v>
      </c>
      <c r="C584" s="48">
        <f t="shared" si="62"/>
        <v>571</v>
      </c>
      <c r="D584" s="50" t="b">
        <f>IF(B584, ('Upload Data'!A571 &amp; 'Upload Data'!B571 &amp; 'Upload Data'!C571 &amp; 'Upload Data'!D571 &amp; 'Upload Data'!E571 &amp; 'Upload Data'!F571 &amp; 'Upload Data'!G571 &amp; 'Upload Data'!H571 &amp; 'Upload Data'!I571 &amp; 'Upload Data'!J571 &amp; 'Upload Data'!K571 &amp; 'Upload Data'!L571 &amp; 'Upload Data'!M571 &amp; 'Upload Data'!N571) &lt;&gt; "", FALSE)</f>
        <v>0</v>
      </c>
      <c r="E584" s="50" t="str">
        <f t="shared" si="65"/>
        <v/>
      </c>
      <c r="F584" s="50" t="str">
        <f t="shared" si="66"/>
        <v/>
      </c>
      <c r="G584" s="50" t="b">
        <f t="shared" si="60"/>
        <v>1</v>
      </c>
      <c r="H584" s="50" t="b">
        <f>IFERROR(OR(AND(NOT(D584), 'Upload Data'!$A571 = ""), AND(AG584 &gt; -1, OR(AND(AH584, LEN(AD584) = 7), IFERROR(MATCH(AD584, listCertificateTypes, 0), FALSE)))), FALSE)</f>
        <v>1</v>
      </c>
      <c r="I584" s="50" t="b">
        <f>IFERROR(OR(NOT($D584), 'Upload Data'!B571 &lt;&gt; ""), FALSE)</f>
        <v>1</v>
      </c>
      <c r="J584" s="50" t="b">
        <f>IFERROR(OR(AND(NOT($D584), 'Upload Data'!C571 = ""), ISNUMBER('Upload Data'!C571), IFERROR(DATEVALUE('Upload Data'!C571) &gt; 0, FALSE)), FALSE)</f>
        <v>1</v>
      </c>
      <c r="K584" s="50" t="b">
        <f>IFERROR(OR(NOT($D584), 'Upload Data'!D571 &lt;&gt; ""), FALSE)</f>
        <v>1</v>
      </c>
      <c r="L584" s="51" t="s">
        <v>116</v>
      </c>
      <c r="M584" s="50" t="b">
        <f>IFERROR(OR(AND(NOT($D584), 'Upload Data'!F571 = ""), IFERROR(_xlfn.NUMBERVALUE('Upload Data'!F571) &gt; 0, FALSE)), FALSE)</f>
        <v>1</v>
      </c>
      <c r="N584" s="50" t="b">
        <f>IFERROR(OR('Upload Data'!G571 = "", IFERROR(_xlfn.NUMBERVALUE('Upload Data'!G571) &gt; 0, FALSE)), FALSE)</f>
        <v>1</v>
      </c>
      <c r="O584" s="50" t="b">
        <f>IFERROR(OR('Upload Data'!G571 = "", IFERROR(MATCH('Upload Data'!H571, listVolumeUnits, 0), FALSE)), FALSE)</f>
        <v>1</v>
      </c>
      <c r="P584" s="50" t="b">
        <f>IFERROR(OR('Upload Data'!I571 = "", IFERROR(_xlfn.NUMBERVALUE('Upload Data'!I571) &gt; 0, FALSE)), FALSE)</f>
        <v>1</v>
      </c>
      <c r="Q584" s="50" t="b">
        <f>IFERROR(OR('Upload Data'!I571 = "", IFERROR(MATCH('Upload Data'!J571, listWeightUnits, 0), FALSE)), FALSE)</f>
        <v>1</v>
      </c>
      <c r="R584" s="50" t="b">
        <f>IFERROR(OR(AND(NOT(D584), 'Upload Data'!K571 = ""), IFERROR(MATCH('Upload Data'!K571, listFscClaimTypes, 0), FALSE)), FALSE)</f>
        <v>1</v>
      </c>
      <c r="S584" s="50" t="b">
        <f>IFERROR(OR(AND('Upload Data'!K571 = refClaimFsc100, OR('Upload Data'!L571 = "", 'Upload Data'!L571 = 100)), AND('Upload Data'!K571 = refClaimFscCW, OR('Upload Data'!L571 = "", 'Upload Data'!L571 = 0)), AND('Upload Data'!K571 = refClaimFscMix, 'Upload Data'!L571 &lt;&gt; "", _xlfn.NUMBERVALUE('Upload Data'!L571) &gt;= 0, _xlfn.NUMBERVALUE('Upload Data'!L571) &lt;= 100), AND('Upload Data'!K571 = refClaimFscMixCredit, OR('Upload Data'!L571 = "", 'Upload Data'!L571 = 100)), AND('Upload Data'!K571 = refClaimFscRecycled, 'Upload Data'!K571 =""), 'Upload Data'!K571 = ""), FALSE)</f>
        <v>1</v>
      </c>
      <c r="T584" s="50" t="b">
        <f>IFERROR(OR('Upload Data'!M571 = "", ISNUMBER('Upload Data'!M571), IFERROR(DATEVALUE('Upload Data'!M571) &gt; 0, FALSE)), FALSE)</f>
        <v>1</v>
      </c>
      <c r="U584" s="50" t="b">
        <f>IFERROR(OR('Upload Data'!N571 = "", ISNUMBER('Upload Data'!N571), IFERROR(DATEVALUE('Upload Data'!N571) &gt; 0, FALSE)), FALSE)</f>
        <v>1</v>
      </c>
      <c r="V584" s="51" t="s">
        <v>116</v>
      </c>
      <c r="W584" s="50"/>
      <c r="X584" s="50"/>
      <c r="Y584" s="50"/>
      <c r="Z584" s="50">
        <f>IFERROR(FIND("-", 'Upload Data'!$A571, 1), 1000)</f>
        <v>1000</v>
      </c>
      <c r="AA584" s="50">
        <f>IFERROR(FIND("-", 'Upload Data'!$A571, Z584 + 1), 1000)</f>
        <v>1000</v>
      </c>
      <c r="AB584" s="50">
        <f>IFERROR(FIND("-", 'Upload Data'!$A571, AA584 + 1), 1000)</f>
        <v>1000</v>
      </c>
      <c r="AC584" s="50" t="str">
        <f>IFERROR(LEFT('Upload Data'!$A571, Z584 - 1), "")</f>
        <v/>
      </c>
      <c r="AD584" s="50" t="str">
        <f>IFERROR(MID('Upload Data'!$A571, Z584 + 1, AA584 - Z584 - 1), "")</f>
        <v/>
      </c>
      <c r="AE584" s="50" t="str">
        <f>IFERROR(MID('Upload Data'!$A571, AA584 + 1, AB584 - AA584 - 1), "")</f>
        <v/>
      </c>
      <c r="AF584" s="50" t="str">
        <f>IFERROR(MID('Upload Data'!$A571, AB584 + 1, 1000), "")</f>
        <v/>
      </c>
      <c r="AG584" s="50" t="str">
        <f t="shared" si="63"/>
        <v/>
      </c>
      <c r="AH584" s="50" t="b">
        <f t="shared" si="64"/>
        <v>0</v>
      </c>
    </row>
    <row r="585" spans="1:34">
      <c r="A585" s="49">
        <f t="shared" si="61"/>
        <v>572</v>
      </c>
      <c r="B585" s="48" t="b">
        <f>NOT(IFERROR('Upload Data'!A572 = "ERROR", TRUE))</f>
        <v>1</v>
      </c>
      <c r="C585" s="48">
        <f t="shared" si="62"/>
        <v>572</v>
      </c>
      <c r="D585" s="50" t="b">
        <f>IF(B585, ('Upload Data'!A572 &amp; 'Upload Data'!B572 &amp; 'Upload Data'!C572 &amp; 'Upload Data'!D572 &amp; 'Upload Data'!E572 &amp; 'Upload Data'!F572 &amp; 'Upload Data'!G572 &amp; 'Upload Data'!H572 &amp; 'Upload Data'!I572 &amp; 'Upload Data'!J572 &amp; 'Upload Data'!K572 &amp; 'Upload Data'!L572 &amp; 'Upload Data'!M572 &amp; 'Upload Data'!N572) &lt;&gt; "", FALSE)</f>
        <v>0</v>
      </c>
      <c r="E585" s="50" t="str">
        <f t="shared" si="65"/>
        <v/>
      </c>
      <c r="F585" s="50" t="str">
        <f t="shared" si="66"/>
        <v/>
      </c>
      <c r="G585" s="50" t="b">
        <f t="shared" si="60"/>
        <v>1</v>
      </c>
      <c r="H585" s="50" t="b">
        <f>IFERROR(OR(AND(NOT(D585), 'Upload Data'!$A572 = ""), AND(AG585 &gt; -1, OR(AND(AH585, LEN(AD585) = 7), IFERROR(MATCH(AD585, listCertificateTypes, 0), FALSE)))), FALSE)</f>
        <v>1</v>
      </c>
      <c r="I585" s="50" t="b">
        <f>IFERROR(OR(NOT($D585), 'Upload Data'!B572 &lt;&gt; ""), FALSE)</f>
        <v>1</v>
      </c>
      <c r="J585" s="50" t="b">
        <f>IFERROR(OR(AND(NOT($D585), 'Upload Data'!C572 = ""), ISNUMBER('Upload Data'!C572), IFERROR(DATEVALUE('Upload Data'!C572) &gt; 0, FALSE)), FALSE)</f>
        <v>1</v>
      </c>
      <c r="K585" s="50" t="b">
        <f>IFERROR(OR(NOT($D585), 'Upload Data'!D572 &lt;&gt; ""), FALSE)</f>
        <v>1</v>
      </c>
      <c r="L585" s="51" t="s">
        <v>116</v>
      </c>
      <c r="M585" s="50" t="b">
        <f>IFERROR(OR(AND(NOT($D585), 'Upload Data'!F572 = ""), IFERROR(_xlfn.NUMBERVALUE('Upload Data'!F572) &gt; 0, FALSE)), FALSE)</f>
        <v>1</v>
      </c>
      <c r="N585" s="50" t="b">
        <f>IFERROR(OR('Upload Data'!G572 = "", IFERROR(_xlfn.NUMBERVALUE('Upload Data'!G572) &gt; 0, FALSE)), FALSE)</f>
        <v>1</v>
      </c>
      <c r="O585" s="50" t="b">
        <f>IFERROR(OR('Upload Data'!G572 = "", IFERROR(MATCH('Upload Data'!H572, listVolumeUnits, 0), FALSE)), FALSE)</f>
        <v>1</v>
      </c>
      <c r="P585" s="50" t="b">
        <f>IFERROR(OR('Upload Data'!I572 = "", IFERROR(_xlfn.NUMBERVALUE('Upload Data'!I572) &gt; 0, FALSE)), FALSE)</f>
        <v>1</v>
      </c>
      <c r="Q585" s="50" t="b">
        <f>IFERROR(OR('Upload Data'!I572 = "", IFERROR(MATCH('Upload Data'!J572, listWeightUnits, 0), FALSE)), FALSE)</f>
        <v>1</v>
      </c>
      <c r="R585" s="50" t="b">
        <f>IFERROR(OR(AND(NOT(D585), 'Upload Data'!K572 = ""), IFERROR(MATCH('Upload Data'!K572, listFscClaimTypes, 0), FALSE)), FALSE)</f>
        <v>1</v>
      </c>
      <c r="S585" s="50" t="b">
        <f>IFERROR(OR(AND('Upload Data'!K572 = refClaimFsc100, OR('Upload Data'!L572 = "", 'Upload Data'!L572 = 100)), AND('Upload Data'!K572 = refClaimFscCW, OR('Upload Data'!L572 = "", 'Upload Data'!L572 = 0)), AND('Upload Data'!K572 = refClaimFscMix, 'Upload Data'!L572 &lt;&gt; "", _xlfn.NUMBERVALUE('Upload Data'!L572) &gt;= 0, _xlfn.NUMBERVALUE('Upload Data'!L572) &lt;= 100), AND('Upload Data'!K572 = refClaimFscMixCredit, OR('Upload Data'!L572 = "", 'Upload Data'!L572 = 100)), AND('Upload Data'!K572 = refClaimFscRecycled, 'Upload Data'!K572 =""), 'Upload Data'!K572 = ""), FALSE)</f>
        <v>1</v>
      </c>
      <c r="T585" s="50" t="b">
        <f>IFERROR(OR('Upload Data'!M572 = "", ISNUMBER('Upload Data'!M572), IFERROR(DATEVALUE('Upload Data'!M572) &gt; 0, FALSE)), FALSE)</f>
        <v>1</v>
      </c>
      <c r="U585" s="50" t="b">
        <f>IFERROR(OR('Upload Data'!N572 = "", ISNUMBER('Upload Data'!N572), IFERROR(DATEVALUE('Upload Data'!N572) &gt; 0, FALSE)), FALSE)</f>
        <v>1</v>
      </c>
      <c r="V585" s="51" t="s">
        <v>116</v>
      </c>
      <c r="W585" s="50"/>
      <c r="X585" s="50"/>
      <c r="Y585" s="50"/>
      <c r="Z585" s="50">
        <f>IFERROR(FIND("-", 'Upload Data'!$A572, 1), 1000)</f>
        <v>1000</v>
      </c>
      <c r="AA585" s="50">
        <f>IFERROR(FIND("-", 'Upload Data'!$A572, Z585 + 1), 1000)</f>
        <v>1000</v>
      </c>
      <c r="AB585" s="50">
        <f>IFERROR(FIND("-", 'Upload Data'!$A572, AA585 + 1), 1000)</f>
        <v>1000</v>
      </c>
      <c r="AC585" s="50" t="str">
        <f>IFERROR(LEFT('Upload Data'!$A572, Z585 - 1), "")</f>
        <v/>
      </c>
      <c r="AD585" s="50" t="str">
        <f>IFERROR(MID('Upload Data'!$A572, Z585 + 1, AA585 - Z585 - 1), "")</f>
        <v/>
      </c>
      <c r="AE585" s="50" t="str">
        <f>IFERROR(MID('Upload Data'!$A572, AA585 + 1, AB585 - AA585 - 1), "")</f>
        <v/>
      </c>
      <c r="AF585" s="50" t="str">
        <f>IFERROR(MID('Upload Data'!$A572, AB585 + 1, 1000), "")</f>
        <v/>
      </c>
      <c r="AG585" s="50" t="str">
        <f t="shared" si="63"/>
        <v/>
      </c>
      <c r="AH585" s="50" t="b">
        <f t="shared" si="64"/>
        <v>0</v>
      </c>
    </row>
    <row r="586" spans="1:34">
      <c r="A586" s="49">
        <f t="shared" si="61"/>
        <v>573</v>
      </c>
      <c r="B586" s="48" t="b">
        <f>NOT(IFERROR('Upload Data'!A573 = "ERROR", TRUE))</f>
        <v>1</v>
      </c>
      <c r="C586" s="48">
        <f t="shared" si="62"/>
        <v>573</v>
      </c>
      <c r="D586" s="50" t="b">
        <f>IF(B586, ('Upload Data'!A573 &amp; 'Upload Data'!B573 &amp; 'Upload Data'!C573 &amp; 'Upload Data'!D573 &amp; 'Upload Data'!E573 &amp; 'Upload Data'!F573 &amp; 'Upload Data'!G573 &amp; 'Upload Data'!H573 &amp; 'Upload Data'!I573 &amp; 'Upload Data'!J573 &amp; 'Upload Data'!K573 &amp; 'Upload Data'!L573 &amp; 'Upload Data'!M573 &amp; 'Upload Data'!N573) &lt;&gt; "", FALSE)</f>
        <v>0</v>
      </c>
      <c r="E586" s="50" t="str">
        <f t="shared" si="65"/>
        <v/>
      </c>
      <c r="F586" s="50" t="str">
        <f t="shared" si="66"/>
        <v/>
      </c>
      <c r="G586" s="50" t="b">
        <f t="shared" si="60"/>
        <v>1</v>
      </c>
      <c r="H586" s="50" t="b">
        <f>IFERROR(OR(AND(NOT(D586), 'Upload Data'!$A573 = ""), AND(AG586 &gt; -1, OR(AND(AH586, LEN(AD586) = 7), IFERROR(MATCH(AD586, listCertificateTypes, 0), FALSE)))), FALSE)</f>
        <v>1</v>
      </c>
      <c r="I586" s="50" t="b">
        <f>IFERROR(OR(NOT($D586), 'Upload Data'!B573 &lt;&gt; ""), FALSE)</f>
        <v>1</v>
      </c>
      <c r="J586" s="50" t="b">
        <f>IFERROR(OR(AND(NOT($D586), 'Upload Data'!C573 = ""), ISNUMBER('Upload Data'!C573), IFERROR(DATEVALUE('Upload Data'!C573) &gt; 0, FALSE)), FALSE)</f>
        <v>1</v>
      </c>
      <c r="K586" s="50" t="b">
        <f>IFERROR(OR(NOT($D586), 'Upload Data'!D573 &lt;&gt; ""), FALSE)</f>
        <v>1</v>
      </c>
      <c r="L586" s="51" t="s">
        <v>116</v>
      </c>
      <c r="M586" s="50" t="b">
        <f>IFERROR(OR(AND(NOT($D586), 'Upload Data'!F573 = ""), IFERROR(_xlfn.NUMBERVALUE('Upload Data'!F573) &gt; 0, FALSE)), FALSE)</f>
        <v>1</v>
      </c>
      <c r="N586" s="50" t="b">
        <f>IFERROR(OR('Upload Data'!G573 = "", IFERROR(_xlfn.NUMBERVALUE('Upload Data'!G573) &gt; 0, FALSE)), FALSE)</f>
        <v>1</v>
      </c>
      <c r="O586" s="50" t="b">
        <f>IFERROR(OR('Upload Data'!G573 = "", IFERROR(MATCH('Upload Data'!H573, listVolumeUnits, 0), FALSE)), FALSE)</f>
        <v>1</v>
      </c>
      <c r="P586" s="50" t="b">
        <f>IFERROR(OR('Upload Data'!I573 = "", IFERROR(_xlfn.NUMBERVALUE('Upload Data'!I573) &gt; 0, FALSE)), FALSE)</f>
        <v>1</v>
      </c>
      <c r="Q586" s="50" t="b">
        <f>IFERROR(OR('Upload Data'!I573 = "", IFERROR(MATCH('Upload Data'!J573, listWeightUnits, 0), FALSE)), FALSE)</f>
        <v>1</v>
      </c>
      <c r="R586" s="50" t="b">
        <f>IFERROR(OR(AND(NOT(D586), 'Upload Data'!K573 = ""), IFERROR(MATCH('Upload Data'!K573, listFscClaimTypes, 0), FALSE)), FALSE)</f>
        <v>1</v>
      </c>
      <c r="S586" s="50" t="b">
        <f>IFERROR(OR(AND('Upload Data'!K573 = refClaimFsc100, OR('Upload Data'!L573 = "", 'Upload Data'!L573 = 100)), AND('Upload Data'!K573 = refClaimFscCW, OR('Upload Data'!L573 = "", 'Upload Data'!L573 = 0)), AND('Upload Data'!K573 = refClaimFscMix, 'Upload Data'!L573 &lt;&gt; "", _xlfn.NUMBERVALUE('Upload Data'!L573) &gt;= 0, _xlfn.NUMBERVALUE('Upload Data'!L573) &lt;= 100), AND('Upload Data'!K573 = refClaimFscMixCredit, OR('Upload Data'!L573 = "", 'Upload Data'!L573 = 100)), AND('Upload Data'!K573 = refClaimFscRecycled, 'Upload Data'!K573 =""), 'Upload Data'!K573 = ""), FALSE)</f>
        <v>1</v>
      </c>
      <c r="T586" s="50" t="b">
        <f>IFERROR(OR('Upload Data'!M573 = "", ISNUMBER('Upload Data'!M573), IFERROR(DATEVALUE('Upload Data'!M573) &gt; 0, FALSE)), FALSE)</f>
        <v>1</v>
      </c>
      <c r="U586" s="50" t="b">
        <f>IFERROR(OR('Upload Data'!N573 = "", ISNUMBER('Upload Data'!N573), IFERROR(DATEVALUE('Upload Data'!N573) &gt; 0, FALSE)), FALSE)</f>
        <v>1</v>
      </c>
      <c r="V586" s="51" t="s">
        <v>116</v>
      </c>
      <c r="W586" s="50"/>
      <c r="X586" s="50"/>
      <c r="Y586" s="50"/>
      <c r="Z586" s="50">
        <f>IFERROR(FIND("-", 'Upload Data'!$A573, 1), 1000)</f>
        <v>1000</v>
      </c>
      <c r="AA586" s="50">
        <f>IFERROR(FIND("-", 'Upload Data'!$A573, Z586 + 1), 1000)</f>
        <v>1000</v>
      </c>
      <c r="AB586" s="50">
        <f>IFERROR(FIND("-", 'Upload Data'!$A573, AA586 + 1), 1000)</f>
        <v>1000</v>
      </c>
      <c r="AC586" s="50" t="str">
        <f>IFERROR(LEFT('Upload Data'!$A573, Z586 - 1), "")</f>
        <v/>
      </c>
      <c r="AD586" s="50" t="str">
        <f>IFERROR(MID('Upload Data'!$A573, Z586 + 1, AA586 - Z586 - 1), "")</f>
        <v/>
      </c>
      <c r="AE586" s="50" t="str">
        <f>IFERROR(MID('Upload Data'!$A573, AA586 + 1, AB586 - AA586 - 1), "")</f>
        <v/>
      </c>
      <c r="AF586" s="50" t="str">
        <f>IFERROR(MID('Upload Data'!$A573, AB586 + 1, 1000), "")</f>
        <v/>
      </c>
      <c r="AG586" s="50" t="str">
        <f t="shared" si="63"/>
        <v/>
      </c>
      <c r="AH586" s="50" t="b">
        <f t="shared" si="64"/>
        <v>0</v>
      </c>
    </row>
    <row r="587" spans="1:34">
      <c r="A587" s="49">
        <f t="shared" si="61"/>
        <v>574</v>
      </c>
      <c r="B587" s="48" t="b">
        <f>NOT(IFERROR('Upload Data'!A574 = "ERROR", TRUE))</f>
        <v>1</v>
      </c>
      <c r="C587" s="48">
        <f t="shared" si="62"/>
        <v>574</v>
      </c>
      <c r="D587" s="50" t="b">
        <f>IF(B587, ('Upload Data'!A574 &amp; 'Upload Data'!B574 &amp; 'Upload Data'!C574 &amp; 'Upload Data'!D574 &amp; 'Upload Data'!E574 &amp; 'Upload Data'!F574 &amp; 'Upload Data'!G574 &amp; 'Upload Data'!H574 &amp; 'Upload Data'!I574 &amp; 'Upload Data'!J574 &amp; 'Upload Data'!K574 &amp; 'Upload Data'!L574 &amp; 'Upload Data'!M574 &amp; 'Upload Data'!N574) &lt;&gt; "", FALSE)</f>
        <v>0</v>
      </c>
      <c r="E587" s="50" t="str">
        <f t="shared" si="65"/>
        <v/>
      </c>
      <c r="F587" s="50" t="str">
        <f t="shared" si="66"/>
        <v/>
      </c>
      <c r="G587" s="50" t="b">
        <f t="shared" si="60"/>
        <v>1</v>
      </c>
      <c r="H587" s="50" t="b">
        <f>IFERROR(OR(AND(NOT(D587), 'Upload Data'!$A574 = ""), AND(AG587 &gt; -1, OR(AND(AH587, LEN(AD587) = 7), IFERROR(MATCH(AD587, listCertificateTypes, 0), FALSE)))), FALSE)</f>
        <v>1</v>
      </c>
      <c r="I587" s="50" t="b">
        <f>IFERROR(OR(NOT($D587), 'Upload Data'!B574 &lt;&gt; ""), FALSE)</f>
        <v>1</v>
      </c>
      <c r="J587" s="50" t="b">
        <f>IFERROR(OR(AND(NOT($D587), 'Upload Data'!C574 = ""), ISNUMBER('Upload Data'!C574), IFERROR(DATEVALUE('Upload Data'!C574) &gt; 0, FALSE)), FALSE)</f>
        <v>1</v>
      </c>
      <c r="K587" s="50" t="b">
        <f>IFERROR(OR(NOT($D587), 'Upload Data'!D574 &lt;&gt; ""), FALSE)</f>
        <v>1</v>
      </c>
      <c r="L587" s="51" t="s">
        <v>116</v>
      </c>
      <c r="M587" s="50" t="b">
        <f>IFERROR(OR(AND(NOT($D587), 'Upload Data'!F574 = ""), IFERROR(_xlfn.NUMBERVALUE('Upload Data'!F574) &gt; 0, FALSE)), FALSE)</f>
        <v>1</v>
      </c>
      <c r="N587" s="50" t="b">
        <f>IFERROR(OR('Upload Data'!G574 = "", IFERROR(_xlfn.NUMBERVALUE('Upload Data'!G574) &gt; 0, FALSE)), FALSE)</f>
        <v>1</v>
      </c>
      <c r="O587" s="50" t="b">
        <f>IFERROR(OR('Upload Data'!G574 = "", IFERROR(MATCH('Upload Data'!H574, listVolumeUnits, 0), FALSE)), FALSE)</f>
        <v>1</v>
      </c>
      <c r="P587" s="50" t="b">
        <f>IFERROR(OR('Upload Data'!I574 = "", IFERROR(_xlfn.NUMBERVALUE('Upload Data'!I574) &gt; 0, FALSE)), FALSE)</f>
        <v>1</v>
      </c>
      <c r="Q587" s="50" t="b">
        <f>IFERROR(OR('Upload Data'!I574 = "", IFERROR(MATCH('Upload Data'!J574, listWeightUnits, 0), FALSE)), FALSE)</f>
        <v>1</v>
      </c>
      <c r="R587" s="50" t="b">
        <f>IFERROR(OR(AND(NOT(D587), 'Upload Data'!K574 = ""), IFERROR(MATCH('Upload Data'!K574, listFscClaimTypes, 0), FALSE)), FALSE)</f>
        <v>1</v>
      </c>
      <c r="S587" s="50" t="b">
        <f>IFERROR(OR(AND('Upload Data'!K574 = refClaimFsc100, OR('Upload Data'!L574 = "", 'Upload Data'!L574 = 100)), AND('Upload Data'!K574 = refClaimFscCW, OR('Upload Data'!L574 = "", 'Upload Data'!L574 = 0)), AND('Upload Data'!K574 = refClaimFscMix, 'Upload Data'!L574 &lt;&gt; "", _xlfn.NUMBERVALUE('Upload Data'!L574) &gt;= 0, _xlfn.NUMBERVALUE('Upload Data'!L574) &lt;= 100), AND('Upload Data'!K574 = refClaimFscMixCredit, OR('Upload Data'!L574 = "", 'Upload Data'!L574 = 100)), AND('Upload Data'!K574 = refClaimFscRecycled, 'Upload Data'!K574 =""), 'Upload Data'!K574 = ""), FALSE)</f>
        <v>1</v>
      </c>
      <c r="T587" s="50" t="b">
        <f>IFERROR(OR('Upload Data'!M574 = "", ISNUMBER('Upload Data'!M574), IFERROR(DATEVALUE('Upload Data'!M574) &gt; 0, FALSE)), FALSE)</f>
        <v>1</v>
      </c>
      <c r="U587" s="50" t="b">
        <f>IFERROR(OR('Upload Data'!N574 = "", ISNUMBER('Upload Data'!N574), IFERROR(DATEVALUE('Upload Data'!N574) &gt; 0, FALSE)), FALSE)</f>
        <v>1</v>
      </c>
      <c r="V587" s="51" t="s">
        <v>116</v>
      </c>
      <c r="W587" s="50"/>
      <c r="X587" s="50"/>
      <c r="Y587" s="50"/>
      <c r="Z587" s="50">
        <f>IFERROR(FIND("-", 'Upload Data'!$A574, 1), 1000)</f>
        <v>1000</v>
      </c>
      <c r="AA587" s="50">
        <f>IFERROR(FIND("-", 'Upload Data'!$A574, Z587 + 1), 1000)</f>
        <v>1000</v>
      </c>
      <c r="AB587" s="50">
        <f>IFERROR(FIND("-", 'Upload Data'!$A574, AA587 + 1), 1000)</f>
        <v>1000</v>
      </c>
      <c r="AC587" s="50" t="str">
        <f>IFERROR(LEFT('Upload Data'!$A574, Z587 - 1), "")</f>
        <v/>
      </c>
      <c r="AD587" s="50" t="str">
        <f>IFERROR(MID('Upload Data'!$A574, Z587 + 1, AA587 - Z587 - 1), "")</f>
        <v/>
      </c>
      <c r="AE587" s="50" t="str">
        <f>IFERROR(MID('Upload Data'!$A574, AA587 + 1, AB587 - AA587 - 1), "")</f>
        <v/>
      </c>
      <c r="AF587" s="50" t="str">
        <f>IFERROR(MID('Upload Data'!$A574, AB587 + 1, 1000), "")</f>
        <v/>
      </c>
      <c r="AG587" s="50" t="str">
        <f t="shared" si="63"/>
        <v/>
      </c>
      <c r="AH587" s="50" t="b">
        <f t="shared" si="64"/>
        <v>0</v>
      </c>
    </row>
    <row r="588" spans="1:34">
      <c r="A588" s="49">
        <f t="shared" si="61"/>
        <v>575</v>
      </c>
      <c r="B588" s="48" t="b">
        <f>NOT(IFERROR('Upload Data'!A575 = "ERROR", TRUE))</f>
        <v>1</v>
      </c>
      <c r="C588" s="48">
        <f t="shared" si="62"/>
        <v>575</v>
      </c>
      <c r="D588" s="50" t="b">
        <f>IF(B588, ('Upload Data'!A575 &amp; 'Upload Data'!B575 &amp; 'Upload Data'!C575 &amp; 'Upload Data'!D575 &amp; 'Upload Data'!E575 &amp; 'Upload Data'!F575 &amp; 'Upload Data'!G575 &amp; 'Upload Data'!H575 &amp; 'Upload Data'!I575 &amp; 'Upload Data'!J575 &amp; 'Upload Data'!K575 &amp; 'Upload Data'!L575 &amp; 'Upload Data'!M575 &amp; 'Upload Data'!N575) &lt;&gt; "", FALSE)</f>
        <v>0</v>
      </c>
      <c r="E588" s="50" t="str">
        <f t="shared" si="65"/>
        <v/>
      </c>
      <c r="F588" s="50" t="str">
        <f t="shared" si="66"/>
        <v/>
      </c>
      <c r="G588" s="50" t="b">
        <f t="shared" si="60"/>
        <v>1</v>
      </c>
      <c r="H588" s="50" t="b">
        <f>IFERROR(OR(AND(NOT(D588), 'Upload Data'!$A575 = ""), AND(AG588 &gt; -1, OR(AND(AH588, LEN(AD588) = 7), IFERROR(MATCH(AD588, listCertificateTypes, 0), FALSE)))), FALSE)</f>
        <v>1</v>
      </c>
      <c r="I588" s="50" t="b">
        <f>IFERROR(OR(NOT($D588), 'Upload Data'!B575 &lt;&gt; ""), FALSE)</f>
        <v>1</v>
      </c>
      <c r="J588" s="50" t="b">
        <f>IFERROR(OR(AND(NOT($D588), 'Upload Data'!C575 = ""), ISNUMBER('Upload Data'!C575), IFERROR(DATEVALUE('Upload Data'!C575) &gt; 0, FALSE)), FALSE)</f>
        <v>1</v>
      </c>
      <c r="K588" s="50" t="b">
        <f>IFERROR(OR(NOT($D588), 'Upload Data'!D575 &lt;&gt; ""), FALSE)</f>
        <v>1</v>
      </c>
      <c r="L588" s="51" t="s">
        <v>116</v>
      </c>
      <c r="M588" s="50" t="b">
        <f>IFERROR(OR(AND(NOT($D588), 'Upload Data'!F575 = ""), IFERROR(_xlfn.NUMBERVALUE('Upload Data'!F575) &gt; 0, FALSE)), FALSE)</f>
        <v>1</v>
      </c>
      <c r="N588" s="50" t="b">
        <f>IFERROR(OR('Upload Data'!G575 = "", IFERROR(_xlfn.NUMBERVALUE('Upload Data'!G575) &gt; 0, FALSE)), FALSE)</f>
        <v>1</v>
      </c>
      <c r="O588" s="50" t="b">
        <f>IFERROR(OR('Upload Data'!G575 = "", IFERROR(MATCH('Upload Data'!H575, listVolumeUnits, 0), FALSE)), FALSE)</f>
        <v>1</v>
      </c>
      <c r="P588" s="50" t="b">
        <f>IFERROR(OR('Upload Data'!I575 = "", IFERROR(_xlfn.NUMBERVALUE('Upload Data'!I575) &gt; 0, FALSE)), FALSE)</f>
        <v>1</v>
      </c>
      <c r="Q588" s="50" t="b">
        <f>IFERROR(OR('Upload Data'!I575 = "", IFERROR(MATCH('Upload Data'!J575, listWeightUnits, 0), FALSE)), FALSE)</f>
        <v>1</v>
      </c>
      <c r="R588" s="50" t="b">
        <f>IFERROR(OR(AND(NOT(D588), 'Upload Data'!K575 = ""), IFERROR(MATCH('Upload Data'!K575, listFscClaimTypes, 0), FALSE)), FALSE)</f>
        <v>1</v>
      </c>
      <c r="S588" s="50" t="b">
        <f>IFERROR(OR(AND('Upload Data'!K575 = refClaimFsc100, OR('Upload Data'!L575 = "", 'Upload Data'!L575 = 100)), AND('Upload Data'!K575 = refClaimFscCW, OR('Upload Data'!L575 = "", 'Upload Data'!L575 = 0)), AND('Upload Data'!K575 = refClaimFscMix, 'Upload Data'!L575 &lt;&gt; "", _xlfn.NUMBERVALUE('Upload Data'!L575) &gt;= 0, _xlfn.NUMBERVALUE('Upload Data'!L575) &lt;= 100), AND('Upload Data'!K575 = refClaimFscMixCredit, OR('Upload Data'!L575 = "", 'Upload Data'!L575 = 100)), AND('Upload Data'!K575 = refClaimFscRecycled, 'Upload Data'!K575 =""), 'Upload Data'!K575 = ""), FALSE)</f>
        <v>1</v>
      </c>
      <c r="T588" s="50" t="b">
        <f>IFERROR(OR('Upload Data'!M575 = "", ISNUMBER('Upload Data'!M575), IFERROR(DATEVALUE('Upload Data'!M575) &gt; 0, FALSE)), FALSE)</f>
        <v>1</v>
      </c>
      <c r="U588" s="50" t="b">
        <f>IFERROR(OR('Upload Data'!N575 = "", ISNUMBER('Upload Data'!N575), IFERROR(DATEVALUE('Upload Data'!N575) &gt; 0, FALSE)), FALSE)</f>
        <v>1</v>
      </c>
      <c r="V588" s="51" t="s">
        <v>116</v>
      </c>
      <c r="W588" s="50"/>
      <c r="X588" s="50"/>
      <c r="Y588" s="50"/>
      <c r="Z588" s="50">
        <f>IFERROR(FIND("-", 'Upload Data'!$A575, 1), 1000)</f>
        <v>1000</v>
      </c>
      <c r="AA588" s="50">
        <f>IFERROR(FIND("-", 'Upload Data'!$A575, Z588 + 1), 1000)</f>
        <v>1000</v>
      </c>
      <c r="AB588" s="50">
        <f>IFERROR(FIND("-", 'Upload Data'!$A575, AA588 + 1), 1000)</f>
        <v>1000</v>
      </c>
      <c r="AC588" s="50" t="str">
        <f>IFERROR(LEFT('Upload Data'!$A575, Z588 - 1), "")</f>
        <v/>
      </c>
      <c r="AD588" s="50" t="str">
        <f>IFERROR(MID('Upload Data'!$A575, Z588 + 1, AA588 - Z588 - 1), "")</f>
        <v/>
      </c>
      <c r="AE588" s="50" t="str">
        <f>IFERROR(MID('Upload Data'!$A575, AA588 + 1, AB588 - AA588 - 1), "")</f>
        <v/>
      </c>
      <c r="AF588" s="50" t="str">
        <f>IFERROR(MID('Upload Data'!$A575, AB588 + 1, 1000), "")</f>
        <v/>
      </c>
      <c r="AG588" s="50" t="str">
        <f t="shared" si="63"/>
        <v/>
      </c>
      <c r="AH588" s="50" t="b">
        <f t="shared" si="64"/>
        <v>0</v>
      </c>
    </row>
    <row r="589" spans="1:34">
      <c r="A589" s="49">
        <f t="shared" si="61"/>
        <v>576</v>
      </c>
      <c r="B589" s="48" t="b">
        <f>NOT(IFERROR('Upload Data'!A576 = "ERROR", TRUE))</f>
        <v>1</v>
      </c>
      <c r="C589" s="48">
        <f t="shared" si="62"/>
        <v>576</v>
      </c>
      <c r="D589" s="50" t="b">
        <f>IF(B589, ('Upload Data'!A576 &amp; 'Upload Data'!B576 &amp; 'Upload Data'!C576 &amp; 'Upload Data'!D576 &amp; 'Upload Data'!E576 &amp; 'Upload Data'!F576 &amp; 'Upload Data'!G576 &amp; 'Upload Data'!H576 &amp; 'Upload Data'!I576 &amp; 'Upload Data'!J576 &amp; 'Upload Data'!K576 &amp; 'Upload Data'!L576 &amp; 'Upload Data'!M576 &amp; 'Upload Data'!N576) &lt;&gt; "", FALSE)</f>
        <v>0</v>
      </c>
      <c r="E589" s="50" t="str">
        <f t="shared" si="65"/>
        <v/>
      </c>
      <c r="F589" s="50" t="str">
        <f t="shared" si="66"/>
        <v/>
      </c>
      <c r="G589" s="50" t="b">
        <f t="shared" si="60"/>
        <v>1</v>
      </c>
      <c r="H589" s="50" t="b">
        <f>IFERROR(OR(AND(NOT(D589), 'Upload Data'!$A576 = ""), AND(AG589 &gt; -1, OR(AND(AH589, LEN(AD589) = 7), IFERROR(MATCH(AD589, listCertificateTypes, 0), FALSE)))), FALSE)</f>
        <v>1</v>
      </c>
      <c r="I589" s="50" t="b">
        <f>IFERROR(OR(NOT($D589), 'Upload Data'!B576 &lt;&gt; ""), FALSE)</f>
        <v>1</v>
      </c>
      <c r="J589" s="50" t="b">
        <f>IFERROR(OR(AND(NOT($D589), 'Upload Data'!C576 = ""), ISNUMBER('Upload Data'!C576), IFERROR(DATEVALUE('Upload Data'!C576) &gt; 0, FALSE)), FALSE)</f>
        <v>1</v>
      </c>
      <c r="K589" s="50" t="b">
        <f>IFERROR(OR(NOT($D589), 'Upload Data'!D576 &lt;&gt; ""), FALSE)</f>
        <v>1</v>
      </c>
      <c r="L589" s="51" t="s">
        <v>116</v>
      </c>
      <c r="M589" s="50" t="b">
        <f>IFERROR(OR(AND(NOT($D589), 'Upload Data'!F576 = ""), IFERROR(_xlfn.NUMBERVALUE('Upload Data'!F576) &gt; 0, FALSE)), FALSE)</f>
        <v>1</v>
      </c>
      <c r="N589" s="50" t="b">
        <f>IFERROR(OR('Upload Data'!G576 = "", IFERROR(_xlfn.NUMBERVALUE('Upload Data'!G576) &gt; 0, FALSE)), FALSE)</f>
        <v>1</v>
      </c>
      <c r="O589" s="50" t="b">
        <f>IFERROR(OR('Upload Data'!G576 = "", IFERROR(MATCH('Upload Data'!H576, listVolumeUnits, 0), FALSE)), FALSE)</f>
        <v>1</v>
      </c>
      <c r="P589" s="50" t="b">
        <f>IFERROR(OR('Upload Data'!I576 = "", IFERROR(_xlfn.NUMBERVALUE('Upload Data'!I576) &gt; 0, FALSE)), FALSE)</f>
        <v>1</v>
      </c>
      <c r="Q589" s="50" t="b">
        <f>IFERROR(OR('Upload Data'!I576 = "", IFERROR(MATCH('Upload Data'!J576, listWeightUnits, 0), FALSE)), FALSE)</f>
        <v>1</v>
      </c>
      <c r="R589" s="50" t="b">
        <f>IFERROR(OR(AND(NOT(D589), 'Upload Data'!K576 = ""), IFERROR(MATCH('Upload Data'!K576, listFscClaimTypes, 0), FALSE)), FALSE)</f>
        <v>1</v>
      </c>
      <c r="S589" s="50" t="b">
        <f>IFERROR(OR(AND('Upload Data'!K576 = refClaimFsc100, OR('Upload Data'!L576 = "", 'Upload Data'!L576 = 100)), AND('Upload Data'!K576 = refClaimFscCW, OR('Upload Data'!L576 = "", 'Upload Data'!L576 = 0)), AND('Upload Data'!K576 = refClaimFscMix, 'Upload Data'!L576 &lt;&gt; "", _xlfn.NUMBERVALUE('Upload Data'!L576) &gt;= 0, _xlfn.NUMBERVALUE('Upload Data'!L576) &lt;= 100), AND('Upload Data'!K576 = refClaimFscMixCredit, OR('Upload Data'!L576 = "", 'Upload Data'!L576 = 100)), AND('Upload Data'!K576 = refClaimFscRecycled, 'Upload Data'!K576 =""), 'Upload Data'!K576 = ""), FALSE)</f>
        <v>1</v>
      </c>
      <c r="T589" s="50" t="b">
        <f>IFERROR(OR('Upload Data'!M576 = "", ISNUMBER('Upload Data'!M576), IFERROR(DATEVALUE('Upload Data'!M576) &gt; 0, FALSE)), FALSE)</f>
        <v>1</v>
      </c>
      <c r="U589" s="50" t="b">
        <f>IFERROR(OR('Upload Data'!N576 = "", ISNUMBER('Upload Data'!N576), IFERROR(DATEVALUE('Upload Data'!N576) &gt; 0, FALSE)), FALSE)</f>
        <v>1</v>
      </c>
      <c r="V589" s="51" t="s">
        <v>116</v>
      </c>
      <c r="W589" s="50"/>
      <c r="X589" s="50"/>
      <c r="Y589" s="50"/>
      <c r="Z589" s="50">
        <f>IFERROR(FIND("-", 'Upload Data'!$A576, 1), 1000)</f>
        <v>1000</v>
      </c>
      <c r="AA589" s="50">
        <f>IFERROR(FIND("-", 'Upload Data'!$A576, Z589 + 1), 1000)</f>
        <v>1000</v>
      </c>
      <c r="AB589" s="50">
        <f>IFERROR(FIND("-", 'Upload Data'!$A576, AA589 + 1), 1000)</f>
        <v>1000</v>
      </c>
      <c r="AC589" s="50" t="str">
        <f>IFERROR(LEFT('Upload Data'!$A576, Z589 - 1), "")</f>
        <v/>
      </c>
      <c r="AD589" s="50" t="str">
        <f>IFERROR(MID('Upload Data'!$A576, Z589 + 1, AA589 - Z589 - 1), "")</f>
        <v/>
      </c>
      <c r="AE589" s="50" t="str">
        <f>IFERROR(MID('Upload Data'!$A576, AA589 + 1, AB589 - AA589 - 1), "")</f>
        <v/>
      </c>
      <c r="AF589" s="50" t="str">
        <f>IFERROR(MID('Upload Data'!$A576, AB589 + 1, 1000), "")</f>
        <v/>
      </c>
      <c r="AG589" s="50" t="str">
        <f t="shared" si="63"/>
        <v/>
      </c>
      <c r="AH589" s="50" t="b">
        <f t="shared" si="64"/>
        <v>0</v>
      </c>
    </row>
    <row r="590" spans="1:34">
      <c r="A590" s="49">
        <f t="shared" si="61"/>
        <v>577</v>
      </c>
      <c r="B590" s="48" t="b">
        <f>NOT(IFERROR('Upload Data'!A577 = "ERROR", TRUE))</f>
        <v>1</v>
      </c>
      <c r="C590" s="48">
        <f t="shared" si="62"/>
        <v>577</v>
      </c>
      <c r="D590" s="50" t="b">
        <f>IF(B590, ('Upload Data'!A577 &amp; 'Upload Data'!B577 &amp; 'Upload Data'!C577 &amp; 'Upload Data'!D577 &amp; 'Upload Data'!E577 &amp; 'Upload Data'!F577 &amp; 'Upload Data'!G577 &amp; 'Upload Data'!H577 &amp; 'Upload Data'!I577 &amp; 'Upload Data'!J577 &amp; 'Upload Data'!K577 &amp; 'Upload Data'!L577 &amp; 'Upload Data'!M577 &amp; 'Upload Data'!N577) &lt;&gt; "", FALSE)</f>
        <v>0</v>
      </c>
      <c r="E590" s="50" t="str">
        <f t="shared" si="65"/>
        <v/>
      </c>
      <c r="F590" s="50" t="str">
        <f t="shared" si="66"/>
        <v/>
      </c>
      <c r="G590" s="50" t="b">
        <f t="shared" si="60"/>
        <v>1</v>
      </c>
      <c r="H590" s="50" t="b">
        <f>IFERROR(OR(AND(NOT(D590), 'Upload Data'!$A577 = ""), AND(AG590 &gt; -1, OR(AND(AH590, LEN(AD590) = 7), IFERROR(MATCH(AD590, listCertificateTypes, 0), FALSE)))), FALSE)</f>
        <v>1</v>
      </c>
      <c r="I590" s="50" t="b">
        <f>IFERROR(OR(NOT($D590), 'Upload Data'!B577 &lt;&gt; ""), FALSE)</f>
        <v>1</v>
      </c>
      <c r="J590" s="50" t="b">
        <f>IFERROR(OR(AND(NOT($D590), 'Upload Data'!C577 = ""), ISNUMBER('Upload Data'!C577), IFERROR(DATEVALUE('Upload Data'!C577) &gt; 0, FALSE)), FALSE)</f>
        <v>1</v>
      </c>
      <c r="K590" s="50" t="b">
        <f>IFERROR(OR(NOT($D590), 'Upload Data'!D577 &lt;&gt; ""), FALSE)</f>
        <v>1</v>
      </c>
      <c r="L590" s="51" t="s">
        <v>116</v>
      </c>
      <c r="M590" s="50" t="b">
        <f>IFERROR(OR(AND(NOT($D590), 'Upload Data'!F577 = ""), IFERROR(_xlfn.NUMBERVALUE('Upload Data'!F577) &gt; 0, FALSE)), FALSE)</f>
        <v>1</v>
      </c>
      <c r="N590" s="50" t="b">
        <f>IFERROR(OR('Upload Data'!G577 = "", IFERROR(_xlfn.NUMBERVALUE('Upload Data'!G577) &gt; 0, FALSE)), FALSE)</f>
        <v>1</v>
      </c>
      <c r="O590" s="50" t="b">
        <f>IFERROR(OR('Upload Data'!G577 = "", IFERROR(MATCH('Upload Data'!H577, listVolumeUnits, 0), FALSE)), FALSE)</f>
        <v>1</v>
      </c>
      <c r="P590" s="50" t="b">
        <f>IFERROR(OR('Upload Data'!I577 = "", IFERROR(_xlfn.NUMBERVALUE('Upload Data'!I577) &gt; 0, FALSE)), FALSE)</f>
        <v>1</v>
      </c>
      <c r="Q590" s="50" t="b">
        <f>IFERROR(OR('Upload Data'!I577 = "", IFERROR(MATCH('Upload Data'!J577, listWeightUnits, 0), FALSE)), FALSE)</f>
        <v>1</v>
      </c>
      <c r="R590" s="50" t="b">
        <f>IFERROR(OR(AND(NOT(D590), 'Upload Data'!K577 = ""), IFERROR(MATCH('Upload Data'!K577, listFscClaimTypes, 0), FALSE)), FALSE)</f>
        <v>1</v>
      </c>
      <c r="S590" s="50" t="b">
        <f>IFERROR(OR(AND('Upload Data'!K577 = refClaimFsc100, OR('Upload Data'!L577 = "", 'Upload Data'!L577 = 100)), AND('Upload Data'!K577 = refClaimFscCW, OR('Upload Data'!L577 = "", 'Upload Data'!L577 = 0)), AND('Upload Data'!K577 = refClaimFscMix, 'Upload Data'!L577 &lt;&gt; "", _xlfn.NUMBERVALUE('Upload Data'!L577) &gt;= 0, _xlfn.NUMBERVALUE('Upload Data'!L577) &lt;= 100), AND('Upload Data'!K577 = refClaimFscMixCredit, OR('Upload Data'!L577 = "", 'Upload Data'!L577 = 100)), AND('Upload Data'!K577 = refClaimFscRecycled, 'Upload Data'!K577 =""), 'Upload Data'!K577 = ""), FALSE)</f>
        <v>1</v>
      </c>
      <c r="T590" s="50" t="b">
        <f>IFERROR(OR('Upload Data'!M577 = "", ISNUMBER('Upload Data'!M577), IFERROR(DATEVALUE('Upload Data'!M577) &gt; 0, FALSE)), FALSE)</f>
        <v>1</v>
      </c>
      <c r="U590" s="50" t="b">
        <f>IFERROR(OR('Upload Data'!N577 = "", ISNUMBER('Upload Data'!N577), IFERROR(DATEVALUE('Upload Data'!N577) &gt; 0, FALSE)), FALSE)</f>
        <v>1</v>
      </c>
      <c r="V590" s="51" t="s">
        <v>116</v>
      </c>
      <c r="W590" s="50"/>
      <c r="X590" s="50"/>
      <c r="Y590" s="50"/>
      <c r="Z590" s="50">
        <f>IFERROR(FIND("-", 'Upload Data'!$A577, 1), 1000)</f>
        <v>1000</v>
      </c>
      <c r="AA590" s="50">
        <f>IFERROR(FIND("-", 'Upload Data'!$A577, Z590 + 1), 1000)</f>
        <v>1000</v>
      </c>
      <c r="AB590" s="50">
        <f>IFERROR(FIND("-", 'Upload Data'!$A577, AA590 + 1), 1000)</f>
        <v>1000</v>
      </c>
      <c r="AC590" s="50" t="str">
        <f>IFERROR(LEFT('Upload Data'!$A577, Z590 - 1), "")</f>
        <v/>
      </c>
      <c r="AD590" s="50" t="str">
        <f>IFERROR(MID('Upload Data'!$A577, Z590 + 1, AA590 - Z590 - 1), "")</f>
        <v/>
      </c>
      <c r="AE590" s="50" t="str">
        <f>IFERROR(MID('Upload Data'!$A577, AA590 + 1, AB590 - AA590 - 1), "")</f>
        <v/>
      </c>
      <c r="AF590" s="50" t="str">
        <f>IFERROR(MID('Upload Data'!$A577, AB590 + 1, 1000), "")</f>
        <v/>
      </c>
      <c r="AG590" s="50" t="str">
        <f t="shared" si="63"/>
        <v/>
      </c>
      <c r="AH590" s="50" t="b">
        <f t="shared" si="64"/>
        <v>0</v>
      </c>
    </row>
    <row r="591" spans="1:34">
      <c r="A591" s="49">
        <f t="shared" si="61"/>
        <v>578</v>
      </c>
      <c r="B591" s="48" t="b">
        <f>NOT(IFERROR('Upload Data'!A578 = "ERROR", TRUE))</f>
        <v>1</v>
      </c>
      <c r="C591" s="48">
        <f t="shared" si="62"/>
        <v>578</v>
      </c>
      <c r="D591" s="50" t="b">
        <f>IF(B591, ('Upload Data'!A578 &amp; 'Upload Data'!B578 &amp; 'Upload Data'!C578 &amp; 'Upload Data'!D578 &amp; 'Upload Data'!E578 &amp; 'Upload Data'!F578 &amp; 'Upload Data'!G578 &amp; 'Upload Data'!H578 &amp; 'Upload Data'!I578 &amp; 'Upload Data'!J578 &amp; 'Upload Data'!K578 &amp; 'Upload Data'!L578 &amp; 'Upload Data'!M578 &amp; 'Upload Data'!N578) &lt;&gt; "", FALSE)</f>
        <v>0</v>
      </c>
      <c r="E591" s="50" t="str">
        <f t="shared" si="65"/>
        <v/>
      </c>
      <c r="F591" s="50" t="str">
        <f t="shared" si="66"/>
        <v/>
      </c>
      <c r="G591" s="50" t="b">
        <f t="shared" ref="G591:G654" si="67">AND(H591:V591)</f>
        <v>1</v>
      </c>
      <c r="H591" s="50" t="b">
        <f>IFERROR(OR(AND(NOT(D591), 'Upload Data'!$A578 = ""), AND(AG591 &gt; -1, OR(AND(AH591, LEN(AD591) = 7), IFERROR(MATCH(AD591, listCertificateTypes, 0), FALSE)))), FALSE)</f>
        <v>1</v>
      </c>
      <c r="I591" s="50" t="b">
        <f>IFERROR(OR(NOT($D591), 'Upload Data'!B578 &lt;&gt; ""), FALSE)</f>
        <v>1</v>
      </c>
      <c r="J591" s="50" t="b">
        <f>IFERROR(OR(AND(NOT($D591), 'Upload Data'!C578 = ""), ISNUMBER('Upload Data'!C578), IFERROR(DATEVALUE('Upload Data'!C578) &gt; 0, FALSE)), FALSE)</f>
        <v>1</v>
      </c>
      <c r="K591" s="50" t="b">
        <f>IFERROR(OR(NOT($D591), 'Upload Data'!D578 &lt;&gt; ""), FALSE)</f>
        <v>1</v>
      </c>
      <c r="L591" s="51" t="s">
        <v>116</v>
      </c>
      <c r="M591" s="50" t="b">
        <f>IFERROR(OR(AND(NOT($D591), 'Upload Data'!F578 = ""), IFERROR(_xlfn.NUMBERVALUE('Upload Data'!F578) &gt; 0, FALSE)), FALSE)</f>
        <v>1</v>
      </c>
      <c r="N591" s="50" t="b">
        <f>IFERROR(OR('Upload Data'!G578 = "", IFERROR(_xlfn.NUMBERVALUE('Upload Data'!G578) &gt; 0, FALSE)), FALSE)</f>
        <v>1</v>
      </c>
      <c r="O591" s="50" t="b">
        <f>IFERROR(OR('Upload Data'!G578 = "", IFERROR(MATCH('Upload Data'!H578, listVolumeUnits, 0), FALSE)), FALSE)</f>
        <v>1</v>
      </c>
      <c r="P591" s="50" t="b">
        <f>IFERROR(OR('Upload Data'!I578 = "", IFERROR(_xlfn.NUMBERVALUE('Upload Data'!I578) &gt; 0, FALSE)), FALSE)</f>
        <v>1</v>
      </c>
      <c r="Q591" s="50" t="b">
        <f>IFERROR(OR('Upload Data'!I578 = "", IFERROR(MATCH('Upload Data'!J578, listWeightUnits, 0), FALSE)), FALSE)</f>
        <v>1</v>
      </c>
      <c r="R591" s="50" t="b">
        <f>IFERROR(OR(AND(NOT(D591), 'Upload Data'!K578 = ""), IFERROR(MATCH('Upload Data'!K578, listFscClaimTypes, 0), FALSE)), FALSE)</f>
        <v>1</v>
      </c>
      <c r="S591" s="50" t="b">
        <f>IFERROR(OR(AND('Upload Data'!K578 = refClaimFsc100, OR('Upload Data'!L578 = "", 'Upload Data'!L578 = 100)), AND('Upload Data'!K578 = refClaimFscCW, OR('Upload Data'!L578 = "", 'Upload Data'!L578 = 0)), AND('Upload Data'!K578 = refClaimFscMix, 'Upload Data'!L578 &lt;&gt; "", _xlfn.NUMBERVALUE('Upload Data'!L578) &gt;= 0, _xlfn.NUMBERVALUE('Upload Data'!L578) &lt;= 100), AND('Upload Data'!K578 = refClaimFscMixCredit, OR('Upload Data'!L578 = "", 'Upload Data'!L578 = 100)), AND('Upload Data'!K578 = refClaimFscRecycled, 'Upload Data'!K578 =""), 'Upload Data'!K578 = ""), FALSE)</f>
        <v>1</v>
      </c>
      <c r="T591" s="50" t="b">
        <f>IFERROR(OR('Upload Data'!M578 = "", ISNUMBER('Upload Data'!M578), IFERROR(DATEVALUE('Upload Data'!M578) &gt; 0, FALSE)), FALSE)</f>
        <v>1</v>
      </c>
      <c r="U591" s="50" t="b">
        <f>IFERROR(OR('Upload Data'!N578 = "", ISNUMBER('Upload Data'!N578), IFERROR(DATEVALUE('Upload Data'!N578) &gt; 0, FALSE)), FALSE)</f>
        <v>1</v>
      </c>
      <c r="V591" s="51" t="s">
        <v>116</v>
      </c>
      <c r="W591" s="50"/>
      <c r="X591" s="50"/>
      <c r="Y591" s="50"/>
      <c r="Z591" s="50">
        <f>IFERROR(FIND("-", 'Upload Data'!$A578, 1), 1000)</f>
        <v>1000</v>
      </c>
      <c r="AA591" s="50">
        <f>IFERROR(FIND("-", 'Upload Data'!$A578, Z591 + 1), 1000)</f>
        <v>1000</v>
      </c>
      <c r="AB591" s="50">
        <f>IFERROR(FIND("-", 'Upload Data'!$A578, AA591 + 1), 1000)</f>
        <v>1000</v>
      </c>
      <c r="AC591" s="50" t="str">
        <f>IFERROR(LEFT('Upload Data'!$A578, Z591 - 1), "")</f>
        <v/>
      </c>
      <c r="AD591" s="50" t="str">
        <f>IFERROR(MID('Upload Data'!$A578, Z591 + 1, AA591 - Z591 - 1), "")</f>
        <v/>
      </c>
      <c r="AE591" s="50" t="str">
        <f>IFERROR(MID('Upload Data'!$A578, AA591 + 1, AB591 - AA591 - 1), "")</f>
        <v/>
      </c>
      <c r="AF591" s="50" t="str">
        <f>IFERROR(MID('Upload Data'!$A578, AB591 + 1, 1000), "")</f>
        <v/>
      </c>
      <c r="AG591" s="50" t="str">
        <f t="shared" si="63"/>
        <v/>
      </c>
      <c r="AH591" s="50" t="b">
        <f t="shared" si="64"/>
        <v>0</v>
      </c>
    </row>
    <row r="592" spans="1:34">
      <c r="A592" s="49">
        <f t="shared" ref="A592:A655" si="68">IF(B592, C592, 0)</f>
        <v>579</v>
      </c>
      <c r="B592" s="48" t="b">
        <f>NOT(IFERROR('Upload Data'!A579 = "ERROR", TRUE))</f>
        <v>1</v>
      </c>
      <c r="C592" s="48">
        <f t="shared" ref="C592:C655" si="69">IF(B592, C591 + 1, C591)</f>
        <v>579</v>
      </c>
      <c r="D592" s="50" t="b">
        <f>IF(B592, ('Upload Data'!A579 &amp; 'Upload Data'!B579 &amp; 'Upload Data'!C579 &amp; 'Upload Data'!D579 &amp; 'Upload Data'!E579 &amp; 'Upload Data'!F579 &amp; 'Upload Data'!G579 &amp; 'Upload Data'!H579 &amp; 'Upload Data'!I579 &amp; 'Upload Data'!J579 &amp; 'Upload Data'!K579 &amp; 'Upload Data'!L579 &amp; 'Upload Data'!M579 &amp; 'Upload Data'!N579) &lt;&gt; "", FALSE)</f>
        <v>0</v>
      </c>
      <c r="E592" s="50" t="str">
        <f t="shared" si="65"/>
        <v/>
      </c>
      <c r="F592" s="50" t="str">
        <f t="shared" si="66"/>
        <v/>
      </c>
      <c r="G592" s="50" t="b">
        <f t="shared" si="67"/>
        <v>1</v>
      </c>
      <c r="H592" s="50" t="b">
        <f>IFERROR(OR(AND(NOT(D592), 'Upload Data'!$A579 = ""), AND(AG592 &gt; -1, OR(AND(AH592, LEN(AD592) = 7), IFERROR(MATCH(AD592, listCertificateTypes, 0), FALSE)))), FALSE)</f>
        <v>1</v>
      </c>
      <c r="I592" s="50" t="b">
        <f>IFERROR(OR(NOT($D592), 'Upload Data'!B579 &lt;&gt; ""), FALSE)</f>
        <v>1</v>
      </c>
      <c r="J592" s="50" t="b">
        <f>IFERROR(OR(AND(NOT($D592), 'Upload Data'!C579 = ""), ISNUMBER('Upload Data'!C579), IFERROR(DATEVALUE('Upload Data'!C579) &gt; 0, FALSE)), FALSE)</f>
        <v>1</v>
      </c>
      <c r="K592" s="50" t="b">
        <f>IFERROR(OR(NOT($D592), 'Upload Data'!D579 &lt;&gt; ""), FALSE)</f>
        <v>1</v>
      </c>
      <c r="L592" s="51" t="s">
        <v>116</v>
      </c>
      <c r="M592" s="50" t="b">
        <f>IFERROR(OR(AND(NOT($D592), 'Upload Data'!F579 = ""), IFERROR(_xlfn.NUMBERVALUE('Upload Data'!F579) &gt; 0, FALSE)), FALSE)</f>
        <v>1</v>
      </c>
      <c r="N592" s="50" t="b">
        <f>IFERROR(OR('Upload Data'!G579 = "", IFERROR(_xlfn.NUMBERVALUE('Upload Data'!G579) &gt; 0, FALSE)), FALSE)</f>
        <v>1</v>
      </c>
      <c r="O592" s="50" t="b">
        <f>IFERROR(OR('Upload Data'!G579 = "", IFERROR(MATCH('Upload Data'!H579, listVolumeUnits, 0), FALSE)), FALSE)</f>
        <v>1</v>
      </c>
      <c r="P592" s="50" t="b">
        <f>IFERROR(OR('Upload Data'!I579 = "", IFERROR(_xlfn.NUMBERVALUE('Upload Data'!I579) &gt; 0, FALSE)), FALSE)</f>
        <v>1</v>
      </c>
      <c r="Q592" s="50" t="b">
        <f>IFERROR(OR('Upload Data'!I579 = "", IFERROR(MATCH('Upload Data'!J579, listWeightUnits, 0), FALSE)), FALSE)</f>
        <v>1</v>
      </c>
      <c r="R592" s="50" t="b">
        <f>IFERROR(OR(AND(NOT(D592), 'Upload Data'!K579 = ""), IFERROR(MATCH('Upload Data'!K579, listFscClaimTypes, 0), FALSE)), FALSE)</f>
        <v>1</v>
      </c>
      <c r="S592" s="50" t="b">
        <f>IFERROR(OR(AND('Upload Data'!K579 = refClaimFsc100, OR('Upload Data'!L579 = "", 'Upload Data'!L579 = 100)), AND('Upload Data'!K579 = refClaimFscCW, OR('Upload Data'!L579 = "", 'Upload Data'!L579 = 0)), AND('Upload Data'!K579 = refClaimFscMix, 'Upload Data'!L579 &lt;&gt; "", _xlfn.NUMBERVALUE('Upload Data'!L579) &gt;= 0, _xlfn.NUMBERVALUE('Upload Data'!L579) &lt;= 100), AND('Upload Data'!K579 = refClaimFscMixCredit, OR('Upload Data'!L579 = "", 'Upload Data'!L579 = 100)), AND('Upload Data'!K579 = refClaimFscRecycled, 'Upload Data'!K579 =""), 'Upload Data'!K579 = ""), FALSE)</f>
        <v>1</v>
      </c>
      <c r="T592" s="50" t="b">
        <f>IFERROR(OR('Upload Data'!M579 = "", ISNUMBER('Upload Data'!M579), IFERROR(DATEVALUE('Upload Data'!M579) &gt; 0, FALSE)), FALSE)</f>
        <v>1</v>
      </c>
      <c r="U592" s="50" t="b">
        <f>IFERROR(OR('Upload Data'!N579 = "", ISNUMBER('Upload Data'!N579), IFERROR(DATEVALUE('Upload Data'!N579) &gt; 0, FALSE)), FALSE)</f>
        <v>1</v>
      </c>
      <c r="V592" s="51" t="s">
        <v>116</v>
      </c>
      <c r="W592" s="50"/>
      <c r="X592" s="50"/>
      <c r="Y592" s="50"/>
      <c r="Z592" s="50">
        <f>IFERROR(FIND("-", 'Upload Data'!$A579, 1), 1000)</f>
        <v>1000</v>
      </c>
      <c r="AA592" s="50">
        <f>IFERROR(FIND("-", 'Upload Data'!$A579, Z592 + 1), 1000)</f>
        <v>1000</v>
      </c>
      <c r="AB592" s="50">
        <f>IFERROR(FIND("-", 'Upload Data'!$A579, AA592 + 1), 1000)</f>
        <v>1000</v>
      </c>
      <c r="AC592" s="50" t="str">
        <f>IFERROR(LEFT('Upload Data'!$A579, Z592 - 1), "")</f>
        <v/>
      </c>
      <c r="AD592" s="50" t="str">
        <f>IFERROR(MID('Upload Data'!$A579, Z592 + 1, AA592 - Z592 - 1), "")</f>
        <v/>
      </c>
      <c r="AE592" s="50" t="str">
        <f>IFERROR(MID('Upload Data'!$A579, AA592 + 1, AB592 - AA592 - 1), "")</f>
        <v/>
      </c>
      <c r="AF592" s="50" t="str">
        <f>IFERROR(MID('Upload Data'!$A579, AB592 + 1, 1000), "")</f>
        <v/>
      </c>
      <c r="AG592" s="50" t="str">
        <f t="shared" ref="AG592:AG655" si="70">IFERROR(IF(AH592, MID(AD592, 2, 10), AE592), -1)</f>
        <v/>
      </c>
      <c r="AH592" s="50" t="b">
        <f t="shared" ref="AH592:AH655" si="71">(AC592 = "FSC")</f>
        <v>0</v>
      </c>
    </row>
    <row r="593" spans="1:34">
      <c r="A593" s="49">
        <f t="shared" si="68"/>
        <v>580</v>
      </c>
      <c r="B593" s="48" t="b">
        <f>NOT(IFERROR('Upload Data'!A580 = "ERROR", TRUE))</f>
        <v>1</v>
      </c>
      <c r="C593" s="48">
        <f t="shared" si="69"/>
        <v>580</v>
      </c>
      <c r="D593" s="50" t="b">
        <f>IF(B593, ('Upload Data'!A580 &amp; 'Upload Data'!B580 &amp; 'Upload Data'!C580 &amp; 'Upload Data'!D580 &amp; 'Upload Data'!E580 &amp; 'Upload Data'!F580 &amp; 'Upload Data'!G580 &amp; 'Upload Data'!H580 &amp; 'Upload Data'!I580 &amp; 'Upload Data'!J580 &amp; 'Upload Data'!K580 &amp; 'Upload Data'!L580 &amp; 'Upload Data'!M580 &amp; 'Upload Data'!N580) &lt;&gt; "", FALSE)</f>
        <v>0</v>
      </c>
      <c r="E593" s="50" t="str">
        <f t="shared" si="65"/>
        <v/>
      </c>
      <c r="F593" s="50" t="str">
        <f t="shared" si="66"/>
        <v/>
      </c>
      <c r="G593" s="50" t="b">
        <f t="shared" si="67"/>
        <v>1</v>
      </c>
      <c r="H593" s="50" t="b">
        <f>IFERROR(OR(AND(NOT(D593), 'Upload Data'!$A580 = ""), AND(AG593 &gt; -1, OR(AND(AH593, LEN(AD593) = 7), IFERROR(MATCH(AD593, listCertificateTypes, 0), FALSE)))), FALSE)</f>
        <v>1</v>
      </c>
      <c r="I593" s="50" t="b">
        <f>IFERROR(OR(NOT($D593), 'Upload Data'!B580 &lt;&gt; ""), FALSE)</f>
        <v>1</v>
      </c>
      <c r="J593" s="50" t="b">
        <f>IFERROR(OR(AND(NOT($D593), 'Upload Data'!C580 = ""), ISNUMBER('Upload Data'!C580), IFERROR(DATEVALUE('Upload Data'!C580) &gt; 0, FALSE)), FALSE)</f>
        <v>1</v>
      </c>
      <c r="K593" s="50" t="b">
        <f>IFERROR(OR(NOT($D593), 'Upload Data'!D580 &lt;&gt; ""), FALSE)</f>
        <v>1</v>
      </c>
      <c r="L593" s="51" t="s">
        <v>116</v>
      </c>
      <c r="M593" s="50" t="b">
        <f>IFERROR(OR(AND(NOT($D593), 'Upload Data'!F580 = ""), IFERROR(_xlfn.NUMBERVALUE('Upload Data'!F580) &gt; 0, FALSE)), FALSE)</f>
        <v>1</v>
      </c>
      <c r="N593" s="50" t="b">
        <f>IFERROR(OR('Upload Data'!G580 = "", IFERROR(_xlfn.NUMBERVALUE('Upload Data'!G580) &gt; 0, FALSE)), FALSE)</f>
        <v>1</v>
      </c>
      <c r="O593" s="50" t="b">
        <f>IFERROR(OR('Upload Data'!G580 = "", IFERROR(MATCH('Upload Data'!H580, listVolumeUnits, 0), FALSE)), FALSE)</f>
        <v>1</v>
      </c>
      <c r="P593" s="50" t="b">
        <f>IFERROR(OR('Upload Data'!I580 = "", IFERROR(_xlfn.NUMBERVALUE('Upload Data'!I580) &gt; 0, FALSE)), FALSE)</f>
        <v>1</v>
      </c>
      <c r="Q593" s="50" t="b">
        <f>IFERROR(OR('Upload Data'!I580 = "", IFERROR(MATCH('Upload Data'!J580, listWeightUnits, 0), FALSE)), FALSE)</f>
        <v>1</v>
      </c>
      <c r="R593" s="50" t="b">
        <f>IFERROR(OR(AND(NOT(D593), 'Upload Data'!K580 = ""), IFERROR(MATCH('Upload Data'!K580, listFscClaimTypes, 0), FALSE)), FALSE)</f>
        <v>1</v>
      </c>
      <c r="S593" s="50" t="b">
        <f>IFERROR(OR(AND('Upload Data'!K580 = refClaimFsc100, OR('Upload Data'!L580 = "", 'Upload Data'!L580 = 100)), AND('Upload Data'!K580 = refClaimFscCW, OR('Upload Data'!L580 = "", 'Upload Data'!L580 = 0)), AND('Upload Data'!K580 = refClaimFscMix, 'Upload Data'!L580 &lt;&gt; "", _xlfn.NUMBERVALUE('Upload Data'!L580) &gt;= 0, _xlfn.NUMBERVALUE('Upload Data'!L580) &lt;= 100), AND('Upload Data'!K580 = refClaimFscMixCredit, OR('Upload Data'!L580 = "", 'Upload Data'!L580 = 100)), AND('Upload Data'!K580 = refClaimFscRecycled, 'Upload Data'!K580 =""), 'Upload Data'!K580 = ""), FALSE)</f>
        <v>1</v>
      </c>
      <c r="T593" s="50" t="b">
        <f>IFERROR(OR('Upload Data'!M580 = "", ISNUMBER('Upload Data'!M580), IFERROR(DATEVALUE('Upload Data'!M580) &gt; 0, FALSE)), FALSE)</f>
        <v>1</v>
      </c>
      <c r="U593" s="50" t="b">
        <f>IFERROR(OR('Upload Data'!N580 = "", ISNUMBER('Upload Data'!N580), IFERROR(DATEVALUE('Upload Data'!N580) &gt; 0, FALSE)), FALSE)</f>
        <v>1</v>
      </c>
      <c r="V593" s="51" t="s">
        <v>116</v>
      </c>
      <c r="W593" s="50"/>
      <c r="X593" s="50"/>
      <c r="Y593" s="50"/>
      <c r="Z593" s="50">
        <f>IFERROR(FIND("-", 'Upload Data'!$A580, 1), 1000)</f>
        <v>1000</v>
      </c>
      <c r="AA593" s="50">
        <f>IFERROR(FIND("-", 'Upload Data'!$A580, Z593 + 1), 1000)</f>
        <v>1000</v>
      </c>
      <c r="AB593" s="50">
        <f>IFERROR(FIND("-", 'Upload Data'!$A580, AA593 + 1), 1000)</f>
        <v>1000</v>
      </c>
      <c r="AC593" s="50" t="str">
        <f>IFERROR(LEFT('Upload Data'!$A580, Z593 - 1), "")</f>
        <v/>
      </c>
      <c r="AD593" s="50" t="str">
        <f>IFERROR(MID('Upload Data'!$A580, Z593 + 1, AA593 - Z593 - 1), "")</f>
        <v/>
      </c>
      <c r="AE593" s="50" t="str">
        <f>IFERROR(MID('Upload Data'!$A580, AA593 + 1, AB593 - AA593 - 1), "")</f>
        <v/>
      </c>
      <c r="AF593" s="50" t="str">
        <f>IFERROR(MID('Upload Data'!$A580, AB593 + 1, 1000), "")</f>
        <v/>
      </c>
      <c r="AG593" s="50" t="str">
        <f t="shared" si="70"/>
        <v/>
      </c>
      <c r="AH593" s="50" t="b">
        <f t="shared" si="71"/>
        <v>0</v>
      </c>
    </row>
    <row r="594" spans="1:34">
      <c r="A594" s="49">
        <f t="shared" si="68"/>
        <v>581</v>
      </c>
      <c r="B594" s="48" t="b">
        <f>NOT(IFERROR('Upload Data'!A581 = "ERROR", TRUE))</f>
        <v>1</v>
      </c>
      <c r="C594" s="48">
        <f t="shared" si="69"/>
        <v>581</v>
      </c>
      <c r="D594" s="50" t="b">
        <f>IF(B594, ('Upload Data'!A581 &amp; 'Upload Data'!B581 &amp; 'Upload Data'!C581 &amp; 'Upload Data'!D581 &amp; 'Upload Data'!E581 &amp; 'Upload Data'!F581 &amp; 'Upload Data'!G581 &amp; 'Upload Data'!H581 &amp; 'Upload Data'!I581 &amp; 'Upload Data'!J581 &amp; 'Upload Data'!K581 &amp; 'Upload Data'!L581 &amp; 'Upload Data'!M581 &amp; 'Upload Data'!N581) &lt;&gt; "", FALSE)</f>
        <v>0</v>
      </c>
      <c r="E594" s="50" t="str">
        <f t="shared" si="65"/>
        <v/>
      </c>
      <c r="F594" s="50" t="str">
        <f t="shared" si="66"/>
        <v/>
      </c>
      <c r="G594" s="50" t="b">
        <f t="shared" si="67"/>
        <v>1</v>
      </c>
      <c r="H594" s="50" t="b">
        <f>IFERROR(OR(AND(NOT(D594), 'Upload Data'!$A581 = ""), AND(AG594 &gt; -1, OR(AND(AH594, LEN(AD594) = 7), IFERROR(MATCH(AD594, listCertificateTypes, 0), FALSE)))), FALSE)</f>
        <v>1</v>
      </c>
      <c r="I594" s="50" t="b">
        <f>IFERROR(OR(NOT($D594), 'Upload Data'!B581 &lt;&gt; ""), FALSE)</f>
        <v>1</v>
      </c>
      <c r="J594" s="50" t="b">
        <f>IFERROR(OR(AND(NOT($D594), 'Upload Data'!C581 = ""), ISNUMBER('Upload Data'!C581), IFERROR(DATEVALUE('Upload Data'!C581) &gt; 0, FALSE)), FALSE)</f>
        <v>1</v>
      </c>
      <c r="K594" s="50" t="b">
        <f>IFERROR(OR(NOT($D594), 'Upload Data'!D581 &lt;&gt; ""), FALSE)</f>
        <v>1</v>
      </c>
      <c r="L594" s="51" t="s">
        <v>116</v>
      </c>
      <c r="M594" s="50" t="b">
        <f>IFERROR(OR(AND(NOT($D594), 'Upload Data'!F581 = ""), IFERROR(_xlfn.NUMBERVALUE('Upload Data'!F581) &gt; 0, FALSE)), FALSE)</f>
        <v>1</v>
      </c>
      <c r="N594" s="50" t="b">
        <f>IFERROR(OR('Upload Data'!G581 = "", IFERROR(_xlfn.NUMBERVALUE('Upload Data'!G581) &gt; 0, FALSE)), FALSE)</f>
        <v>1</v>
      </c>
      <c r="O594" s="50" t="b">
        <f>IFERROR(OR('Upload Data'!G581 = "", IFERROR(MATCH('Upload Data'!H581, listVolumeUnits, 0), FALSE)), FALSE)</f>
        <v>1</v>
      </c>
      <c r="P594" s="50" t="b">
        <f>IFERROR(OR('Upload Data'!I581 = "", IFERROR(_xlfn.NUMBERVALUE('Upload Data'!I581) &gt; 0, FALSE)), FALSE)</f>
        <v>1</v>
      </c>
      <c r="Q594" s="50" t="b">
        <f>IFERROR(OR('Upload Data'!I581 = "", IFERROR(MATCH('Upload Data'!J581, listWeightUnits, 0), FALSE)), FALSE)</f>
        <v>1</v>
      </c>
      <c r="R594" s="50" t="b">
        <f>IFERROR(OR(AND(NOT(D594), 'Upload Data'!K581 = ""), IFERROR(MATCH('Upload Data'!K581, listFscClaimTypes, 0), FALSE)), FALSE)</f>
        <v>1</v>
      </c>
      <c r="S594" s="50" t="b">
        <f>IFERROR(OR(AND('Upload Data'!K581 = refClaimFsc100, OR('Upload Data'!L581 = "", 'Upload Data'!L581 = 100)), AND('Upload Data'!K581 = refClaimFscCW, OR('Upload Data'!L581 = "", 'Upload Data'!L581 = 0)), AND('Upload Data'!K581 = refClaimFscMix, 'Upload Data'!L581 &lt;&gt; "", _xlfn.NUMBERVALUE('Upload Data'!L581) &gt;= 0, _xlfn.NUMBERVALUE('Upload Data'!L581) &lt;= 100), AND('Upload Data'!K581 = refClaimFscMixCredit, OR('Upload Data'!L581 = "", 'Upload Data'!L581 = 100)), AND('Upload Data'!K581 = refClaimFscRecycled, 'Upload Data'!K581 =""), 'Upload Data'!K581 = ""), FALSE)</f>
        <v>1</v>
      </c>
      <c r="T594" s="50" t="b">
        <f>IFERROR(OR('Upload Data'!M581 = "", ISNUMBER('Upload Data'!M581), IFERROR(DATEVALUE('Upload Data'!M581) &gt; 0, FALSE)), FALSE)</f>
        <v>1</v>
      </c>
      <c r="U594" s="50" t="b">
        <f>IFERROR(OR('Upload Data'!N581 = "", ISNUMBER('Upload Data'!N581), IFERROR(DATEVALUE('Upload Data'!N581) &gt; 0, FALSE)), FALSE)</f>
        <v>1</v>
      </c>
      <c r="V594" s="51" t="s">
        <v>116</v>
      </c>
      <c r="W594" s="50"/>
      <c r="X594" s="50"/>
      <c r="Y594" s="50"/>
      <c r="Z594" s="50">
        <f>IFERROR(FIND("-", 'Upload Data'!$A581, 1), 1000)</f>
        <v>1000</v>
      </c>
      <c r="AA594" s="50">
        <f>IFERROR(FIND("-", 'Upload Data'!$A581, Z594 + 1), 1000)</f>
        <v>1000</v>
      </c>
      <c r="AB594" s="50">
        <f>IFERROR(FIND("-", 'Upload Data'!$A581, AA594 + 1), 1000)</f>
        <v>1000</v>
      </c>
      <c r="AC594" s="50" t="str">
        <f>IFERROR(LEFT('Upload Data'!$A581, Z594 - 1), "")</f>
        <v/>
      </c>
      <c r="AD594" s="50" t="str">
        <f>IFERROR(MID('Upload Data'!$A581, Z594 + 1, AA594 - Z594 - 1), "")</f>
        <v/>
      </c>
      <c r="AE594" s="50" t="str">
        <f>IFERROR(MID('Upload Data'!$A581, AA594 + 1, AB594 - AA594 - 1), "")</f>
        <v/>
      </c>
      <c r="AF594" s="50" t="str">
        <f>IFERROR(MID('Upload Data'!$A581, AB594 + 1, 1000), "")</f>
        <v/>
      </c>
      <c r="AG594" s="50" t="str">
        <f t="shared" si="70"/>
        <v/>
      </c>
      <c r="AH594" s="50" t="b">
        <f t="shared" si="71"/>
        <v>0</v>
      </c>
    </row>
    <row r="595" spans="1:34">
      <c r="A595" s="49">
        <f t="shared" si="68"/>
        <v>582</v>
      </c>
      <c r="B595" s="48" t="b">
        <f>NOT(IFERROR('Upload Data'!A582 = "ERROR", TRUE))</f>
        <v>1</v>
      </c>
      <c r="C595" s="48">
        <f t="shared" si="69"/>
        <v>582</v>
      </c>
      <c r="D595" s="50" t="b">
        <f>IF(B595, ('Upload Data'!A582 &amp; 'Upload Data'!B582 &amp; 'Upload Data'!C582 &amp; 'Upload Data'!D582 &amp; 'Upload Data'!E582 &amp; 'Upload Data'!F582 &amp; 'Upload Data'!G582 &amp; 'Upload Data'!H582 &amp; 'Upload Data'!I582 &amp; 'Upload Data'!J582 &amp; 'Upload Data'!K582 &amp; 'Upload Data'!L582 &amp; 'Upload Data'!M582 &amp; 'Upload Data'!N582) &lt;&gt; "", FALSE)</f>
        <v>0</v>
      </c>
      <c r="E595" s="50" t="str">
        <f t="shared" si="65"/>
        <v/>
      </c>
      <c r="F595" s="50" t="str">
        <f t="shared" si="66"/>
        <v/>
      </c>
      <c r="G595" s="50" t="b">
        <f t="shared" si="67"/>
        <v>1</v>
      </c>
      <c r="H595" s="50" t="b">
        <f>IFERROR(OR(AND(NOT(D595), 'Upload Data'!$A582 = ""), AND(AG595 &gt; -1, OR(AND(AH595, LEN(AD595) = 7), IFERROR(MATCH(AD595, listCertificateTypes, 0), FALSE)))), FALSE)</f>
        <v>1</v>
      </c>
      <c r="I595" s="50" t="b">
        <f>IFERROR(OR(NOT($D595), 'Upload Data'!B582 &lt;&gt; ""), FALSE)</f>
        <v>1</v>
      </c>
      <c r="J595" s="50" t="b">
        <f>IFERROR(OR(AND(NOT($D595), 'Upload Data'!C582 = ""), ISNUMBER('Upload Data'!C582), IFERROR(DATEVALUE('Upload Data'!C582) &gt; 0, FALSE)), FALSE)</f>
        <v>1</v>
      </c>
      <c r="K595" s="50" t="b">
        <f>IFERROR(OR(NOT($D595), 'Upload Data'!D582 &lt;&gt; ""), FALSE)</f>
        <v>1</v>
      </c>
      <c r="L595" s="51" t="s">
        <v>116</v>
      </c>
      <c r="M595" s="50" t="b">
        <f>IFERROR(OR(AND(NOT($D595), 'Upload Data'!F582 = ""), IFERROR(_xlfn.NUMBERVALUE('Upload Data'!F582) &gt; 0, FALSE)), FALSE)</f>
        <v>1</v>
      </c>
      <c r="N595" s="50" t="b">
        <f>IFERROR(OR('Upload Data'!G582 = "", IFERROR(_xlfn.NUMBERVALUE('Upload Data'!G582) &gt; 0, FALSE)), FALSE)</f>
        <v>1</v>
      </c>
      <c r="O595" s="50" t="b">
        <f>IFERROR(OR('Upload Data'!G582 = "", IFERROR(MATCH('Upload Data'!H582, listVolumeUnits, 0), FALSE)), FALSE)</f>
        <v>1</v>
      </c>
      <c r="P595" s="50" t="b">
        <f>IFERROR(OR('Upload Data'!I582 = "", IFERROR(_xlfn.NUMBERVALUE('Upload Data'!I582) &gt; 0, FALSE)), FALSE)</f>
        <v>1</v>
      </c>
      <c r="Q595" s="50" t="b">
        <f>IFERROR(OR('Upload Data'!I582 = "", IFERROR(MATCH('Upload Data'!J582, listWeightUnits, 0), FALSE)), FALSE)</f>
        <v>1</v>
      </c>
      <c r="R595" s="50" t="b">
        <f>IFERROR(OR(AND(NOT(D595), 'Upload Data'!K582 = ""), IFERROR(MATCH('Upload Data'!K582, listFscClaimTypes, 0), FALSE)), FALSE)</f>
        <v>1</v>
      </c>
      <c r="S595" s="50" t="b">
        <f>IFERROR(OR(AND('Upload Data'!K582 = refClaimFsc100, OR('Upload Data'!L582 = "", 'Upload Data'!L582 = 100)), AND('Upload Data'!K582 = refClaimFscCW, OR('Upload Data'!L582 = "", 'Upload Data'!L582 = 0)), AND('Upload Data'!K582 = refClaimFscMix, 'Upload Data'!L582 &lt;&gt; "", _xlfn.NUMBERVALUE('Upload Data'!L582) &gt;= 0, _xlfn.NUMBERVALUE('Upload Data'!L582) &lt;= 100), AND('Upload Data'!K582 = refClaimFscMixCredit, OR('Upload Data'!L582 = "", 'Upload Data'!L582 = 100)), AND('Upload Data'!K582 = refClaimFscRecycled, 'Upload Data'!K582 =""), 'Upload Data'!K582 = ""), FALSE)</f>
        <v>1</v>
      </c>
      <c r="T595" s="50" t="b">
        <f>IFERROR(OR('Upload Data'!M582 = "", ISNUMBER('Upload Data'!M582), IFERROR(DATEVALUE('Upload Data'!M582) &gt; 0, FALSE)), FALSE)</f>
        <v>1</v>
      </c>
      <c r="U595" s="50" t="b">
        <f>IFERROR(OR('Upload Data'!N582 = "", ISNUMBER('Upload Data'!N582), IFERROR(DATEVALUE('Upload Data'!N582) &gt; 0, FALSE)), FALSE)</f>
        <v>1</v>
      </c>
      <c r="V595" s="51" t="s">
        <v>116</v>
      </c>
      <c r="W595" s="50"/>
      <c r="X595" s="50"/>
      <c r="Y595" s="50"/>
      <c r="Z595" s="50">
        <f>IFERROR(FIND("-", 'Upload Data'!$A582, 1), 1000)</f>
        <v>1000</v>
      </c>
      <c r="AA595" s="50">
        <f>IFERROR(FIND("-", 'Upload Data'!$A582, Z595 + 1), 1000)</f>
        <v>1000</v>
      </c>
      <c r="AB595" s="50">
        <f>IFERROR(FIND("-", 'Upload Data'!$A582, AA595 + 1), 1000)</f>
        <v>1000</v>
      </c>
      <c r="AC595" s="50" t="str">
        <f>IFERROR(LEFT('Upload Data'!$A582, Z595 - 1), "")</f>
        <v/>
      </c>
      <c r="AD595" s="50" t="str">
        <f>IFERROR(MID('Upload Data'!$A582, Z595 + 1, AA595 - Z595 - 1), "")</f>
        <v/>
      </c>
      <c r="AE595" s="50" t="str">
        <f>IFERROR(MID('Upload Data'!$A582, AA595 + 1, AB595 - AA595 - 1), "")</f>
        <v/>
      </c>
      <c r="AF595" s="50" t="str">
        <f>IFERROR(MID('Upload Data'!$A582, AB595 + 1, 1000), "")</f>
        <v/>
      </c>
      <c r="AG595" s="50" t="str">
        <f t="shared" si="70"/>
        <v/>
      </c>
      <c r="AH595" s="50" t="b">
        <f t="shared" si="71"/>
        <v>0</v>
      </c>
    </row>
    <row r="596" spans="1:34">
      <c r="A596" s="49">
        <f t="shared" si="68"/>
        <v>583</v>
      </c>
      <c r="B596" s="48" t="b">
        <f>NOT(IFERROR('Upload Data'!A583 = "ERROR", TRUE))</f>
        <v>1</v>
      </c>
      <c r="C596" s="48">
        <f t="shared" si="69"/>
        <v>583</v>
      </c>
      <c r="D596" s="50" t="b">
        <f>IF(B596, ('Upload Data'!A583 &amp; 'Upload Data'!B583 &amp; 'Upload Data'!C583 &amp; 'Upload Data'!D583 &amp; 'Upload Data'!E583 &amp; 'Upload Data'!F583 &amp; 'Upload Data'!G583 &amp; 'Upload Data'!H583 &amp; 'Upload Data'!I583 &amp; 'Upload Data'!J583 &amp; 'Upload Data'!K583 &amp; 'Upload Data'!L583 &amp; 'Upload Data'!M583 &amp; 'Upload Data'!N583) &lt;&gt; "", FALSE)</f>
        <v>0</v>
      </c>
      <c r="E596" s="50" t="str">
        <f t="shared" si="65"/>
        <v/>
      </c>
      <c r="F596" s="50" t="str">
        <f t="shared" si="66"/>
        <v/>
      </c>
      <c r="G596" s="50" t="b">
        <f t="shared" si="67"/>
        <v>1</v>
      </c>
      <c r="H596" s="50" t="b">
        <f>IFERROR(OR(AND(NOT(D596), 'Upload Data'!$A583 = ""), AND(AG596 &gt; -1, OR(AND(AH596, LEN(AD596) = 7), IFERROR(MATCH(AD596, listCertificateTypes, 0), FALSE)))), FALSE)</f>
        <v>1</v>
      </c>
      <c r="I596" s="50" t="b">
        <f>IFERROR(OR(NOT($D596), 'Upload Data'!B583 &lt;&gt; ""), FALSE)</f>
        <v>1</v>
      </c>
      <c r="J596" s="50" t="b">
        <f>IFERROR(OR(AND(NOT($D596), 'Upload Data'!C583 = ""), ISNUMBER('Upload Data'!C583), IFERROR(DATEVALUE('Upload Data'!C583) &gt; 0, FALSE)), FALSE)</f>
        <v>1</v>
      </c>
      <c r="K596" s="50" t="b">
        <f>IFERROR(OR(NOT($D596), 'Upload Data'!D583 &lt;&gt; ""), FALSE)</f>
        <v>1</v>
      </c>
      <c r="L596" s="51" t="s">
        <v>116</v>
      </c>
      <c r="M596" s="50" t="b">
        <f>IFERROR(OR(AND(NOT($D596), 'Upload Data'!F583 = ""), IFERROR(_xlfn.NUMBERVALUE('Upload Data'!F583) &gt; 0, FALSE)), FALSE)</f>
        <v>1</v>
      </c>
      <c r="N596" s="50" t="b">
        <f>IFERROR(OR('Upload Data'!G583 = "", IFERROR(_xlfn.NUMBERVALUE('Upload Data'!G583) &gt; 0, FALSE)), FALSE)</f>
        <v>1</v>
      </c>
      <c r="O596" s="50" t="b">
        <f>IFERROR(OR('Upload Data'!G583 = "", IFERROR(MATCH('Upload Data'!H583, listVolumeUnits, 0), FALSE)), FALSE)</f>
        <v>1</v>
      </c>
      <c r="P596" s="50" t="b">
        <f>IFERROR(OR('Upload Data'!I583 = "", IFERROR(_xlfn.NUMBERVALUE('Upload Data'!I583) &gt; 0, FALSE)), FALSE)</f>
        <v>1</v>
      </c>
      <c r="Q596" s="50" t="b">
        <f>IFERROR(OR('Upload Data'!I583 = "", IFERROR(MATCH('Upload Data'!J583, listWeightUnits, 0), FALSE)), FALSE)</f>
        <v>1</v>
      </c>
      <c r="R596" s="50" t="b">
        <f>IFERROR(OR(AND(NOT(D596), 'Upload Data'!K583 = ""), IFERROR(MATCH('Upload Data'!K583, listFscClaimTypes, 0), FALSE)), FALSE)</f>
        <v>1</v>
      </c>
      <c r="S596" s="50" t="b">
        <f>IFERROR(OR(AND('Upload Data'!K583 = refClaimFsc100, OR('Upload Data'!L583 = "", 'Upload Data'!L583 = 100)), AND('Upload Data'!K583 = refClaimFscCW, OR('Upload Data'!L583 = "", 'Upload Data'!L583 = 0)), AND('Upload Data'!K583 = refClaimFscMix, 'Upload Data'!L583 &lt;&gt; "", _xlfn.NUMBERVALUE('Upload Data'!L583) &gt;= 0, _xlfn.NUMBERVALUE('Upload Data'!L583) &lt;= 100), AND('Upload Data'!K583 = refClaimFscMixCredit, OR('Upload Data'!L583 = "", 'Upload Data'!L583 = 100)), AND('Upload Data'!K583 = refClaimFscRecycled, 'Upload Data'!K583 =""), 'Upload Data'!K583 = ""), FALSE)</f>
        <v>1</v>
      </c>
      <c r="T596" s="50" t="b">
        <f>IFERROR(OR('Upload Data'!M583 = "", ISNUMBER('Upload Data'!M583), IFERROR(DATEVALUE('Upload Data'!M583) &gt; 0, FALSE)), FALSE)</f>
        <v>1</v>
      </c>
      <c r="U596" s="50" t="b">
        <f>IFERROR(OR('Upload Data'!N583 = "", ISNUMBER('Upload Data'!N583), IFERROR(DATEVALUE('Upload Data'!N583) &gt; 0, FALSE)), FALSE)</f>
        <v>1</v>
      </c>
      <c r="V596" s="51" t="s">
        <v>116</v>
      </c>
      <c r="W596" s="50"/>
      <c r="X596" s="50"/>
      <c r="Y596" s="50"/>
      <c r="Z596" s="50">
        <f>IFERROR(FIND("-", 'Upload Data'!$A583, 1), 1000)</f>
        <v>1000</v>
      </c>
      <c r="AA596" s="50">
        <f>IFERROR(FIND("-", 'Upload Data'!$A583, Z596 + 1), 1000)</f>
        <v>1000</v>
      </c>
      <c r="AB596" s="50">
        <f>IFERROR(FIND("-", 'Upload Data'!$A583, AA596 + 1), 1000)</f>
        <v>1000</v>
      </c>
      <c r="AC596" s="50" t="str">
        <f>IFERROR(LEFT('Upload Data'!$A583, Z596 - 1), "")</f>
        <v/>
      </c>
      <c r="AD596" s="50" t="str">
        <f>IFERROR(MID('Upload Data'!$A583, Z596 + 1, AA596 - Z596 - 1), "")</f>
        <v/>
      </c>
      <c r="AE596" s="50" t="str">
        <f>IFERROR(MID('Upload Data'!$A583, AA596 + 1, AB596 - AA596 - 1), "")</f>
        <v/>
      </c>
      <c r="AF596" s="50" t="str">
        <f>IFERROR(MID('Upload Data'!$A583, AB596 + 1, 1000), "")</f>
        <v/>
      </c>
      <c r="AG596" s="50" t="str">
        <f t="shared" si="70"/>
        <v/>
      </c>
      <c r="AH596" s="50" t="b">
        <f t="shared" si="71"/>
        <v>0</v>
      </c>
    </row>
    <row r="597" spans="1:34">
      <c r="A597" s="49">
        <f t="shared" si="68"/>
        <v>584</v>
      </c>
      <c r="B597" s="48" t="b">
        <f>NOT(IFERROR('Upload Data'!A584 = "ERROR", TRUE))</f>
        <v>1</v>
      </c>
      <c r="C597" s="48">
        <f t="shared" si="69"/>
        <v>584</v>
      </c>
      <c r="D597" s="50" t="b">
        <f>IF(B597, ('Upload Data'!A584 &amp; 'Upload Data'!B584 &amp; 'Upload Data'!C584 &amp; 'Upload Data'!D584 &amp; 'Upload Data'!E584 &amp; 'Upload Data'!F584 &amp; 'Upload Data'!G584 &amp; 'Upload Data'!H584 &amp; 'Upload Data'!I584 &amp; 'Upload Data'!J584 &amp; 'Upload Data'!K584 &amp; 'Upload Data'!L584 &amp; 'Upload Data'!M584 &amp; 'Upload Data'!N584) &lt;&gt; "", FALSE)</f>
        <v>0</v>
      </c>
      <c r="E597" s="50" t="str">
        <f t="shared" si="65"/>
        <v/>
      </c>
      <c r="F597" s="50" t="str">
        <f t="shared" si="66"/>
        <v/>
      </c>
      <c r="G597" s="50" t="b">
        <f t="shared" si="67"/>
        <v>1</v>
      </c>
      <c r="H597" s="50" t="b">
        <f>IFERROR(OR(AND(NOT(D597), 'Upload Data'!$A584 = ""), AND(AG597 &gt; -1, OR(AND(AH597, LEN(AD597) = 7), IFERROR(MATCH(AD597, listCertificateTypes, 0), FALSE)))), FALSE)</f>
        <v>1</v>
      </c>
      <c r="I597" s="50" t="b">
        <f>IFERROR(OR(NOT($D597), 'Upload Data'!B584 &lt;&gt; ""), FALSE)</f>
        <v>1</v>
      </c>
      <c r="J597" s="50" t="b">
        <f>IFERROR(OR(AND(NOT($D597), 'Upload Data'!C584 = ""), ISNUMBER('Upload Data'!C584), IFERROR(DATEVALUE('Upload Data'!C584) &gt; 0, FALSE)), FALSE)</f>
        <v>1</v>
      </c>
      <c r="K597" s="50" t="b">
        <f>IFERROR(OR(NOT($D597), 'Upload Data'!D584 &lt;&gt; ""), FALSE)</f>
        <v>1</v>
      </c>
      <c r="L597" s="51" t="s">
        <v>116</v>
      </c>
      <c r="M597" s="50" t="b">
        <f>IFERROR(OR(AND(NOT($D597), 'Upload Data'!F584 = ""), IFERROR(_xlfn.NUMBERVALUE('Upload Data'!F584) &gt; 0, FALSE)), FALSE)</f>
        <v>1</v>
      </c>
      <c r="N597" s="50" t="b">
        <f>IFERROR(OR('Upload Data'!G584 = "", IFERROR(_xlfn.NUMBERVALUE('Upload Data'!G584) &gt; 0, FALSE)), FALSE)</f>
        <v>1</v>
      </c>
      <c r="O597" s="50" t="b">
        <f>IFERROR(OR('Upload Data'!G584 = "", IFERROR(MATCH('Upload Data'!H584, listVolumeUnits, 0), FALSE)), FALSE)</f>
        <v>1</v>
      </c>
      <c r="P597" s="50" t="b">
        <f>IFERROR(OR('Upload Data'!I584 = "", IFERROR(_xlfn.NUMBERVALUE('Upload Data'!I584) &gt; 0, FALSE)), FALSE)</f>
        <v>1</v>
      </c>
      <c r="Q597" s="50" t="b">
        <f>IFERROR(OR('Upload Data'!I584 = "", IFERROR(MATCH('Upload Data'!J584, listWeightUnits, 0), FALSE)), FALSE)</f>
        <v>1</v>
      </c>
      <c r="R597" s="50" t="b">
        <f>IFERROR(OR(AND(NOT(D597), 'Upload Data'!K584 = ""), IFERROR(MATCH('Upload Data'!K584, listFscClaimTypes, 0), FALSE)), FALSE)</f>
        <v>1</v>
      </c>
      <c r="S597" s="50" t="b">
        <f>IFERROR(OR(AND('Upload Data'!K584 = refClaimFsc100, OR('Upload Data'!L584 = "", 'Upload Data'!L584 = 100)), AND('Upload Data'!K584 = refClaimFscCW, OR('Upload Data'!L584 = "", 'Upload Data'!L584 = 0)), AND('Upload Data'!K584 = refClaimFscMix, 'Upload Data'!L584 &lt;&gt; "", _xlfn.NUMBERVALUE('Upload Data'!L584) &gt;= 0, _xlfn.NUMBERVALUE('Upload Data'!L584) &lt;= 100), AND('Upload Data'!K584 = refClaimFscMixCredit, OR('Upload Data'!L584 = "", 'Upload Data'!L584 = 100)), AND('Upload Data'!K584 = refClaimFscRecycled, 'Upload Data'!K584 =""), 'Upload Data'!K584 = ""), FALSE)</f>
        <v>1</v>
      </c>
      <c r="T597" s="50" t="b">
        <f>IFERROR(OR('Upload Data'!M584 = "", ISNUMBER('Upload Data'!M584), IFERROR(DATEVALUE('Upload Data'!M584) &gt; 0, FALSE)), FALSE)</f>
        <v>1</v>
      </c>
      <c r="U597" s="50" t="b">
        <f>IFERROR(OR('Upload Data'!N584 = "", ISNUMBER('Upload Data'!N584), IFERROR(DATEVALUE('Upload Data'!N584) &gt; 0, FALSE)), FALSE)</f>
        <v>1</v>
      </c>
      <c r="V597" s="51" t="s">
        <v>116</v>
      </c>
      <c r="W597" s="50"/>
      <c r="X597" s="50"/>
      <c r="Y597" s="50"/>
      <c r="Z597" s="50">
        <f>IFERROR(FIND("-", 'Upload Data'!$A584, 1), 1000)</f>
        <v>1000</v>
      </c>
      <c r="AA597" s="50">
        <f>IFERROR(FIND("-", 'Upload Data'!$A584, Z597 + 1), 1000)</f>
        <v>1000</v>
      </c>
      <c r="AB597" s="50">
        <f>IFERROR(FIND("-", 'Upload Data'!$A584, AA597 + 1), 1000)</f>
        <v>1000</v>
      </c>
      <c r="AC597" s="50" t="str">
        <f>IFERROR(LEFT('Upload Data'!$A584, Z597 - 1), "")</f>
        <v/>
      </c>
      <c r="AD597" s="50" t="str">
        <f>IFERROR(MID('Upload Data'!$A584, Z597 + 1, AA597 - Z597 - 1), "")</f>
        <v/>
      </c>
      <c r="AE597" s="50" t="str">
        <f>IFERROR(MID('Upload Data'!$A584, AA597 + 1, AB597 - AA597 - 1), "")</f>
        <v/>
      </c>
      <c r="AF597" s="50" t="str">
        <f>IFERROR(MID('Upload Data'!$A584, AB597 + 1, 1000), "")</f>
        <v/>
      </c>
      <c r="AG597" s="50" t="str">
        <f t="shared" si="70"/>
        <v/>
      </c>
      <c r="AH597" s="50" t="b">
        <f t="shared" si="71"/>
        <v>0</v>
      </c>
    </row>
    <row r="598" spans="1:34">
      <c r="A598" s="49">
        <f t="shared" si="68"/>
        <v>585</v>
      </c>
      <c r="B598" s="48" t="b">
        <f>NOT(IFERROR('Upload Data'!A585 = "ERROR", TRUE))</f>
        <v>1</v>
      </c>
      <c r="C598" s="48">
        <f t="shared" si="69"/>
        <v>585</v>
      </c>
      <c r="D598" s="50" t="b">
        <f>IF(B598, ('Upload Data'!A585 &amp; 'Upload Data'!B585 &amp; 'Upload Data'!C585 &amp; 'Upload Data'!D585 &amp; 'Upload Data'!E585 &amp; 'Upload Data'!F585 &amp; 'Upload Data'!G585 &amp; 'Upload Data'!H585 &amp; 'Upload Data'!I585 &amp; 'Upload Data'!J585 &amp; 'Upload Data'!K585 &amp; 'Upload Data'!L585 &amp; 'Upload Data'!M585 &amp; 'Upload Data'!N585) &lt;&gt; "", FALSE)</f>
        <v>0</v>
      </c>
      <c r="E598" s="50" t="str">
        <f t="shared" si="65"/>
        <v/>
      </c>
      <c r="F598" s="50" t="str">
        <f t="shared" si="66"/>
        <v/>
      </c>
      <c r="G598" s="50" t="b">
        <f t="shared" si="67"/>
        <v>1</v>
      </c>
      <c r="H598" s="50" t="b">
        <f>IFERROR(OR(AND(NOT(D598), 'Upload Data'!$A585 = ""), AND(AG598 &gt; -1, OR(AND(AH598, LEN(AD598) = 7), IFERROR(MATCH(AD598, listCertificateTypes, 0), FALSE)))), FALSE)</f>
        <v>1</v>
      </c>
      <c r="I598" s="50" t="b">
        <f>IFERROR(OR(NOT($D598), 'Upload Data'!B585 &lt;&gt; ""), FALSE)</f>
        <v>1</v>
      </c>
      <c r="J598" s="50" t="b">
        <f>IFERROR(OR(AND(NOT($D598), 'Upload Data'!C585 = ""), ISNUMBER('Upload Data'!C585), IFERROR(DATEVALUE('Upload Data'!C585) &gt; 0, FALSE)), FALSE)</f>
        <v>1</v>
      </c>
      <c r="K598" s="50" t="b">
        <f>IFERROR(OR(NOT($D598), 'Upload Data'!D585 &lt;&gt; ""), FALSE)</f>
        <v>1</v>
      </c>
      <c r="L598" s="51" t="s">
        <v>116</v>
      </c>
      <c r="M598" s="50" t="b">
        <f>IFERROR(OR(AND(NOT($D598), 'Upload Data'!F585 = ""), IFERROR(_xlfn.NUMBERVALUE('Upload Data'!F585) &gt; 0, FALSE)), FALSE)</f>
        <v>1</v>
      </c>
      <c r="N598" s="50" t="b">
        <f>IFERROR(OR('Upload Data'!G585 = "", IFERROR(_xlfn.NUMBERVALUE('Upload Data'!G585) &gt; 0, FALSE)), FALSE)</f>
        <v>1</v>
      </c>
      <c r="O598" s="50" t="b">
        <f>IFERROR(OR('Upload Data'!G585 = "", IFERROR(MATCH('Upload Data'!H585, listVolumeUnits, 0), FALSE)), FALSE)</f>
        <v>1</v>
      </c>
      <c r="P598" s="50" t="b">
        <f>IFERROR(OR('Upload Data'!I585 = "", IFERROR(_xlfn.NUMBERVALUE('Upload Data'!I585) &gt; 0, FALSE)), FALSE)</f>
        <v>1</v>
      </c>
      <c r="Q598" s="50" t="b">
        <f>IFERROR(OR('Upload Data'!I585 = "", IFERROR(MATCH('Upload Data'!J585, listWeightUnits, 0), FALSE)), FALSE)</f>
        <v>1</v>
      </c>
      <c r="R598" s="50" t="b">
        <f>IFERROR(OR(AND(NOT(D598), 'Upload Data'!K585 = ""), IFERROR(MATCH('Upload Data'!K585, listFscClaimTypes, 0), FALSE)), FALSE)</f>
        <v>1</v>
      </c>
      <c r="S598" s="50" t="b">
        <f>IFERROR(OR(AND('Upload Data'!K585 = refClaimFsc100, OR('Upload Data'!L585 = "", 'Upload Data'!L585 = 100)), AND('Upload Data'!K585 = refClaimFscCW, OR('Upload Data'!L585 = "", 'Upload Data'!L585 = 0)), AND('Upload Data'!K585 = refClaimFscMix, 'Upload Data'!L585 &lt;&gt; "", _xlfn.NUMBERVALUE('Upload Data'!L585) &gt;= 0, _xlfn.NUMBERVALUE('Upload Data'!L585) &lt;= 100), AND('Upload Data'!K585 = refClaimFscMixCredit, OR('Upload Data'!L585 = "", 'Upload Data'!L585 = 100)), AND('Upload Data'!K585 = refClaimFscRecycled, 'Upload Data'!K585 =""), 'Upload Data'!K585 = ""), FALSE)</f>
        <v>1</v>
      </c>
      <c r="T598" s="50" t="b">
        <f>IFERROR(OR('Upload Data'!M585 = "", ISNUMBER('Upload Data'!M585), IFERROR(DATEVALUE('Upload Data'!M585) &gt; 0, FALSE)), FALSE)</f>
        <v>1</v>
      </c>
      <c r="U598" s="50" t="b">
        <f>IFERROR(OR('Upload Data'!N585 = "", ISNUMBER('Upload Data'!N585), IFERROR(DATEVALUE('Upload Data'!N585) &gt; 0, FALSE)), FALSE)</f>
        <v>1</v>
      </c>
      <c r="V598" s="51" t="s">
        <v>116</v>
      </c>
      <c r="W598" s="50"/>
      <c r="X598" s="50"/>
      <c r="Y598" s="50"/>
      <c r="Z598" s="50">
        <f>IFERROR(FIND("-", 'Upload Data'!$A585, 1), 1000)</f>
        <v>1000</v>
      </c>
      <c r="AA598" s="50">
        <f>IFERROR(FIND("-", 'Upload Data'!$A585, Z598 + 1), 1000)</f>
        <v>1000</v>
      </c>
      <c r="AB598" s="50">
        <f>IFERROR(FIND("-", 'Upload Data'!$A585, AA598 + 1), 1000)</f>
        <v>1000</v>
      </c>
      <c r="AC598" s="50" t="str">
        <f>IFERROR(LEFT('Upload Data'!$A585, Z598 - 1), "")</f>
        <v/>
      </c>
      <c r="AD598" s="50" t="str">
        <f>IFERROR(MID('Upload Data'!$A585, Z598 + 1, AA598 - Z598 - 1), "")</f>
        <v/>
      </c>
      <c r="AE598" s="50" t="str">
        <f>IFERROR(MID('Upload Data'!$A585, AA598 + 1, AB598 - AA598 - 1), "")</f>
        <v/>
      </c>
      <c r="AF598" s="50" t="str">
        <f>IFERROR(MID('Upload Data'!$A585, AB598 + 1, 1000), "")</f>
        <v/>
      </c>
      <c r="AG598" s="50" t="str">
        <f t="shared" si="70"/>
        <v/>
      </c>
      <c r="AH598" s="50" t="b">
        <f t="shared" si="71"/>
        <v>0</v>
      </c>
    </row>
    <row r="599" spans="1:34">
      <c r="A599" s="49">
        <f t="shared" si="68"/>
        <v>586</v>
      </c>
      <c r="B599" s="48" t="b">
        <f>NOT(IFERROR('Upload Data'!A586 = "ERROR", TRUE))</f>
        <v>1</v>
      </c>
      <c r="C599" s="48">
        <f t="shared" si="69"/>
        <v>586</v>
      </c>
      <c r="D599" s="50" t="b">
        <f>IF(B599, ('Upload Data'!A586 &amp; 'Upload Data'!B586 &amp; 'Upload Data'!C586 &amp; 'Upload Data'!D586 &amp; 'Upload Data'!E586 &amp; 'Upload Data'!F586 &amp; 'Upload Data'!G586 &amp; 'Upload Data'!H586 &amp; 'Upload Data'!I586 &amp; 'Upload Data'!J586 &amp; 'Upload Data'!K586 &amp; 'Upload Data'!L586 &amp; 'Upload Data'!M586 &amp; 'Upload Data'!N586) &lt;&gt; "", FALSE)</f>
        <v>0</v>
      </c>
      <c r="E599" s="50" t="str">
        <f t="shared" si="65"/>
        <v/>
      </c>
      <c r="F599" s="50" t="str">
        <f t="shared" si="66"/>
        <v/>
      </c>
      <c r="G599" s="50" t="b">
        <f t="shared" si="67"/>
        <v>1</v>
      </c>
      <c r="H599" s="50" t="b">
        <f>IFERROR(OR(AND(NOT(D599), 'Upload Data'!$A586 = ""), AND(AG599 &gt; -1, OR(AND(AH599, LEN(AD599) = 7), IFERROR(MATCH(AD599, listCertificateTypes, 0), FALSE)))), FALSE)</f>
        <v>1</v>
      </c>
      <c r="I599" s="50" t="b">
        <f>IFERROR(OR(NOT($D599), 'Upload Data'!B586 &lt;&gt; ""), FALSE)</f>
        <v>1</v>
      </c>
      <c r="J599" s="50" t="b">
        <f>IFERROR(OR(AND(NOT($D599), 'Upload Data'!C586 = ""), ISNUMBER('Upload Data'!C586), IFERROR(DATEVALUE('Upload Data'!C586) &gt; 0, FALSE)), FALSE)</f>
        <v>1</v>
      </c>
      <c r="K599" s="50" t="b">
        <f>IFERROR(OR(NOT($D599), 'Upload Data'!D586 &lt;&gt; ""), FALSE)</f>
        <v>1</v>
      </c>
      <c r="L599" s="51" t="s">
        <v>116</v>
      </c>
      <c r="M599" s="50" t="b">
        <f>IFERROR(OR(AND(NOT($D599), 'Upload Data'!F586 = ""), IFERROR(_xlfn.NUMBERVALUE('Upload Data'!F586) &gt; 0, FALSE)), FALSE)</f>
        <v>1</v>
      </c>
      <c r="N599" s="50" t="b">
        <f>IFERROR(OR('Upload Data'!G586 = "", IFERROR(_xlfn.NUMBERVALUE('Upload Data'!G586) &gt; 0, FALSE)), FALSE)</f>
        <v>1</v>
      </c>
      <c r="O599" s="50" t="b">
        <f>IFERROR(OR('Upload Data'!G586 = "", IFERROR(MATCH('Upload Data'!H586, listVolumeUnits, 0), FALSE)), FALSE)</f>
        <v>1</v>
      </c>
      <c r="P599" s="50" t="b">
        <f>IFERROR(OR('Upload Data'!I586 = "", IFERROR(_xlfn.NUMBERVALUE('Upload Data'!I586) &gt; 0, FALSE)), FALSE)</f>
        <v>1</v>
      </c>
      <c r="Q599" s="50" t="b">
        <f>IFERROR(OR('Upload Data'!I586 = "", IFERROR(MATCH('Upload Data'!J586, listWeightUnits, 0), FALSE)), FALSE)</f>
        <v>1</v>
      </c>
      <c r="R599" s="50" t="b">
        <f>IFERROR(OR(AND(NOT(D599), 'Upload Data'!K586 = ""), IFERROR(MATCH('Upload Data'!K586, listFscClaimTypes, 0), FALSE)), FALSE)</f>
        <v>1</v>
      </c>
      <c r="S599" s="50" t="b">
        <f>IFERROR(OR(AND('Upload Data'!K586 = refClaimFsc100, OR('Upload Data'!L586 = "", 'Upload Data'!L586 = 100)), AND('Upload Data'!K586 = refClaimFscCW, OR('Upload Data'!L586 = "", 'Upload Data'!L586 = 0)), AND('Upload Data'!K586 = refClaimFscMix, 'Upload Data'!L586 &lt;&gt; "", _xlfn.NUMBERVALUE('Upload Data'!L586) &gt;= 0, _xlfn.NUMBERVALUE('Upload Data'!L586) &lt;= 100), AND('Upload Data'!K586 = refClaimFscMixCredit, OR('Upload Data'!L586 = "", 'Upload Data'!L586 = 100)), AND('Upload Data'!K586 = refClaimFscRecycled, 'Upload Data'!K586 =""), 'Upload Data'!K586 = ""), FALSE)</f>
        <v>1</v>
      </c>
      <c r="T599" s="50" t="b">
        <f>IFERROR(OR('Upload Data'!M586 = "", ISNUMBER('Upload Data'!M586), IFERROR(DATEVALUE('Upload Data'!M586) &gt; 0, FALSE)), FALSE)</f>
        <v>1</v>
      </c>
      <c r="U599" s="50" t="b">
        <f>IFERROR(OR('Upload Data'!N586 = "", ISNUMBER('Upload Data'!N586), IFERROR(DATEVALUE('Upload Data'!N586) &gt; 0, FALSE)), FALSE)</f>
        <v>1</v>
      </c>
      <c r="V599" s="51" t="s">
        <v>116</v>
      </c>
      <c r="W599" s="50"/>
      <c r="X599" s="50"/>
      <c r="Y599" s="50"/>
      <c r="Z599" s="50">
        <f>IFERROR(FIND("-", 'Upload Data'!$A586, 1), 1000)</f>
        <v>1000</v>
      </c>
      <c r="AA599" s="50">
        <f>IFERROR(FIND("-", 'Upload Data'!$A586, Z599 + 1), 1000)</f>
        <v>1000</v>
      </c>
      <c r="AB599" s="50">
        <f>IFERROR(FIND("-", 'Upload Data'!$A586, AA599 + 1), 1000)</f>
        <v>1000</v>
      </c>
      <c r="AC599" s="50" t="str">
        <f>IFERROR(LEFT('Upload Data'!$A586, Z599 - 1), "")</f>
        <v/>
      </c>
      <c r="AD599" s="50" t="str">
        <f>IFERROR(MID('Upload Data'!$A586, Z599 + 1, AA599 - Z599 - 1), "")</f>
        <v/>
      </c>
      <c r="AE599" s="50" t="str">
        <f>IFERROR(MID('Upload Data'!$A586, AA599 + 1, AB599 - AA599 - 1), "")</f>
        <v/>
      </c>
      <c r="AF599" s="50" t="str">
        <f>IFERROR(MID('Upload Data'!$A586, AB599 + 1, 1000), "")</f>
        <v/>
      </c>
      <c r="AG599" s="50" t="str">
        <f t="shared" si="70"/>
        <v/>
      </c>
      <c r="AH599" s="50" t="b">
        <f t="shared" si="71"/>
        <v>0</v>
      </c>
    </row>
    <row r="600" spans="1:34">
      <c r="A600" s="49">
        <f t="shared" si="68"/>
        <v>587</v>
      </c>
      <c r="B600" s="48" t="b">
        <f>NOT(IFERROR('Upload Data'!A587 = "ERROR", TRUE))</f>
        <v>1</v>
      </c>
      <c r="C600" s="48">
        <f t="shared" si="69"/>
        <v>587</v>
      </c>
      <c r="D600" s="50" t="b">
        <f>IF(B600, ('Upload Data'!A587 &amp; 'Upload Data'!B587 &amp; 'Upload Data'!C587 &amp; 'Upload Data'!D587 &amp; 'Upload Data'!E587 &amp; 'Upload Data'!F587 &amp; 'Upload Data'!G587 &amp; 'Upload Data'!H587 &amp; 'Upload Data'!I587 &amp; 'Upload Data'!J587 &amp; 'Upload Data'!K587 &amp; 'Upload Data'!L587 &amp; 'Upload Data'!M587 &amp; 'Upload Data'!N587) &lt;&gt; "", FALSE)</f>
        <v>0</v>
      </c>
      <c r="E600" s="50" t="str">
        <f t="shared" si="65"/>
        <v/>
      </c>
      <c r="F600" s="50" t="str">
        <f t="shared" si="66"/>
        <v/>
      </c>
      <c r="G600" s="50" t="b">
        <f t="shared" si="67"/>
        <v>1</v>
      </c>
      <c r="H600" s="50" t="b">
        <f>IFERROR(OR(AND(NOT(D600), 'Upload Data'!$A587 = ""), AND(AG600 &gt; -1, OR(AND(AH600, LEN(AD600) = 7), IFERROR(MATCH(AD600, listCertificateTypes, 0), FALSE)))), FALSE)</f>
        <v>1</v>
      </c>
      <c r="I600" s="50" t="b">
        <f>IFERROR(OR(NOT($D600), 'Upload Data'!B587 &lt;&gt; ""), FALSE)</f>
        <v>1</v>
      </c>
      <c r="J600" s="50" t="b">
        <f>IFERROR(OR(AND(NOT($D600), 'Upload Data'!C587 = ""), ISNUMBER('Upload Data'!C587), IFERROR(DATEVALUE('Upload Data'!C587) &gt; 0, FALSE)), FALSE)</f>
        <v>1</v>
      </c>
      <c r="K600" s="50" t="b">
        <f>IFERROR(OR(NOT($D600), 'Upload Data'!D587 &lt;&gt; ""), FALSE)</f>
        <v>1</v>
      </c>
      <c r="L600" s="51" t="s">
        <v>116</v>
      </c>
      <c r="M600" s="50" t="b">
        <f>IFERROR(OR(AND(NOT($D600), 'Upload Data'!F587 = ""), IFERROR(_xlfn.NUMBERVALUE('Upload Data'!F587) &gt; 0, FALSE)), FALSE)</f>
        <v>1</v>
      </c>
      <c r="N600" s="50" t="b">
        <f>IFERROR(OR('Upload Data'!G587 = "", IFERROR(_xlfn.NUMBERVALUE('Upload Data'!G587) &gt; 0, FALSE)), FALSE)</f>
        <v>1</v>
      </c>
      <c r="O600" s="50" t="b">
        <f>IFERROR(OR('Upload Data'!G587 = "", IFERROR(MATCH('Upload Data'!H587, listVolumeUnits, 0), FALSE)), FALSE)</f>
        <v>1</v>
      </c>
      <c r="P600" s="50" t="b">
        <f>IFERROR(OR('Upload Data'!I587 = "", IFERROR(_xlfn.NUMBERVALUE('Upload Data'!I587) &gt; 0, FALSE)), FALSE)</f>
        <v>1</v>
      </c>
      <c r="Q600" s="50" t="b">
        <f>IFERROR(OR('Upload Data'!I587 = "", IFERROR(MATCH('Upload Data'!J587, listWeightUnits, 0), FALSE)), FALSE)</f>
        <v>1</v>
      </c>
      <c r="R600" s="50" t="b">
        <f>IFERROR(OR(AND(NOT(D600), 'Upload Data'!K587 = ""), IFERROR(MATCH('Upload Data'!K587, listFscClaimTypes, 0), FALSE)), FALSE)</f>
        <v>1</v>
      </c>
      <c r="S600" s="50" t="b">
        <f>IFERROR(OR(AND('Upload Data'!K587 = refClaimFsc100, OR('Upload Data'!L587 = "", 'Upload Data'!L587 = 100)), AND('Upload Data'!K587 = refClaimFscCW, OR('Upload Data'!L587 = "", 'Upload Data'!L587 = 0)), AND('Upload Data'!K587 = refClaimFscMix, 'Upload Data'!L587 &lt;&gt; "", _xlfn.NUMBERVALUE('Upload Data'!L587) &gt;= 0, _xlfn.NUMBERVALUE('Upload Data'!L587) &lt;= 100), AND('Upload Data'!K587 = refClaimFscMixCredit, OR('Upload Data'!L587 = "", 'Upload Data'!L587 = 100)), AND('Upload Data'!K587 = refClaimFscRecycled, 'Upload Data'!K587 =""), 'Upload Data'!K587 = ""), FALSE)</f>
        <v>1</v>
      </c>
      <c r="T600" s="50" t="b">
        <f>IFERROR(OR('Upload Data'!M587 = "", ISNUMBER('Upload Data'!M587), IFERROR(DATEVALUE('Upload Data'!M587) &gt; 0, FALSE)), FALSE)</f>
        <v>1</v>
      </c>
      <c r="U600" s="50" t="b">
        <f>IFERROR(OR('Upload Data'!N587 = "", ISNUMBER('Upload Data'!N587), IFERROR(DATEVALUE('Upload Data'!N587) &gt; 0, FALSE)), FALSE)</f>
        <v>1</v>
      </c>
      <c r="V600" s="51" t="s">
        <v>116</v>
      </c>
      <c r="W600" s="50"/>
      <c r="X600" s="50"/>
      <c r="Y600" s="50"/>
      <c r="Z600" s="50">
        <f>IFERROR(FIND("-", 'Upload Data'!$A587, 1), 1000)</f>
        <v>1000</v>
      </c>
      <c r="AA600" s="50">
        <f>IFERROR(FIND("-", 'Upload Data'!$A587, Z600 + 1), 1000)</f>
        <v>1000</v>
      </c>
      <c r="AB600" s="50">
        <f>IFERROR(FIND("-", 'Upload Data'!$A587, AA600 + 1), 1000)</f>
        <v>1000</v>
      </c>
      <c r="AC600" s="50" t="str">
        <f>IFERROR(LEFT('Upload Data'!$A587, Z600 - 1), "")</f>
        <v/>
      </c>
      <c r="AD600" s="50" t="str">
        <f>IFERROR(MID('Upload Data'!$A587, Z600 + 1, AA600 - Z600 - 1), "")</f>
        <v/>
      </c>
      <c r="AE600" s="50" t="str">
        <f>IFERROR(MID('Upload Data'!$A587, AA600 + 1, AB600 - AA600 - 1), "")</f>
        <v/>
      </c>
      <c r="AF600" s="50" t="str">
        <f>IFERROR(MID('Upload Data'!$A587, AB600 + 1, 1000), "")</f>
        <v/>
      </c>
      <c r="AG600" s="50" t="str">
        <f t="shared" si="70"/>
        <v/>
      </c>
      <c r="AH600" s="50" t="b">
        <f t="shared" si="71"/>
        <v>0</v>
      </c>
    </row>
    <row r="601" spans="1:34">
      <c r="A601" s="49">
        <f t="shared" si="68"/>
        <v>588</v>
      </c>
      <c r="B601" s="48" t="b">
        <f>NOT(IFERROR('Upload Data'!A588 = "ERROR", TRUE))</f>
        <v>1</v>
      </c>
      <c r="C601" s="48">
        <f t="shared" si="69"/>
        <v>588</v>
      </c>
      <c r="D601" s="50" t="b">
        <f>IF(B601, ('Upload Data'!A588 &amp; 'Upload Data'!B588 &amp; 'Upload Data'!C588 &amp; 'Upload Data'!D588 &amp; 'Upload Data'!E588 &amp; 'Upload Data'!F588 &amp; 'Upload Data'!G588 &amp; 'Upload Data'!H588 &amp; 'Upload Data'!I588 &amp; 'Upload Data'!J588 &amp; 'Upload Data'!K588 &amp; 'Upload Data'!L588 &amp; 'Upload Data'!M588 &amp; 'Upload Data'!N588) &lt;&gt; "", FALSE)</f>
        <v>0</v>
      </c>
      <c r="E601" s="50" t="str">
        <f t="shared" si="65"/>
        <v/>
      </c>
      <c r="F601" s="50" t="str">
        <f t="shared" si="66"/>
        <v/>
      </c>
      <c r="G601" s="50" t="b">
        <f t="shared" si="67"/>
        <v>1</v>
      </c>
      <c r="H601" s="50" t="b">
        <f>IFERROR(OR(AND(NOT(D601), 'Upload Data'!$A588 = ""), AND(AG601 &gt; -1, OR(AND(AH601, LEN(AD601) = 7), IFERROR(MATCH(AD601, listCertificateTypes, 0), FALSE)))), FALSE)</f>
        <v>1</v>
      </c>
      <c r="I601" s="50" t="b">
        <f>IFERROR(OR(NOT($D601), 'Upload Data'!B588 &lt;&gt; ""), FALSE)</f>
        <v>1</v>
      </c>
      <c r="J601" s="50" t="b">
        <f>IFERROR(OR(AND(NOT($D601), 'Upload Data'!C588 = ""), ISNUMBER('Upload Data'!C588), IFERROR(DATEVALUE('Upload Data'!C588) &gt; 0, FALSE)), FALSE)</f>
        <v>1</v>
      </c>
      <c r="K601" s="50" t="b">
        <f>IFERROR(OR(NOT($D601), 'Upload Data'!D588 &lt;&gt; ""), FALSE)</f>
        <v>1</v>
      </c>
      <c r="L601" s="51" t="s">
        <v>116</v>
      </c>
      <c r="M601" s="50" t="b">
        <f>IFERROR(OR(AND(NOT($D601), 'Upload Data'!F588 = ""), IFERROR(_xlfn.NUMBERVALUE('Upload Data'!F588) &gt; 0, FALSE)), FALSE)</f>
        <v>1</v>
      </c>
      <c r="N601" s="50" t="b">
        <f>IFERROR(OR('Upload Data'!G588 = "", IFERROR(_xlfn.NUMBERVALUE('Upload Data'!G588) &gt; 0, FALSE)), FALSE)</f>
        <v>1</v>
      </c>
      <c r="O601" s="50" t="b">
        <f>IFERROR(OR('Upload Data'!G588 = "", IFERROR(MATCH('Upload Data'!H588, listVolumeUnits, 0), FALSE)), FALSE)</f>
        <v>1</v>
      </c>
      <c r="P601" s="50" t="b">
        <f>IFERROR(OR('Upload Data'!I588 = "", IFERROR(_xlfn.NUMBERVALUE('Upload Data'!I588) &gt; 0, FALSE)), FALSE)</f>
        <v>1</v>
      </c>
      <c r="Q601" s="50" t="b">
        <f>IFERROR(OR('Upload Data'!I588 = "", IFERROR(MATCH('Upload Data'!J588, listWeightUnits, 0), FALSE)), FALSE)</f>
        <v>1</v>
      </c>
      <c r="R601" s="50" t="b">
        <f>IFERROR(OR(AND(NOT(D601), 'Upload Data'!K588 = ""), IFERROR(MATCH('Upload Data'!K588, listFscClaimTypes, 0), FALSE)), FALSE)</f>
        <v>1</v>
      </c>
      <c r="S601" s="50" t="b">
        <f>IFERROR(OR(AND('Upload Data'!K588 = refClaimFsc100, OR('Upload Data'!L588 = "", 'Upload Data'!L588 = 100)), AND('Upload Data'!K588 = refClaimFscCW, OR('Upload Data'!L588 = "", 'Upload Data'!L588 = 0)), AND('Upload Data'!K588 = refClaimFscMix, 'Upload Data'!L588 &lt;&gt; "", _xlfn.NUMBERVALUE('Upload Data'!L588) &gt;= 0, _xlfn.NUMBERVALUE('Upload Data'!L588) &lt;= 100), AND('Upload Data'!K588 = refClaimFscMixCredit, OR('Upload Data'!L588 = "", 'Upload Data'!L588 = 100)), AND('Upload Data'!K588 = refClaimFscRecycled, 'Upload Data'!K588 =""), 'Upload Data'!K588 = ""), FALSE)</f>
        <v>1</v>
      </c>
      <c r="T601" s="50" t="b">
        <f>IFERROR(OR('Upload Data'!M588 = "", ISNUMBER('Upload Data'!M588), IFERROR(DATEVALUE('Upload Data'!M588) &gt; 0, FALSE)), FALSE)</f>
        <v>1</v>
      </c>
      <c r="U601" s="50" t="b">
        <f>IFERROR(OR('Upload Data'!N588 = "", ISNUMBER('Upload Data'!N588), IFERROR(DATEVALUE('Upload Data'!N588) &gt; 0, FALSE)), FALSE)</f>
        <v>1</v>
      </c>
      <c r="V601" s="51" t="s">
        <v>116</v>
      </c>
      <c r="W601" s="50"/>
      <c r="X601" s="50"/>
      <c r="Y601" s="50"/>
      <c r="Z601" s="50">
        <f>IFERROR(FIND("-", 'Upload Data'!$A588, 1), 1000)</f>
        <v>1000</v>
      </c>
      <c r="AA601" s="50">
        <f>IFERROR(FIND("-", 'Upload Data'!$A588, Z601 + 1), 1000)</f>
        <v>1000</v>
      </c>
      <c r="AB601" s="50">
        <f>IFERROR(FIND("-", 'Upload Data'!$A588, AA601 + 1), 1000)</f>
        <v>1000</v>
      </c>
      <c r="AC601" s="50" t="str">
        <f>IFERROR(LEFT('Upload Data'!$A588, Z601 - 1), "")</f>
        <v/>
      </c>
      <c r="AD601" s="50" t="str">
        <f>IFERROR(MID('Upload Data'!$A588, Z601 + 1, AA601 - Z601 - 1), "")</f>
        <v/>
      </c>
      <c r="AE601" s="50" t="str">
        <f>IFERROR(MID('Upload Data'!$A588, AA601 + 1, AB601 - AA601 - 1), "")</f>
        <v/>
      </c>
      <c r="AF601" s="50" t="str">
        <f>IFERROR(MID('Upload Data'!$A588, AB601 + 1, 1000), "")</f>
        <v/>
      </c>
      <c r="AG601" s="50" t="str">
        <f t="shared" si="70"/>
        <v/>
      </c>
      <c r="AH601" s="50" t="b">
        <f t="shared" si="71"/>
        <v>0</v>
      </c>
    </row>
    <row r="602" spans="1:34">
      <c r="A602" s="49">
        <f t="shared" si="68"/>
        <v>589</v>
      </c>
      <c r="B602" s="48" t="b">
        <f>NOT(IFERROR('Upload Data'!A589 = "ERROR", TRUE))</f>
        <v>1</v>
      </c>
      <c r="C602" s="48">
        <f t="shared" si="69"/>
        <v>589</v>
      </c>
      <c r="D602" s="50" t="b">
        <f>IF(B602, ('Upload Data'!A589 &amp; 'Upload Data'!B589 &amp; 'Upload Data'!C589 &amp; 'Upload Data'!D589 &amp; 'Upload Data'!E589 &amp; 'Upload Data'!F589 &amp; 'Upload Data'!G589 &amp; 'Upload Data'!H589 &amp; 'Upload Data'!I589 &amp; 'Upload Data'!J589 &amp; 'Upload Data'!K589 &amp; 'Upload Data'!L589 &amp; 'Upload Data'!M589 &amp; 'Upload Data'!N589) &lt;&gt; "", FALSE)</f>
        <v>0</v>
      </c>
      <c r="E602" s="50" t="str">
        <f t="shared" si="65"/>
        <v/>
      </c>
      <c r="F602" s="50" t="str">
        <f t="shared" si="66"/>
        <v/>
      </c>
      <c r="G602" s="50" t="b">
        <f t="shared" si="67"/>
        <v>1</v>
      </c>
      <c r="H602" s="50" t="b">
        <f>IFERROR(OR(AND(NOT(D602), 'Upload Data'!$A589 = ""), AND(AG602 &gt; -1, OR(AND(AH602, LEN(AD602) = 7), IFERROR(MATCH(AD602, listCertificateTypes, 0), FALSE)))), FALSE)</f>
        <v>1</v>
      </c>
      <c r="I602" s="50" t="b">
        <f>IFERROR(OR(NOT($D602), 'Upload Data'!B589 &lt;&gt; ""), FALSE)</f>
        <v>1</v>
      </c>
      <c r="J602" s="50" t="b">
        <f>IFERROR(OR(AND(NOT($D602), 'Upload Data'!C589 = ""), ISNUMBER('Upload Data'!C589), IFERROR(DATEVALUE('Upload Data'!C589) &gt; 0, FALSE)), FALSE)</f>
        <v>1</v>
      </c>
      <c r="K602" s="50" t="b">
        <f>IFERROR(OR(NOT($D602), 'Upload Data'!D589 &lt;&gt; ""), FALSE)</f>
        <v>1</v>
      </c>
      <c r="L602" s="51" t="s">
        <v>116</v>
      </c>
      <c r="M602" s="50" t="b">
        <f>IFERROR(OR(AND(NOT($D602), 'Upload Data'!F589 = ""), IFERROR(_xlfn.NUMBERVALUE('Upload Data'!F589) &gt; 0, FALSE)), FALSE)</f>
        <v>1</v>
      </c>
      <c r="N602" s="50" t="b">
        <f>IFERROR(OR('Upload Data'!G589 = "", IFERROR(_xlfn.NUMBERVALUE('Upload Data'!G589) &gt; 0, FALSE)), FALSE)</f>
        <v>1</v>
      </c>
      <c r="O602" s="50" t="b">
        <f>IFERROR(OR('Upload Data'!G589 = "", IFERROR(MATCH('Upload Data'!H589, listVolumeUnits, 0), FALSE)), FALSE)</f>
        <v>1</v>
      </c>
      <c r="P602" s="50" t="b">
        <f>IFERROR(OR('Upload Data'!I589 = "", IFERROR(_xlfn.NUMBERVALUE('Upload Data'!I589) &gt; 0, FALSE)), FALSE)</f>
        <v>1</v>
      </c>
      <c r="Q602" s="50" t="b">
        <f>IFERROR(OR('Upload Data'!I589 = "", IFERROR(MATCH('Upload Data'!J589, listWeightUnits, 0), FALSE)), FALSE)</f>
        <v>1</v>
      </c>
      <c r="R602" s="50" t="b">
        <f>IFERROR(OR(AND(NOT(D602), 'Upload Data'!K589 = ""), IFERROR(MATCH('Upload Data'!K589, listFscClaimTypes, 0), FALSE)), FALSE)</f>
        <v>1</v>
      </c>
      <c r="S602" s="50" t="b">
        <f>IFERROR(OR(AND('Upload Data'!K589 = refClaimFsc100, OR('Upload Data'!L589 = "", 'Upload Data'!L589 = 100)), AND('Upload Data'!K589 = refClaimFscCW, OR('Upload Data'!L589 = "", 'Upload Data'!L589 = 0)), AND('Upload Data'!K589 = refClaimFscMix, 'Upload Data'!L589 &lt;&gt; "", _xlfn.NUMBERVALUE('Upload Data'!L589) &gt;= 0, _xlfn.NUMBERVALUE('Upload Data'!L589) &lt;= 100), AND('Upload Data'!K589 = refClaimFscMixCredit, OR('Upload Data'!L589 = "", 'Upload Data'!L589 = 100)), AND('Upload Data'!K589 = refClaimFscRecycled, 'Upload Data'!K589 =""), 'Upload Data'!K589 = ""), FALSE)</f>
        <v>1</v>
      </c>
      <c r="T602" s="50" t="b">
        <f>IFERROR(OR('Upload Data'!M589 = "", ISNUMBER('Upload Data'!M589), IFERROR(DATEVALUE('Upload Data'!M589) &gt; 0, FALSE)), FALSE)</f>
        <v>1</v>
      </c>
      <c r="U602" s="50" t="b">
        <f>IFERROR(OR('Upload Data'!N589 = "", ISNUMBER('Upload Data'!N589), IFERROR(DATEVALUE('Upload Data'!N589) &gt; 0, FALSE)), FALSE)</f>
        <v>1</v>
      </c>
      <c r="V602" s="51" t="s">
        <v>116</v>
      </c>
      <c r="W602" s="50"/>
      <c r="X602" s="50"/>
      <c r="Y602" s="50"/>
      <c r="Z602" s="50">
        <f>IFERROR(FIND("-", 'Upload Data'!$A589, 1), 1000)</f>
        <v>1000</v>
      </c>
      <c r="AA602" s="50">
        <f>IFERROR(FIND("-", 'Upload Data'!$A589, Z602 + 1), 1000)</f>
        <v>1000</v>
      </c>
      <c r="AB602" s="50">
        <f>IFERROR(FIND("-", 'Upload Data'!$A589, AA602 + 1), 1000)</f>
        <v>1000</v>
      </c>
      <c r="AC602" s="50" t="str">
        <f>IFERROR(LEFT('Upload Data'!$A589, Z602 - 1), "")</f>
        <v/>
      </c>
      <c r="AD602" s="50" t="str">
        <f>IFERROR(MID('Upload Data'!$A589, Z602 + 1, AA602 - Z602 - 1), "")</f>
        <v/>
      </c>
      <c r="AE602" s="50" t="str">
        <f>IFERROR(MID('Upload Data'!$A589, AA602 + 1, AB602 - AA602 - 1), "")</f>
        <v/>
      </c>
      <c r="AF602" s="50" t="str">
        <f>IFERROR(MID('Upload Data'!$A589, AB602 + 1, 1000), "")</f>
        <v/>
      </c>
      <c r="AG602" s="50" t="str">
        <f t="shared" si="70"/>
        <v/>
      </c>
      <c r="AH602" s="50" t="b">
        <f t="shared" si="71"/>
        <v>0</v>
      </c>
    </row>
    <row r="603" spans="1:34">
      <c r="A603" s="49">
        <f t="shared" si="68"/>
        <v>590</v>
      </c>
      <c r="B603" s="48" t="b">
        <f>NOT(IFERROR('Upload Data'!A590 = "ERROR", TRUE))</f>
        <v>1</v>
      </c>
      <c r="C603" s="48">
        <f t="shared" si="69"/>
        <v>590</v>
      </c>
      <c r="D603" s="50" t="b">
        <f>IF(B603, ('Upload Data'!A590 &amp; 'Upload Data'!B590 &amp; 'Upload Data'!C590 &amp; 'Upload Data'!D590 &amp; 'Upload Data'!E590 &amp; 'Upload Data'!F590 &amp; 'Upload Data'!G590 &amp; 'Upload Data'!H590 &amp; 'Upload Data'!I590 &amp; 'Upload Data'!J590 &amp; 'Upload Data'!K590 &amp; 'Upload Data'!L590 &amp; 'Upload Data'!M590 &amp; 'Upload Data'!N590) &lt;&gt; "", FALSE)</f>
        <v>0</v>
      </c>
      <c r="E603" s="50" t="str">
        <f t="shared" si="65"/>
        <v/>
      </c>
      <c r="F603" s="50" t="str">
        <f t="shared" si="66"/>
        <v/>
      </c>
      <c r="G603" s="50" t="b">
        <f t="shared" si="67"/>
        <v>1</v>
      </c>
      <c r="H603" s="50" t="b">
        <f>IFERROR(OR(AND(NOT(D603), 'Upload Data'!$A590 = ""), AND(AG603 &gt; -1, OR(AND(AH603, LEN(AD603) = 7), IFERROR(MATCH(AD603, listCertificateTypes, 0), FALSE)))), FALSE)</f>
        <v>1</v>
      </c>
      <c r="I603" s="50" t="b">
        <f>IFERROR(OR(NOT($D603), 'Upload Data'!B590 &lt;&gt; ""), FALSE)</f>
        <v>1</v>
      </c>
      <c r="J603" s="50" t="b">
        <f>IFERROR(OR(AND(NOT($D603), 'Upload Data'!C590 = ""), ISNUMBER('Upload Data'!C590), IFERROR(DATEVALUE('Upload Data'!C590) &gt; 0, FALSE)), FALSE)</f>
        <v>1</v>
      </c>
      <c r="K603" s="50" t="b">
        <f>IFERROR(OR(NOT($D603), 'Upload Data'!D590 &lt;&gt; ""), FALSE)</f>
        <v>1</v>
      </c>
      <c r="L603" s="51" t="s">
        <v>116</v>
      </c>
      <c r="M603" s="50" t="b">
        <f>IFERROR(OR(AND(NOT($D603), 'Upload Data'!F590 = ""), IFERROR(_xlfn.NUMBERVALUE('Upload Data'!F590) &gt; 0, FALSE)), FALSE)</f>
        <v>1</v>
      </c>
      <c r="N603" s="50" t="b">
        <f>IFERROR(OR('Upload Data'!G590 = "", IFERROR(_xlfn.NUMBERVALUE('Upload Data'!G590) &gt; 0, FALSE)), FALSE)</f>
        <v>1</v>
      </c>
      <c r="O603" s="50" t="b">
        <f>IFERROR(OR('Upload Data'!G590 = "", IFERROR(MATCH('Upload Data'!H590, listVolumeUnits, 0), FALSE)), FALSE)</f>
        <v>1</v>
      </c>
      <c r="P603" s="50" t="b">
        <f>IFERROR(OR('Upload Data'!I590 = "", IFERROR(_xlfn.NUMBERVALUE('Upload Data'!I590) &gt; 0, FALSE)), FALSE)</f>
        <v>1</v>
      </c>
      <c r="Q603" s="50" t="b">
        <f>IFERROR(OR('Upload Data'!I590 = "", IFERROR(MATCH('Upload Data'!J590, listWeightUnits, 0), FALSE)), FALSE)</f>
        <v>1</v>
      </c>
      <c r="R603" s="50" t="b">
        <f>IFERROR(OR(AND(NOT(D603), 'Upload Data'!K590 = ""), IFERROR(MATCH('Upload Data'!K590, listFscClaimTypes, 0), FALSE)), FALSE)</f>
        <v>1</v>
      </c>
      <c r="S603" s="50" t="b">
        <f>IFERROR(OR(AND('Upload Data'!K590 = refClaimFsc100, OR('Upload Data'!L590 = "", 'Upload Data'!L590 = 100)), AND('Upload Data'!K590 = refClaimFscCW, OR('Upload Data'!L590 = "", 'Upload Data'!L590 = 0)), AND('Upload Data'!K590 = refClaimFscMix, 'Upload Data'!L590 &lt;&gt; "", _xlfn.NUMBERVALUE('Upload Data'!L590) &gt;= 0, _xlfn.NUMBERVALUE('Upload Data'!L590) &lt;= 100), AND('Upload Data'!K590 = refClaimFscMixCredit, OR('Upload Data'!L590 = "", 'Upload Data'!L590 = 100)), AND('Upload Data'!K590 = refClaimFscRecycled, 'Upload Data'!K590 =""), 'Upload Data'!K590 = ""), FALSE)</f>
        <v>1</v>
      </c>
      <c r="T603" s="50" t="b">
        <f>IFERROR(OR('Upload Data'!M590 = "", ISNUMBER('Upload Data'!M590), IFERROR(DATEVALUE('Upload Data'!M590) &gt; 0, FALSE)), FALSE)</f>
        <v>1</v>
      </c>
      <c r="U603" s="50" t="b">
        <f>IFERROR(OR('Upload Data'!N590 = "", ISNUMBER('Upload Data'!N590), IFERROR(DATEVALUE('Upload Data'!N590) &gt; 0, FALSE)), FALSE)</f>
        <v>1</v>
      </c>
      <c r="V603" s="51" t="s">
        <v>116</v>
      </c>
      <c r="W603" s="50"/>
      <c r="X603" s="50"/>
      <c r="Y603" s="50"/>
      <c r="Z603" s="50">
        <f>IFERROR(FIND("-", 'Upload Data'!$A590, 1), 1000)</f>
        <v>1000</v>
      </c>
      <c r="AA603" s="50">
        <f>IFERROR(FIND("-", 'Upload Data'!$A590, Z603 + 1), 1000)</f>
        <v>1000</v>
      </c>
      <c r="AB603" s="50">
        <f>IFERROR(FIND("-", 'Upload Data'!$A590, AA603 + 1), 1000)</f>
        <v>1000</v>
      </c>
      <c r="AC603" s="50" t="str">
        <f>IFERROR(LEFT('Upload Data'!$A590, Z603 - 1), "")</f>
        <v/>
      </c>
      <c r="AD603" s="50" t="str">
        <f>IFERROR(MID('Upload Data'!$A590, Z603 + 1, AA603 - Z603 - 1), "")</f>
        <v/>
      </c>
      <c r="AE603" s="50" t="str">
        <f>IFERROR(MID('Upload Data'!$A590, AA603 + 1, AB603 - AA603 - 1), "")</f>
        <v/>
      </c>
      <c r="AF603" s="50" t="str">
        <f>IFERROR(MID('Upload Data'!$A590, AB603 + 1, 1000), "")</f>
        <v/>
      </c>
      <c r="AG603" s="50" t="str">
        <f t="shared" si="70"/>
        <v/>
      </c>
      <c r="AH603" s="50" t="b">
        <f t="shared" si="71"/>
        <v>0</v>
      </c>
    </row>
    <row r="604" spans="1:34">
      <c r="A604" s="49">
        <f t="shared" si="68"/>
        <v>591</v>
      </c>
      <c r="B604" s="48" t="b">
        <f>NOT(IFERROR('Upload Data'!A591 = "ERROR", TRUE))</f>
        <v>1</v>
      </c>
      <c r="C604" s="48">
        <f t="shared" si="69"/>
        <v>591</v>
      </c>
      <c r="D604" s="50" t="b">
        <f>IF(B604, ('Upload Data'!A591 &amp; 'Upload Data'!B591 &amp; 'Upload Data'!C591 &amp; 'Upload Data'!D591 &amp; 'Upload Data'!E591 &amp; 'Upload Data'!F591 &amp; 'Upload Data'!G591 &amp; 'Upload Data'!H591 &amp; 'Upload Data'!I591 &amp; 'Upload Data'!J591 &amp; 'Upload Data'!K591 &amp; 'Upload Data'!L591 &amp; 'Upload Data'!M591 &amp; 'Upload Data'!N591) &lt;&gt; "", FALSE)</f>
        <v>0</v>
      </c>
      <c r="E604" s="50" t="str">
        <f t="shared" si="65"/>
        <v/>
      </c>
      <c r="F604" s="50" t="str">
        <f t="shared" si="66"/>
        <v/>
      </c>
      <c r="G604" s="50" t="b">
        <f t="shared" si="67"/>
        <v>1</v>
      </c>
      <c r="H604" s="50" t="b">
        <f>IFERROR(OR(AND(NOT(D604), 'Upload Data'!$A591 = ""), AND(AG604 &gt; -1, OR(AND(AH604, LEN(AD604) = 7), IFERROR(MATCH(AD604, listCertificateTypes, 0), FALSE)))), FALSE)</f>
        <v>1</v>
      </c>
      <c r="I604" s="50" t="b">
        <f>IFERROR(OR(NOT($D604), 'Upload Data'!B591 &lt;&gt; ""), FALSE)</f>
        <v>1</v>
      </c>
      <c r="J604" s="50" t="b">
        <f>IFERROR(OR(AND(NOT($D604), 'Upload Data'!C591 = ""), ISNUMBER('Upload Data'!C591), IFERROR(DATEVALUE('Upload Data'!C591) &gt; 0, FALSE)), FALSE)</f>
        <v>1</v>
      </c>
      <c r="K604" s="50" t="b">
        <f>IFERROR(OR(NOT($D604), 'Upload Data'!D591 &lt;&gt; ""), FALSE)</f>
        <v>1</v>
      </c>
      <c r="L604" s="51" t="s">
        <v>116</v>
      </c>
      <c r="M604" s="50" t="b">
        <f>IFERROR(OR(AND(NOT($D604), 'Upload Data'!F591 = ""), IFERROR(_xlfn.NUMBERVALUE('Upload Data'!F591) &gt; 0, FALSE)), FALSE)</f>
        <v>1</v>
      </c>
      <c r="N604" s="50" t="b">
        <f>IFERROR(OR('Upload Data'!G591 = "", IFERROR(_xlfn.NUMBERVALUE('Upload Data'!G591) &gt; 0, FALSE)), FALSE)</f>
        <v>1</v>
      </c>
      <c r="O604" s="50" t="b">
        <f>IFERROR(OR('Upload Data'!G591 = "", IFERROR(MATCH('Upload Data'!H591, listVolumeUnits, 0), FALSE)), FALSE)</f>
        <v>1</v>
      </c>
      <c r="P604" s="50" t="b">
        <f>IFERROR(OR('Upload Data'!I591 = "", IFERROR(_xlfn.NUMBERVALUE('Upload Data'!I591) &gt; 0, FALSE)), FALSE)</f>
        <v>1</v>
      </c>
      <c r="Q604" s="50" t="b">
        <f>IFERROR(OR('Upload Data'!I591 = "", IFERROR(MATCH('Upload Data'!J591, listWeightUnits, 0), FALSE)), FALSE)</f>
        <v>1</v>
      </c>
      <c r="R604" s="50" t="b">
        <f>IFERROR(OR(AND(NOT(D604), 'Upload Data'!K591 = ""), IFERROR(MATCH('Upload Data'!K591, listFscClaimTypes, 0), FALSE)), FALSE)</f>
        <v>1</v>
      </c>
      <c r="S604" s="50" t="b">
        <f>IFERROR(OR(AND('Upload Data'!K591 = refClaimFsc100, OR('Upload Data'!L591 = "", 'Upload Data'!L591 = 100)), AND('Upload Data'!K591 = refClaimFscCW, OR('Upload Data'!L591 = "", 'Upload Data'!L591 = 0)), AND('Upload Data'!K591 = refClaimFscMix, 'Upload Data'!L591 &lt;&gt; "", _xlfn.NUMBERVALUE('Upload Data'!L591) &gt;= 0, _xlfn.NUMBERVALUE('Upload Data'!L591) &lt;= 100), AND('Upload Data'!K591 = refClaimFscMixCredit, OR('Upload Data'!L591 = "", 'Upload Data'!L591 = 100)), AND('Upload Data'!K591 = refClaimFscRecycled, 'Upload Data'!K591 =""), 'Upload Data'!K591 = ""), FALSE)</f>
        <v>1</v>
      </c>
      <c r="T604" s="50" t="b">
        <f>IFERROR(OR('Upload Data'!M591 = "", ISNUMBER('Upload Data'!M591), IFERROR(DATEVALUE('Upload Data'!M591) &gt; 0, FALSE)), FALSE)</f>
        <v>1</v>
      </c>
      <c r="U604" s="50" t="b">
        <f>IFERROR(OR('Upload Data'!N591 = "", ISNUMBER('Upload Data'!N591), IFERROR(DATEVALUE('Upload Data'!N591) &gt; 0, FALSE)), FALSE)</f>
        <v>1</v>
      </c>
      <c r="V604" s="51" t="s">
        <v>116</v>
      </c>
      <c r="W604" s="50"/>
      <c r="X604" s="50"/>
      <c r="Y604" s="50"/>
      <c r="Z604" s="50">
        <f>IFERROR(FIND("-", 'Upload Data'!$A591, 1), 1000)</f>
        <v>1000</v>
      </c>
      <c r="AA604" s="50">
        <f>IFERROR(FIND("-", 'Upload Data'!$A591, Z604 + 1), 1000)</f>
        <v>1000</v>
      </c>
      <c r="AB604" s="50">
        <f>IFERROR(FIND("-", 'Upload Data'!$A591, AA604 + 1), 1000)</f>
        <v>1000</v>
      </c>
      <c r="AC604" s="50" t="str">
        <f>IFERROR(LEFT('Upload Data'!$A591, Z604 - 1), "")</f>
        <v/>
      </c>
      <c r="AD604" s="50" t="str">
        <f>IFERROR(MID('Upload Data'!$A591, Z604 + 1, AA604 - Z604 - 1), "")</f>
        <v/>
      </c>
      <c r="AE604" s="50" t="str">
        <f>IFERROR(MID('Upload Data'!$A591, AA604 + 1, AB604 - AA604 - 1), "")</f>
        <v/>
      </c>
      <c r="AF604" s="50" t="str">
        <f>IFERROR(MID('Upload Data'!$A591, AB604 + 1, 1000), "")</f>
        <v/>
      </c>
      <c r="AG604" s="50" t="str">
        <f t="shared" si="70"/>
        <v/>
      </c>
      <c r="AH604" s="50" t="b">
        <f t="shared" si="71"/>
        <v>0</v>
      </c>
    </row>
    <row r="605" spans="1:34">
      <c r="A605" s="49">
        <f t="shared" si="68"/>
        <v>592</v>
      </c>
      <c r="B605" s="48" t="b">
        <f>NOT(IFERROR('Upload Data'!A592 = "ERROR", TRUE))</f>
        <v>1</v>
      </c>
      <c r="C605" s="48">
        <f t="shared" si="69"/>
        <v>592</v>
      </c>
      <c r="D605" s="50" t="b">
        <f>IF(B605, ('Upload Data'!A592 &amp; 'Upload Data'!B592 &amp; 'Upload Data'!C592 &amp; 'Upload Data'!D592 &amp; 'Upload Data'!E592 &amp; 'Upload Data'!F592 &amp; 'Upload Data'!G592 &amp; 'Upload Data'!H592 &amp; 'Upload Data'!I592 &amp; 'Upload Data'!J592 &amp; 'Upload Data'!K592 &amp; 'Upload Data'!L592 &amp; 'Upload Data'!M592 &amp; 'Upload Data'!N592) &lt;&gt; "", FALSE)</f>
        <v>0</v>
      </c>
      <c r="E605" s="50" t="str">
        <f t="shared" si="65"/>
        <v/>
      </c>
      <c r="F605" s="50" t="str">
        <f t="shared" si="66"/>
        <v/>
      </c>
      <c r="G605" s="50" t="b">
        <f t="shared" si="67"/>
        <v>1</v>
      </c>
      <c r="H605" s="50" t="b">
        <f>IFERROR(OR(AND(NOT(D605), 'Upload Data'!$A592 = ""), AND(AG605 &gt; -1, OR(AND(AH605, LEN(AD605) = 7), IFERROR(MATCH(AD605, listCertificateTypes, 0), FALSE)))), FALSE)</f>
        <v>1</v>
      </c>
      <c r="I605" s="50" t="b">
        <f>IFERROR(OR(NOT($D605), 'Upload Data'!B592 &lt;&gt; ""), FALSE)</f>
        <v>1</v>
      </c>
      <c r="J605" s="50" t="b">
        <f>IFERROR(OR(AND(NOT($D605), 'Upload Data'!C592 = ""), ISNUMBER('Upload Data'!C592), IFERROR(DATEVALUE('Upload Data'!C592) &gt; 0, FALSE)), FALSE)</f>
        <v>1</v>
      </c>
      <c r="K605" s="50" t="b">
        <f>IFERROR(OR(NOT($D605), 'Upload Data'!D592 &lt;&gt; ""), FALSE)</f>
        <v>1</v>
      </c>
      <c r="L605" s="51" t="s">
        <v>116</v>
      </c>
      <c r="M605" s="50" t="b">
        <f>IFERROR(OR(AND(NOT($D605), 'Upload Data'!F592 = ""), IFERROR(_xlfn.NUMBERVALUE('Upload Data'!F592) &gt; 0, FALSE)), FALSE)</f>
        <v>1</v>
      </c>
      <c r="N605" s="50" t="b">
        <f>IFERROR(OR('Upload Data'!G592 = "", IFERROR(_xlfn.NUMBERVALUE('Upload Data'!G592) &gt; 0, FALSE)), FALSE)</f>
        <v>1</v>
      </c>
      <c r="O605" s="50" t="b">
        <f>IFERROR(OR('Upload Data'!G592 = "", IFERROR(MATCH('Upload Data'!H592, listVolumeUnits, 0), FALSE)), FALSE)</f>
        <v>1</v>
      </c>
      <c r="P605" s="50" t="b">
        <f>IFERROR(OR('Upload Data'!I592 = "", IFERROR(_xlfn.NUMBERVALUE('Upload Data'!I592) &gt; 0, FALSE)), FALSE)</f>
        <v>1</v>
      </c>
      <c r="Q605" s="50" t="b">
        <f>IFERROR(OR('Upload Data'!I592 = "", IFERROR(MATCH('Upload Data'!J592, listWeightUnits, 0), FALSE)), FALSE)</f>
        <v>1</v>
      </c>
      <c r="R605" s="50" t="b">
        <f>IFERROR(OR(AND(NOT(D605), 'Upload Data'!K592 = ""), IFERROR(MATCH('Upload Data'!K592, listFscClaimTypes, 0), FALSE)), FALSE)</f>
        <v>1</v>
      </c>
      <c r="S605" s="50" t="b">
        <f>IFERROR(OR(AND('Upload Data'!K592 = refClaimFsc100, OR('Upload Data'!L592 = "", 'Upload Data'!L592 = 100)), AND('Upload Data'!K592 = refClaimFscCW, OR('Upload Data'!L592 = "", 'Upload Data'!L592 = 0)), AND('Upload Data'!K592 = refClaimFscMix, 'Upload Data'!L592 &lt;&gt; "", _xlfn.NUMBERVALUE('Upload Data'!L592) &gt;= 0, _xlfn.NUMBERVALUE('Upload Data'!L592) &lt;= 100), AND('Upload Data'!K592 = refClaimFscMixCredit, OR('Upload Data'!L592 = "", 'Upload Data'!L592 = 100)), AND('Upload Data'!K592 = refClaimFscRecycled, 'Upload Data'!K592 =""), 'Upload Data'!K592 = ""), FALSE)</f>
        <v>1</v>
      </c>
      <c r="T605" s="50" t="b">
        <f>IFERROR(OR('Upload Data'!M592 = "", ISNUMBER('Upload Data'!M592), IFERROR(DATEVALUE('Upload Data'!M592) &gt; 0, FALSE)), FALSE)</f>
        <v>1</v>
      </c>
      <c r="U605" s="50" t="b">
        <f>IFERROR(OR('Upload Data'!N592 = "", ISNUMBER('Upload Data'!N592), IFERROR(DATEVALUE('Upload Data'!N592) &gt; 0, FALSE)), FALSE)</f>
        <v>1</v>
      </c>
      <c r="V605" s="51" t="s">
        <v>116</v>
      </c>
      <c r="W605" s="50"/>
      <c r="X605" s="50"/>
      <c r="Y605" s="50"/>
      <c r="Z605" s="50">
        <f>IFERROR(FIND("-", 'Upload Data'!$A592, 1), 1000)</f>
        <v>1000</v>
      </c>
      <c r="AA605" s="50">
        <f>IFERROR(FIND("-", 'Upload Data'!$A592, Z605 + 1), 1000)</f>
        <v>1000</v>
      </c>
      <c r="AB605" s="50">
        <f>IFERROR(FIND("-", 'Upload Data'!$A592, AA605 + 1), 1000)</f>
        <v>1000</v>
      </c>
      <c r="AC605" s="50" t="str">
        <f>IFERROR(LEFT('Upload Data'!$A592, Z605 - 1), "")</f>
        <v/>
      </c>
      <c r="AD605" s="50" t="str">
        <f>IFERROR(MID('Upload Data'!$A592, Z605 + 1, AA605 - Z605 - 1), "")</f>
        <v/>
      </c>
      <c r="AE605" s="50" t="str">
        <f>IFERROR(MID('Upload Data'!$A592, AA605 + 1, AB605 - AA605 - 1), "")</f>
        <v/>
      </c>
      <c r="AF605" s="50" t="str">
        <f>IFERROR(MID('Upload Data'!$A592, AB605 + 1, 1000), "")</f>
        <v/>
      </c>
      <c r="AG605" s="50" t="str">
        <f t="shared" si="70"/>
        <v/>
      </c>
      <c r="AH605" s="50" t="b">
        <f t="shared" si="71"/>
        <v>0</v>
      </c>
    </row>
    <row r="606" spans="1:34">
      <c r="A606" s="49">
        <f t="shared" si="68"/>
        <v>593</v>
      </c>
      <c r="B606" s="48" t="b">
        <f>NOT(IFERROR('Upload Data'!A593 = "ERROR", TRUE))</f>
        <v>1</v>
      </c>
      <c r="C606" s="48">
        <f t="shared" si="69"/>
        <v>593</v>
      </c>
      <c r="D606" s="50" t="b">
        <f>IF(B606, ('Upload Data'!A593 &amp; 'Upload Data'!B593 &amp; 'Upload Data'!C593 &amp; 'Upload Data'!D593 &amp; 'Upload Data'!E593 &amp; 'Upload Data'!F593 &amp; 'Upload Data'!G593 &amp; 'Upload Data'!H593 &amp; 'Upload Data'!I593 &amp; 'Upload Data'!J593 &amp; 'Upload Data'!K593 &amp; 'Upload Data'!L593 &amp; 'Upload Data'!M593 &amp; 'Upload Data'!N593) &lt;&gt; "", FALSE)</f>
        <v>0</v>
      </c>
      <c r="E606" s="50" t="str">
        <f t="shared" si="65"/>
        <v/>
      </c>
      <c r="F606" s="50" t="str">
        <f t="shared" si="66"/>
        <v/>
      </c>
      <c r="G606" s="50" t="b">
        <f t="shared" si="67"/>
        <v>1</v>
      </c>
      <c r="H606" s="50" t="b">
        <f>IFERROR(OR(AND(NOT(D606), 'Upload Data'!$A593 = ""), AND(AG606 &gt; -1, OR(AND(AH606, LEN(AD606) = 7), IFERROR(MATCH(AD606, listCertificateTypes, 0), FALSE)))), FALSE)</f>
        <v>1</v>
      </c>
      <c r="I606" s="50" t="b">
        <f>IFERROR(OR(NOT($D606), 'Upload Data'!B593 &lt;&gt; ""), FALSE)</f>
        <v>1</v>
      </c>
      <c r="J606" s="50" t="b">
        <f>IFERROR(OR(AND(NOT($D606), 'Upload Data'!C593 = ""), ISNUMBER('Upload Data'!C593), IFERROR(DATEVALUE('Upload Data'!C593) &gt; 0, FALSE)), FALSE)</f>
        <v>1</v>
      </c>
      <c r="K606" s="50" t="b">
        <f>IFERROR(OR(NOT($D606), 'Upload Data'!D593 &lt;&gt; ""), FALSE)</f>
        <v>1</v>
      </c>
      <c r="L606" s="51" t="s">
        <v>116</v>
      </c>
      <c r="M606" s="50" t="b">
        <f>IFERROR(OR(AND(NOT($D606), 'Upload Data'!F593 = ""), IFERROR(_xlfn.NUMBERVALUE('Upload Data'!F593) &gt; 0, FALSE)), FALSE)</f>
        <v>1</v>
      </c>
      <c r="N606" s="50" t="b">
        <f>IFERROR(OR('Upload Data'!G593 = "", IFERROR(_xlfn.NUMBERVALUE('Upload Data'!G593) &gt; 0, FALSE)), FALSE)</f>
        <v>1</v>
      </c>
      <c r="O606" s="50" t="b">
        <f>IFERROR(OR('Upload Data'!G593 = "", IFERROR(MATCH('Upload Data'!H593, listVolumeUnits, 0), FALSE)), FALSE)</f>
        <v>1</v>
      </c>
      <c r="P606" s="50" t="b">
        <f>IFERROR(OR('Upload Data'!I593 = "", IFERROR(_xlfn.NUMBERVALUE('Upload Data'!I593) &gt; 0, FALSE)), FALSE)</f>
        <v>1</v>
      </c>
      <c r="Q606" s="50" t="b">
        <f>IFERROR(OR('Upload Data'!I593 = "", IFERROR(MATCH('Upload Data'!J593, listWeightUnits, 0), FALSE)), FALSE)</f>
        <v>1</v>
      </c>
      <c r="R606" s="50" t="b">
        <f>IFERROR(OR(AND(NOT(D606), 'Upload Data'!K593 = ""), IFERROR(MATCH('Upload Data'!K593, listFscClaimTypes, 0), FALSE)), FALSE)</f>
        <v>1</v>
      </c>
      <c r="S606" s="50" t="b">
        <f>IFERROR(OR(AND('Upload Data'!K593 = refClaimFsc100, OR('Upload Data'!L593 = "", 'Upload Data'!L593 = 100)), AND('Upload Data'!K593 = refClaimFscCW, OR('Upload Data'!L593 = "", 'Upload Data'!L593 = 0)), AND('Upload Data'!K593 = refClaimFscMix, 'Upload Data'!L593 &lt;&gt; "", _xlfn.NUMBERVALUE('Upload Data'!L593) &gt;= 0, _xlfn.NUMBERVALUE('Upload Data'!L593) &lt;= 100), AND('Upload Data'!K593 = refClaimFscMixCredit, OR('Upload Data'!L593 = "", 'Upload Data'!L593 = 100)), AND('Upload Data'!K593 = refClaimFscRecycled, 'Upload Data'!K593 =""), 'Upload Data'!K593 = ""), FALSE)</f>
        <v>1</v>
      </c>
      <c r="T606" s="50" t="b">
        <f>IFERROR(OR('Upload Data'!M593 = "", ISNUMBER('Upload Data'!M593), IFERROR(DATEVALUE('Upload Data'!M593) &gt; 0, FALSE)), FALSE)</f>
        <v>1</v>
      </c>
      <c r="U606" s="50" t="b">
        <f>IFERROR(OR('Upload Data'!N593 = "", ISNUMBER('Upload Data'!N593), IFERROR(DATEVALUE('Upload Data'!N593) &gt; 0, FALSE)), FALSE)</f>
        <v>1</v>
      </c>
      <c r="V606" s="51" t="s">
        <v>116</v>
      </c>
      <c r="W606" s="50"/>
      <c r="X606" s="50"/>
      <c r="Y606" s="50"/>
      <c r="Z606" s="50">
        <f>IFERROR(FIND("-", 'Upload Data'!$A593, 1), 1000)</f>
        <v>1000</v>
      </c>
      <c r="AA606" s="50">
        <f>IFERROR(FIND("-", 'Upload Data'!$A593, Z606 + 1), 1000)</f>
        <v>1000</v>
      </c>
      <c r="AB606" s="50">
        <f>IFERROR(FIND("-", 'Upload Data'!$A593, AA606 + 1), 1000)</f>
        <v>1000</v>
      </c>
      <c r="AC606" s="50" t="str">
        <f>IFERROR(LEFT('Upload Data'!$A593, Z606 - 1), "")</f>
        <v/>
      </c>
      <c r="AD606" s="50" t="str">
        <f>IFERROR(MID('Upload Data'!$A593, Z606 + 1, AA606 - Z606 - 1), "")</f>
        <v/>
      </c>
      <c r="AE606" s="50" t="str">
        <f>IFERROR(MID('Upload Data'!$A593, AA606 + 1, AB606 - AA606 - 1), "")</f>
        <v/>
      </c>
      <c r="AF606" s="50" t="str">
        <f>IFERROR(MID('Upload Data'!$A593, AB606 + 1, 1000), "")</f>
        <v/>
      </c>
      <c r="AG606" s="50" t="str">
        <f t="shared" si="70"/>
        <v/>
      </c>
      <c r="AH606" s="50" t="b">
        <f t="shared" si="71"/>
        <v>0</v>
      </c>
    </row>
    <row r="607" spans="1:34">
      <c r="A607" s="49">
        <f t="shared" si="68"/>
        <v>594</v>
      </c>
      <c r="B607" s="48" t="b">
        <f>NOT(IFERROR('Upload Data'!A594 = "ERROR", TRUE))</f>
        <v>1</v>
      </c>
      <c r="C607" s="48">
        <f t="shared" si="69"/>
        <v>594</v>
      </c>
      <c r="D607" s="50" t="b">
        <f>IF(B607, ('Upload Data'!A594 &amp; 'Upload Data'!B594 &amp; 'Upload Data'!C594 &amp; 'Upload Data'!D594 &amp; 'Upload Data'!E594 &amp; 'Upload Data'!F594 &amp; 'Upload Data'!G594 &amp; 'Upload Data'!H594 &amp; 'Upload Data'!I594 &amp; 'Upload Data'!J594 &amp; 'Upload Data'!K594 &amp; 'Upload Data'!L594 &amp; 'Upload Data'!M594 &amp; 'Upload Data'!N594) &lt;&gt; "", FALSE)</f>
        <v>0</v>
      </c>
      <c r="E607" s="50" t="str">
        <f t="shared" si="65"/>
        <v/>
      </c>
      <c r="F607" s="50" t="str">
        <f t="shared" si="66"/>
        <v/>
      </c>
      <c r="G607" s="50" t="b">
        <f t="shared" si="67"/>
        <v>1</v>
      </c>
      <c r="H607" s="50" t="b">
        <f>IFERROR(OR(AND(NOT(D607), 'Upload Data'!$A594 = ""), AND(AG607 &gt; -1, OR(AND(AH607, LEN(AD607) = 7), IFERROR(MATCH(AD607, listCertificateTypes, 0), FALSE)))), FALSE)</f>
        <v>1</v>
      </c>
      <c r="I607" s="50" t="b">
        <f>IFERROR(OR(NOT($D607), 'Upload Data'!B594 &lt;&gt; ""), FALSE)</f>
        <v>1</v>
      </c>
      <c r="J607" s="50" t="b">
        <f>IFERROR(OR(AND(NOT($D607), 'Upload Data'!C594 = ""), ISNUMBER('Upload Data'!C594), IFERROR(DATEVALUE('Upload Data'!C594) &gt; 0, FALSE)), FALSE)</f>
        <v>1</v>
      </c>
      <c r="K607" s="50" t="b">
        <f>IFERROR(OR(NOT($D607), 'Upload Data'!D594 &lt;&gt; ""), FALSE)</f>
        <v>1</v>
      </c>
      <c r="L607" s="51" t="s">
        <v>116</v>
      </c>
      <c r="M607" s="50" t="b">
        <f>IFERROR(OR(AND(NOT($D607), 'Upload Data'!F594 = ""), IFERROR(_xlfn.NUMBERVALUE('Upload Data'!F594) &gt; 0, FALSE)), FALSE)</f>
        <v>1</v>
      </c>
      <c r="N607" s="50" t="b">
        <f>IFERROR(OR('Upload Data'!G594 = "", IFERROR(_xlfn.NUMBERVALUE('Upload Data'!G594) &gt; 0, FALSE)), FALSE)</f>
        <v>1</v>
      </c>
      <c r="O607" s="50" t="b">
        <f>IFERROR(OR('Upload Data'!G594 = "", IFERROR(MATCH('Upload Data'!H594, listVolumeUnits, 0), FALSE)), FALSE)</f>
        <v>1</v>
      </c>
      <c r="P607" s="50" t="b">
        <f>IFERROR(OR('Upload Data'!I594 = "", IFERROR(_xlfn.NUMBERVALUE('Upload Data'!I594) &gt; 0, FALSE)), FALSE)</f>
        <v>1</v>
      </c>
      <c r="Q607" s="50" t="b">
        <f>IFERROR(OR('Upload Data'!I594 = "", IFERROR(MATCH('Upload Data'!J594, listWeightUnits, 0), FALSE)), FALSE)</f>
        <v>1</v>
      </c>
      <c r="R607" s="50" t="b">
        <f>IFERROR(OR(AND(NOT(D607), 'Upload Data'!K594 = ""), IFERROR(MATCH('Upload Data'!K594, listFscClaimTypes, 0), FALSE)), FALSE)</f>
        <v>1</v>
      </c>
      <c r="S607" s="50" t="b">
        <f>IFERROR(OR(AND('Upload Data'!K594 = refClaimFsc100, OR('Upload Data'!L594 = "", 'Upload Data'!L594 = 100)), AND('Upload Data'!K594 = refClaimFscCW, OR('Upload Data'!L594 = "", 'Upload Data'!L594 = 0)), AND('Upload Data'!K594 = refClaimFscMix, 'Upload Data'!L594 &lt;&gt; "", _xlfn.NUMBERVALUE('Upload Data'!L594) &gt;= 0, _xlfn.NUMBERVALUE('Upload Data'!L594) &lt;= 100), AND('Upload Data'!K594 = refClaimFscMixCredit, OR('Upload Data'!L594 = "", 'Upload Data'!L594 = 100)), AND('Upload Data'!K594 = refClaimFscRecycled, 'Upload Data'!K594 =""), 'Upload Data'!K594 = ""), FALSE)</f>
        <v>1</v>
      </c>
      <c r="T607" s="50" t="b">
        <f>IFERROR(OR('Upload Data'!M594 = "", ISNUMBER('Upload Data'!M594), IFERROR(DATEVALUE('Upload Data'!M594) &gt; 0, FALSE)), FALSE)</f>
        <v>1</v>
      </c>
      <c r="U607" s="50" t="b">
        <f>IFERROR(OR('Upload Data'!N594 = "", ISNUMBER('Upload Data'!N594), IFERROR(DATEVALUE('Upload Data'!N594) &gt; 0, FALSE)), FALSE)</f>
        <v>1</v>
      </c>
      <c r="V607" s="51" t="s">
        <v>116</v>
      </c>
      <c r="W607" s="50"/>
      <c r="X607" s="50"/>
      <c r="Y607" s="50"/>
      <c r="Z607" s="50">
        <f>IFERROR(FIND("-", 'Upload Data'!$A594, 1), 1000)</f>
        <v>1000</v>
      </c>
      <c r="AA607" s="50">
        <f>IFERROR(FIND("-", 'Upload Data'!$A594, Z607 + 1), 1000)</f>
        <v>1000</v>
      </c>
      <c r="AB607" s="50">
        <f>IFERROR(FIND("-", 'Upload Data'!$A594, AA607 + 1), 1000)</f>
        <v>1000</v>
      </c>
      <c r="AC607" s="50" t="str">
        <f>IFERROR(LEFT('Upload Data'!$A594, Z607 - 1), "")</f>
        <v/>
      </c>
      <c r="AD607" s="50" t="str">
        <f>IFERROR(MID('Upload Data'!$A594, Z607 + 1, AA607 - Z607 - 1), "")</f>
        <v/>
      </c>
      <c r="AE607" s="50" t="str">
        <f>IFERROR(MID('Upload Data'!$A594, AA607 + 1, AB607 - AA607 - 1), "")</f>
        <v/>
      </c>
      <c r="AF607" s="50" t="str">
        <f>IFERROR(MID('Upload Data'!$A594, AB607 + 1, 1000), "")</f>
        <v/>
      </c>
      <c r="AG607" s="50" t="str">
        <f t="shared" si="70"/>
        <v/>
      </c>
      <c r="AH607" s="50" t="b">
        <f t="shared" si="71"/>
        <v>0</v>
      </c>
    </row>
    <row r="608" spans="1:34">
      <c r="A608" s="49">
        <f t="shared" si="68"/>
        <v>595</v>
      </c>
      <c r="B608" s="48" t="b">
        <f>NOT(IFERROR('Upload Data'!A595 = "ERROR", TRUE))</f>
        <v>1</v>
      </c>
      <c r="C608" s="48">
        <f t="shared" si="69"/>
        <v>595</v>
      </c>
      <c r="D608" s="50" t="b">
        <f>IF(B608, ('Upload Data'!A595 &amp; 'Upload Data'!B595 &amp; 'Upload Data'!C595 &amp; 'Upload Data'!D595 &amp; 'Upload Data'!E595 &amp; 'Upload Data'!F595 &amp; 'Upload Data'!G595 &amp; 'Upload Data'!H595 &amp; 'Upload Data'!I595 &amp; 'Upload Data'!J595 &amp; 'Upload Data'!K595 &amp; 'Upload Data'!L595 &amp; 'Upload Data'!M595 &amp; 'Upload Data'!N595) &lt;&gt; "", FALSE)</f>
        <v>0</v>
      </c>
      <c r="E608" s="50" t="str">
        <f t="shared" si="65"/>
        <v/>
      </c>
      <c r="F608" s="50" t="str">
        <f t="shared" si="66"/>
        <v/>
      </c>
      <c r="G608" s="50" t="b">
        <f t="shared" si="67"/>
        <v>1</v>
      </c>
      <c r="H608" s="50" t="b">
        <f>IFERROR(OR(AND(NOT(D608), 'Upload Data'!$A595 = ""), AND(AG608 &gt; -1, OR(AND(AH608, LEN(AD608) = 7), IFERROR(MATCH(AD608, listCertificateTypes, 0), FALSE)))), FALSE)</f>
        <v>1</v>
      </c>
      <c r="I608" s="50" t="b">
        <f>IFERROR(OR(NOT($D608), 'Upload Data'!B595 &lt;&gt; ""), FALSE)</f>
        <v>1</v>
      </c>
      <c r="J608" s="50" t="b">
        <f>IFERROR(OR(AND(NOT($D608), 'Upload Data'!C595 = ""), ISNUMBER('Upload Data'!C595), IFERROR(DATEVALUE('Upload Data'!C595) &gt; 0, FALSE)), FALSE)</f>
        <v>1</v>
      </c>
      <c r="K608" s="50" t="b">
        <f>IFERROR(OR(NOT($D608), 'Upload Data'!D595 &lt;&gt; ""), FALSE)</f>
        <v>1</v>
      </c>
      <c r="L608" s="51" t="s">
        <v>116</v>
      </c>
      <c r="M608" s="50" t="b">
        <f>IFERROR(OR(AND(NOT($D608), 'Upload Data'!F595 = ""), IFERROR(_xlfn.NUMBERVALUE('Upload Data'!F595) &gt; 0, FALSE)), FALSE)</f>
        <v>1</v>
      </c>
      <c r="N608" s="50" t="b">
        <f>IFERROR(OR('Upload Data'!G595 = "", IFERROR(_xlfn.NUMBERVALUE('Upload Data'!G595) &gt; 0, FALSE)), FALSE)</f>
        <v>1</v>
      </c>
      <c r="O608" s="50" t="b">
        <f>IFERROR(OR('Upload Data'!G595 = "", IFERROR(MATCH('Upload Data'!H595, listVolumeUnits, 0), FALSE)), FALSE)</f>
        <v>1</v>
      </c>
      <c r="P608" s="50" t="b">
        <f>IFERROR(OR('Upload Data'!I595 = "", IFERROR(_xlfn.NUMBERVALUE('Upload Data'!I595) &gt; 0, FALSE)), FALSE)</f>
        <v>1</v>
      </c>
      <c r="Q608" s="50" t="b">
        <f>IFERROR(OR('Upload Data'!I595 = "", IFERROR(MATCH('Upload Data'!J595, listWeightUnits, 0), FALSE)), FALSE)</f>
        <v>1</v>
      </c>
      <c r="R608" s="50" t="b">
        <f>IFERROR(OR(AND(NOT(D608), 'Upload Data'!K595 = ""), IFERROR(MATCH('Upload Data'!K595, listFscClaimTypes, 0), FALSE)), FALSE)</f>
        <v>1</v>
      </c>
      <c r="S608" s="50" t="b">
        <f>IFERROR(OR(AND('Upload Data'!K595 = refClaimFsc100, OR('Upload Data'!L595 = "", 'Upload Data'!L595 = 100)), AND('Upload Data'!K595 = refClaimFscCW, OR('Upload Data'!L595 = "", 'Upload Data'!L595 = 0)), AND('Upload Data'!K595 = refClaimFscMix, 'Upload Data'!L595 &lt;&gt; "", _xlfn.NUMBERVALUE('Upload Data'!L595) &gt;= 0, _xlfn.NUMBERVALUE('Upload Data'!L595) &lt;= 100), AND('Upload Data'!K595 = refClaimFscMixCredit, OR('Upload Data'!L595 = "", 'Upload Data'!L595 = 100)), AND('Upload Data'!K595 = refClaimFscRecycled, 'Upload Data'!K595 =""), 'Upload Data'!K595 = ""), FALSE)</f>
        <v>1</v>
      </c>
      <c r="T608" s="50" t="b">
        <f>IFERROR(OR('Upload Data'!M595 = "", ISNUMBER('Upload Data'!M595), IFERROR(DATEVALUE('Upload Data'!M595) &gt; 0, FALSE)), FALSE)</f>
        <v>1</v>
      </c>
      <c r="U608" s="50" t="b">
        <f>IFERROR(OR('Upload Data'!N595 = "", ISNUMBER('Upload Data'!N595), IFERROR(DATEVALUE('Upload Data'!N595) &gt; 0, FALSE)), FALSE)</f>
        <v>1</v>
      </c>
      <c r="V608" s="51" t="s">
        <v>116</v>
      </c>
      <c r="W608" s="50"/>
      <c r="X608" s="50"/>
      <c r="Y608" s="50"/>
      <c r="Z608" s="50">
        <f>IFERROR(FIND("-", 'Upload Data'!$A595, 1), 1000)</f>
        <v>1000</v>
      </c>
      <c r="AA608" s="50">
        <f>IFERROR(FIND("-", 'Upload Data'!$A595, Z608 + 1), 1000)</f>
        <v>1000</v>
      </c>
      <c r="AB608" s="50">
        <f>IFERROR(FIND("-", 'Upload Data'!$A595, AA608 + 1), 1000)</f>
        <v>1000</v>
      </c>
      <c r="AC608" s="50" t="str">
        <f>IFERROR(LEFT('Upload Data'!$A595, Z608 - 1), "")</f>
        <v/>
      </c>
      <c r="AD608" s="50" t="str">
        <f>IFERROR(MID('Upload Data'!$A595, Z608 + 1, AA608 - Z608 - 1), "")</f>
        <v/>
      </c>
      <c r="AE608" s="50" t="str">
        <f>IFERROR(MID('Upload Data'!$A595, AA608 + 1, AB608 - AA608 - 1), "")</f>
        <v/>
      </c>
      <c r="AF608" s="50" t="str">
        <f>IFERROR(MID('Upload Data'!$A595, AB608 + 1, 1000), "")</f>
        <v/>
      </c>
      <c r="AG608" s="50" t="str">
        <f t="shared" si="70"/>
        <v/>
      </c>
      <c r="AH608" s="50" t="b">
        <f t="shared" si="71"/>
        <v>0</v>
      </c>
    </row>
    <row r="609" spans="1:34">
      <c r="A609" s="49">
        <f t="shared" si="68"/>
        <v>596</v>
      </c>
      <c r="B609" s="48" t="b">
        <f>NOT(IFERROR('Upload Data'!A596 = "ERROR", TRUE))</f>
        <v>1</v>
      </c>
      <c r="C609" s="48">
        <f t="shared" si="69"/>
        <v>596</v>
      </c>
      <c r="D609" s="50" t="b">
        <f>IF(B609, ('Upload Data'!A596 &amp; 'Upload Data'!B596 &amp; 'Upload Data'!C596 &amp; 'Upload Data'!D596 &amp; 'Upload Data'!E596 &amp; 'Upload Data'!F596 &amp; 'Upload Data'!G596 &amp; 'Upload Data'!H596 &amp; 'Upload Data'!I596 &amp; 'Upload Data'!J596 &amp; 'Upload Data'!K596 &amp; 'Upload Data'!L596 &amp; 'Upload Data'!M596 &amp; 'Upload Data'!N596) &lt;&gt; "", FALSE)</f>
        <v>0</v>
      </c>
      <c r="E609" s="50" t="str">
        <f t="shared" si="65"/>
        <v/>
      </c>
      <c r="F609" s="50" t="str">
        <f t="shared" si="66"/>
        <v/>
      </c>
      <c r="G609" s="50" t="b">
        <f t="shared" si="67"/>
        <v>1</v>
      </c>
      <c r="H609" s="50" t="b">
        <f>IFERROR(OR(AND(NOT(D609), 'Upload Data'!$A596 = ""), AND(AG609 &gt; -1, OR(AND(AH609, LEN(AD609) = 7), IFERROR(MATCH(AD609, listCertificateTypes, 0), FALSE)))), FALSE)</f>
        <v>1</v>
      </c>
      <c r="I609" s="50" t="b">
        <f>IFERROR(OR(NOT($D609), 'Upload Data'!B596 &lt;&gt; ""), FALSE)</f>
        <v>1</v>
      </c>
      <c r="J609" s="50" t="b">
        <f>IFERROR(OR(AND(NOT($D609), 'Upload Data'!C596 = ""), ISNUMBER('Upload Data'!C596), IFERROR(DATEVALUE('Upload Data'!C596) &gt; 0, FALSE)), FALSE)</f>
        <v>1</v>
      </c>
      <c r="K609" s="50" t="b">
        <f>IFERROR(OR(NOT($D609), 'Upload Data'!D596 &lt;&gt; ""), FALSE)</f>
        <v>1</v>
      </c>
      <c r="L609" s="51" t="s">
        <v>116</v>
      </c>
      <c r="M609" s="50" t="b">
        <f>IFERROR(OR(AND(NOT($D609), 'Upload Data'!F596 = ""), IFERROR(_xlfn.NUMBERVALUE('Upload Data'!F596) &gt; 0, FALSE)), FALSE)</f>
        <v>1</v>
      </c>
      <c r="N609" s="50" t="b">
        <f>IFERROR(OR('Upload Data'!G596 = "", IFERROR(_xlfn.NUMBERVALUE('Upload Data'!G596) &gt; 0, FALSE)), FALSE)</f>
        <v>1</v>
      </c>
      <c r="O609" s="50" t="b">
        <f>IFERROR(OR('Upload Data'!G596 = "", IFERROR(MATCH('Upload Data'!H596, listVolumeUnits, 0), FALSE)), FALSE)</f>
        <v>1</v>
      </c>
      <c r="P609" s="50" t="b">
        <f>IFERROR(OR('Upload Data'!I596 = "", IFERROR(_xlfn.NUMBERVALUE('Upload Data'!I596) &gt; 0, FALSE)), FALSE)</f>
        <v>1</v>
      </c>
      <c r="Q609" s="50" t="b">
        <f>IFERROR(OR('Upload Data'!I596 = "", IFERROR(MATCH('Upload Data'!J596, listWeightUnits, 0), FALSE)), FALSE)</f>
        <v>1</v>
      </c>
      <c r="R609" s="50" t="b">
        <f>IFERROR(OR(AND(NOT(D609), 'Upload Data'!K596 = ""), IFERROR(MATCH('Upload Data'!K596, listFscClaimTypes, 0), FALSE)), FALSE)</f>
        <v>1</v>
      </c>
      <c r="S609" s="50" t="b">
        <f>IFERROR(OR(AND('Upload Data'!K596 = refClaimFsc100, OR('Upload Data'!L596 = "", 'Upload Data'!L596 = 100)), AND('Upload Data'!K596 = refClaimFscCW, OR('Upload Data'!L596 = "", 'Upload Data'!L596 = 0)), AND('Upload Data'!K596 = refClaimFscMix, 'Upload Data'!L596 &lt;&gt; "", _xlfn.NUMBERVALUE('Upload Data'!L596) &gt;= 0, _xlfn.NUMBERVALUE('Upload Data'!L596) &lt;= 100), AND('Upload Data'!K596 = refClaimFscMixCredit, OR('Upload Data'!L596 = "", 'Upload Data'!L596 = 100)), AND('Upload Data'!K596 = refClaimFscRecycled, 'Upload Data'!K596 =""), 'Upload Data'!K596 = ""), FALSE)</f>
        <v>1</v>
      </c>
      <c r="T609" s="50" t="b">
        <f>IFERROR(OR('Upload Data'!M596 = "", ISNUMBER('Upload Data'!M596), IFERROR(DATEVALUE('Upload Data'!M596) &gt; 0, FALSE)), FALSE)</f>
        <v>1</v>
      </c>
      <c r="U609" s="50" t="b">
        <f>IFERROR(OR('Upload Data'!N596 = "", ISNUMBER('Upload Data'!N596), IFERROR(DATEVALUE('Upload Data'!N596) &gt; 0, FALSE)), FALSE)</f>
        <v>1</v>
      </c>
      <c r="V609" s="51" t="s">
        <v>116</v>
      </c>
      <c r="W609" s="50"/>
      <c r="X609" s="50"/>
      <c r="Y609" s="50"/>
      <c r="Z609" s="50">
        <f>IFERROR(FIND("-", 'Upload Data'!$A596, 1), 1000)</f>
        <v>1000</v>
      </c>
      <c r="AA609" s="50">
        <f>IFERROR(FIND("-", 'Upload Data'!$A596, Z609 + 1), 1000)</f>
        <v>1000</v>
      </c>
      <c r="AB609" s="50">
        <f>IFERROR(FIND("-", 'Upload Data'!$A596, AA609 + 1), 1000)</f>
        <v>1000</v>
      </c>
      <c r="AC609" s="50" t="str">
        <f>IFERROR(LEFT('Upload Data'!$A596, Z609 - 1), "")</f>
        <v/>
      </c>
      <c r="AD609" s="50" t="str">
        <f>IFERROR(MID('Upload Data'!$A596, Z609 + 1, AA609 - Z609 - 1), "")</f>
        <v/>
      </c>
      <c r="AE609" s="50" t="str">
        <f>IFERROR(MID('Upload Data'!$A596, AA609 + 1, AB609 - AA609 - 1), "")</f>
        <v/>
      </c>
      <c r="AF609" s="50" t="str">
        <f>IFERROR(MID('Upload Data'!$A596, AB609 + 1, 1000), "")</f>
        <v/>
      </c>
      <c r="AG609" s="50" t="str">
        <f t="shared" si="70"/>
        <v/>
      </c>
      <c r="AH609" s="50" t="b">
        <f t="shared" si="71"/>
        <v>0</v>
      </c>
    </row>
    <row r="610" spans="1:34">
      <c r="A610" s="49">
        <f t="shared" si="68"/>
        <v>597</v>
      </c>
      <c r="B610" s="48" t="b">
        <f>NOT(IFERROR('Upload Data'!A597 = "ERROR", TRUE))</f>
        <v>1</v>
      </c>
      <c r="C610" s="48">
        <f t="shared" si="69"/>
        <v>597</v>
      </c>
      <c r="D610" s="50" t="b">
        <f>IF(B610, ('Upload Data'!A597 &amp; 'Upload Data'!B597 &amp; 'Upload Data'!C597 &amp; 'Upload Data'!D597 &amp; 'Upload Data'!E597 &amp; 'Upload Data'!F597 &amp; 'Upload Data'!G597 &amp; 'Upload Data'!H597 &amp; 'Upload Data'!I597 &amp; 'Upload Data'!J597 &amp; 'Upload Data'!K597 &amp; 'Upload Data'!L597 &amp; 'Upload Data'!M597 &amp; 'Upload Data'!N597) &lt;&gt; "", FALSE)</f>
        <v>0</v>
      </c>
      <c r="E610" s="50" t="str">
        <f t="shared" si="65"/>
        <v/>
      </c>
      <c r="F610" s="50" t="str">
        <f t="shared" si="66"/>
        <v/>
      </c>
      <c r="G610" s="50" t="b">
        <f t="shared" si="67"/>
        <v>1</v>
      </c>
      <c r="H610" s="50" t="b">
        <f>IFERROR(OR(AND(NOT(D610), 'Upload Data'!$A597 = ""), AND(AG610 &gt; -1, OR(AND(AH610, LEN(AD610) = 7), IFERROR(MATCH(AD610, listCertificateTypes, 0), FALSE)))), FALSE)</f>
        <v>1</v>
      </c>
      <c r="I610" s="50" t="b">
        <f>IFERROR(OR(NOT($D610), 'Upload Data'!B597 &lt;&gt; ""), FALSE)</f>
        <v>1</v>
      </c>
      <c r="J610" s="50" t="b">
        <f>IFERROR(OR(AND(NOT($D610), 'Upload Data'!C597 = ""), ISNUMBER('Upload Data'!C597), IFERROR(DATEVALUE('Upload Data'!C597) &gt; 0, FALSE)), FALSE)</f>
        <v>1</v>
      </c>
      <c r="K610" s="50" t="b">
        <f>IFERROR(OR(NOT($D610), 'Upload Data'!D597 &lt;&gt; ""), FALSE)</f>
        <v>1</v>
      </c>
      <c r="L610" s="51" t="s">
        <v>116</v>
      </c>
      <c r="M610" s="50" t="b">
        <f>IFERROR(OR(AND(NOT($D610), 'Upload Data'!F597 = ""), IFERROR(_xlfn.NUMBERVALUE('Upload Data'!F597) &gt; 0, FALSE)), FALSE)</f>
        <v>1</v>
      </c>
      <c r="N610" s="50" t="b">
        <f>IFERROR(OR('Upload Data'!G597 = "", IFERROR(_xlfn.NUMBERVALUE('Upload Data'!G597) &gt; 0, FALSE)), FALSE)</f>
        <v>1</v>
      </c>
      <c r="O610" s="50" t="b">
        <f>IFERROR(OR('Upload Data'!G597 = "", IFERROR(MATCH('Upload Data'!H597, listVolumeUnits, 0), FALSE)), FALSE)</f>
        <v>1</v>
      </c>
      <c r="P610" s="50" t="b">
        <f>IFERROR(OR('Upload Data'!I597 = "", IFERROR(_xlfn.NUMBERVALUE('Upload Data'!I597) &gt; 0, FALSE)), FALSE)</f>
        <v>1</v>
      </c>
      <c r="Q610" s="50" t="b">
        <f>IFERROR(OR('Upload Data'!I597 = "", IFERROR(MATCH('Upload Data'!J597, listWeightUnits, 0), FALSE)), FALSE)</f>
        <v>1</v>
      </c>
      <c r="R610" s="50" t="b">
        <f>IFERROR(OR(AND(NOT(D610), 'Upload Data'!K597 = ""), IFERROR(MATCH('Upload Data'!K597, listFscClaimTypes, 0), FALSE)), FALSE)</f>
        <v>1</v>
      </c>
      <c r="S610" s="50" t="b">
        <f>IFERROR(OR(AND('Upload Data'!K597 = refClaimFsc100, OR('Upload Data'!L597 = "", 'Upload Data'!L597 = 100)), AND('Upload Data'!K597 = refClaimFscCW, OR('Upload Data'!L597 = "", 'Upload Data'!L597 = 0)), AND('Upload Data'!K597 = refClaimFscMix, 'Upload Data'!L597 &lt;&gt; "", _xlfn.NUMBERVALUE('Upload Data'!L597) &gt;= 0, _xlfn.NUMBERVALUE('Upload Data'!L597) &lt;= 100), AND('Upload Data'!K597 = refClaimFscMixCredit, OR('Upload Data'!L597 = "", 'Upload Data'!L597 = 100)), AND('Upload Data'!K597 = refClaimFscRecycled, 'Upload Data'!K597 =""), 'Upload Data'!K597 = ""), FALSE)</f>
        <v>1</v>
      </c>
      <c r="T610" s="50" t="b">
        <f>IFERROR(OR('Upload Data'!M597 = "", ISNUMBER('Upload Data'!M597), IFERROR(DATEVALUE('Upload Data'!M597) &gt; 0, FALSE)), FALSE)</f>
        <v>1</v>
      </c>
      <c r="U610" s="50" t="b">
        <f>IFERROR(OR('Upload Data'!N597 = "", ISNUMBER('Upload Data'!N597), IFERROR(DATEVALUE('Upload Data'!N597) &gt; 0, FALSE)), FALSE)</f>
        <v>1</v>
      </c>
      <c r="V610" s="51" t="s">
        <v>116</v>
      </c>
      <c r="W610" s="50"/>
      <c r="X610" s="50"/>
      <c r="Y610" s="50"/>
      <c r="Z610" s="50">
        <f>IFERROR(FIND("-", 'Upload Data'!$A597, 1), 1000)</f>
        <v>1000</v>
      </c>
      <c r="AA610" s="50">
        <f>IFERROR(FIND("-", 'Upload Data'!$A597, Z610 + 1), 1000)</f>
        <v>1000</v>
      </c>
      <c r="AB610" s="50">
        <f>IFERROR(FIND("-", 'Upload Data'!$A597, AA610 + 1), 1000)</f>
        <v>1000</v>
      </c>
      <c r="AC610" s="50" t="str">
        <f>IFERROR(LEFT('Upload Data'!$A597, Z610 - 1), "")</f>
        <v/>
      </c>
      <c r="AD610" s="50" t="str">
        <f>IFERROR(MID('Upload Data'!$A597, Z610 + 1, AA610 - Z610 - 1), "")</f>
        <v/>
      </c>
      <c r="AE610" s="50" t="str">
        <f>IFERROR(MID('Upload Data'!$A597, AA610 + 1, AB610 - AA610 - 1), "")</f>
        <v/>
      </c>
      <c r="AF610" s="50" t="str">
        <f>IFERROR(MID('Upload Data'!$A597, AB610 + 1, 1000), "")</f>
        <v/>
      </c>
      <c r="AG610" s="50" t="str">
        <f t="shared" si="70"/>
        <v/>
      </c>
      <c r="AH610" s="50" t="b">
        <f t="shared" si="71"/>
        <v>0</v>
      </c>
    </row>
    <row r="611" spans="1:34">
      <c r="A611" s="49">
        <f t="shared" si="68"/>
        <v>598</v>
      </c>
      <c r="B611" s="48" t="b">
        <f>NOT(IFERROR('Upload Data'!A598 = "ERROR", TRUE))</f>
        <v>1</v>
      </c>
      <c r="C611" s="48">
        <f t="shared" si="69"/>
        <v>598</v>
      </c>
      <c r="D611" s="50" t="b">
        <f>IF(B611, ('Upload Data'!A598 &amp; 'Upload Data'!B598 &amp; 'Upload Data'!C598 &amp; 'Upload Data'!D598 &amp; 'Upload Data'!E598 &amp; 'Upload Data'!F598 &amp; 'Upload Data'!G598 &amp; 'Upload Data'!H598 &amp; 'Upload Data'!I598 &amp; 'Upload Data'!J598 &amp; 'Upload Data'!K598 &amp; 'Upload Data'!L598 &amp; 'Upload Data'!M598 &amp; 'Upload Data'!N598) &lt;&gt; "", FALSE)</f>
        <v>0</v>
      </c>
      <c r="E611" s="50" t="str">
        <f t="shared" si="65"/>
        <v/>
      </c>
      <c r="F611" s="50" t="str">
        <f t="shared" si="66"/>
        <v/>
      </c>
      <c r="G611" s="50" t="b">
        <f t="shared" si="67"/>
        <v>1</v>
      </c>
      <c r="H611" s="50" t="b">
        <f>IFERROR(OR(AND(NOT(D611), 'Upload Data'!$A598 = ""), AND(AG611 &gt; -1, OR(AND(AH611, LEN(AD611) = 7), IFERROR(MATCH(AD611, listCertificateTypes, 0), FALSE)))), FALSE)</f>
        <v>1</v>
      </c>
      <c r="I611" s="50" t="b">
        <f>IFERROR(OR(NOT($D611), 'Upload Data'!B598 &lt;&gt; ""), FALSE)</f>
        <v>1</v>
      </c>
      <c r="J611" s="50" t="b">
        <f>IFERROR(OR(AND(NOT($D611), 'Upload Data'!C598 = ""), ISNUMBER('Upload Data'!C598), IFERROR(DATEVALUE('Upload Data'!C598) &gt; 0, FALSE)), FALSE)</f>
        <v>1</v>
      </c>
      <c r="K611" s="50" t="b">
        <f>IFERROR(OR(NOT($D611), 'Upload Data'!D598 &lt;&gt; ""), FALSE)</f>
        <v>1</v>
      </c>
      <c r="L611" s="51" t="s">
        <v>116</v>
      </c>
      <c r="M611" s="50" t="b">
        <f>IFERROR(OR(AND(NOT($D611), 'Upload Data'!F598 = ""), IFERROR(_xlfn.NUMBERVALUE('Upload Data'!F598) &gt; 0, FALSE)), FALSE)</f>
        <v>1</v>
      </c>
      <c r="N611" s="50" t="b">
        <f>IFERROR(OR('Upload Data'!G598 = "", IFERROR(_xlfn.NUMBERVALUE('Upload Data'!G598) &gt; 0, FALSE)), FALSE)</f>
        <v>1</v>
      </c>
      <c r="O611" s="50" t="b">
        <f>IFERROR(OR('Upload Data'!G598 = "", IFERROR(MATCH('Upload Data'!H598, listVolumeUnits, 0), FALSE)), FALSE)</f>
        <v>1</v>
      </c>
      <c r="P611" s="50" t="b">
        <f>IFERROR(OR('Upload Data'!I598 = "", IFERROR(_xlfn.NUMBERVALUE('Upload Data'!I598) &gt; 0, FALSE)), FALSE)</f>
        <v>1</v>
      </c>
      <c r="Q611" s="50" t="b">
        <f>IFERROR(OR('Upload Data'!I598 = "", IFERROR(MATCH('Upload Data'!J598, listWeightUnits, 0), FALSE)), FALSE)</f>
        <v>1</v>
      </c>
      <c r="R611" s="50" t="b">
        <f>IFERROR(OR(AND(NOT(D611), 'Upload Data'!K598 = ""), IFERROR(MATCH('Upload Data'!K598, listFscClaimTypes, 0), FALSE)), FALSE)</f>
        <v>1</v>
      </c>
      <c r="S611" s="50" t="b">
        <f>IFERROR(OR(AND('Upload Data'!K598 = refClaimFsc100, OR('Upload Data'!L598 = "", 'Upload Data'!L598 = 100)), AND('Upload Data'!K598 = refClaimFscCW, OR('Upload Data'!L598 = "", 'Upload Data'!L598 = 0)), AND('Upload Data'!K598 = refClaimFscMix, 'Upload Data'!L598 &lt;&gt; "", _xlfn.NUMBERVALUE('Upload Data'!L598) &gt;= 0, _xlfn.NUMBERVALUE('Upload Data'!L598) &lt;= 100), AND('Upload Data'!K598 = refClaimFscMixCredit, OR('Upload Data'!L598 = "", 'Upload Data'!L598 = 100)), AND('Upload Data'!K598 = refClaimFscRecycled, 'Upload Data'!K598 =""), 'Upload Data'!K598 = ""), FALSE)</f>
        <v>1</v>
      </c>
      <c r="T611" s="50" t="b">
        <f>IFERROR(OR('Upload Data'!M598 = "", ISNUMBER('Upload Data'!M598), IFERROR(DATEVALUE('Upload Data'!M598) &gt; 0, FALSE)), FALSE)</f>
        <v>1</v>
      </c>
      <c r="U611" s="50" t="b">
        <f>IFERROR(OR('Upload Data'!N598 = "", ISNUMBER('Upload Data'!N598), IFERROR(DATEVALUE('Upload Data'!N598) &gt; 0, FALSE)), FALSE)</f>
        <v>1</v>
      </c>
      <c r="V611" s="51" t="s">
        <v>116</v>
      </c>
      <c r="W611" s="50"/>
      <c r="X611" s="50"/>
      <c r="Y611" s="50"/>
      <c r="Z611" s="50">
        <f>IFERROR(FIND("-", 'Upload Data'!$A598, 1), 1000)</f>
        <v>1000</v>
      </c>
      <c r="AA611" s="50">
        <f>IFERROR(FIND("-", 'Upload Data'!$A598, Z611 + 1), 1000)</f>
        <v>1000</v>
      </c>
      <c r="AB611" s="50">
        <f>IFERROR(FIND("-", 'Upload Data'!$A598, AA611 + 1), 1000)</f>
        <v>1000</v>
      </c>
      <c r="AC611" s="50" t="str">
        <f>IFERROR(LEFT('Upload Data'!$A598, Z611 - 1), "")</f>
        <v/>
      </c>
      <c r="AD611" s="50" t="str">
        <f>IFERROR(MID('Upload Data'!$A598, Z611 + 1, AA611 - Z611 - 1), "")</f>
        <v/>
      </c>
      <c r="AE611" s="50" t="str">
        <f>IFERROR(MID('Upload Data'!$A598, AA611 + 1, AB611 - AA611 - 1), "")</f>
        <v/>
      </c>
      <c r="AF611" s="50" t="str">
        <f>IFERROR(MID('Upload Data'!$A598, AB611 + 1, 1000), "")</f>
        <v/>
      </c>
      <c r="AG611" s="50" t="str">
        <f t="shared" si="70"/>
        <v/>
      </c>
      <c r="AH611" s="50" t="b">
        <f t="shared" si="71"/>
        <v>0</v>
      </c>
    </row>
    <row r="612" spans="1:34">
      <c r="A612" s="49">
        <f t="shared" si="68"/>
        <v>599</v>
      </c>
      <c r="B612" s="48" t="b">
        <f>NOT(IFERROR('Upload Data'!A599 = "ERROR", TRUE))</f>
        <v>1</v>
      </c>
      <c r="C612" s="48">
        <f t="shared" si="69"/>
        <v>599</v>
      </c>
      <c r="D612" s="50" t="b">
        <f>IF(B612, ('Upload Data'!A599 &amp; 'Upload Data'!B599 &amp; 'Upload Data'!C599 &amp; 'Upload Data'!D599 &amp; 'Upload Data'!E599 &amp; 'Upload Data'!F599 &amp; 'Upload Data'!G599 &amp; 'Upload Data'!H599 &amp; 'Upload Data'!I599 &amp; 'Upload Data'!J599 &amp; 'Upload Data'!K599 &amp; 'Upload Data'!L599 &amp; 'Upload Data'!M599 &amp; 'Upload Data'!N599) &lt;&gt; "", FALSE)</f>
        <v>0</v>
      </c>
      <c r="E612" s="50" t="str">
        <f t="shared" si="65"/>
        <v/>
      </c>
      <c r="F612" s="50" t="str">
        <f t="shared" si="66"/>
        <v/>
      </c>
      <c r="G612" s="50" t="b">
        <f t="shared" si="67"/>
        <v>1</v>
      </c>
      <c r="H612" s="50" t="b">
        <f>IFERROR(OR(AND(NOT(D612), 'Upload Data'!$A599 = ""), AND(AG612 &gt; -1, OR(AND(AH612, LEN(AD612) = 7), IFERROR(MATCH(AD612, listCertificateTypes, 0), FALSE)))), FALSE)</f>
        <v>1</v>
      </c>
      <c r="I612" s="50" t="b">
        <f>IFERROR(OR(NOT($D612), 'Upload Data'!B599 &lt;&gt; ""), FALSE)</f>
        <v>1</v>
      </c>
      <c r="J612" s="50" t="b">
        <f>IFERROR(OR(AND(NOT($D612), 'Upload Data'!C599 = ""), ISNUMBER('Upload Data'!C599), IFERROR(DATEVALUE('Upload Data'!C599) &gt; 0, FALSE)), FALSE)</f>
        <v>1</v>
      </c>
      <c r="K612" s="50" t="b">
        <f>IFERROR(OR(NOT($D612), 'Upload Data'!D599 &lt;&gt; ""), FALSE)</f>
        <v>1</v>
      </c>
      <c r="L612" s="51" t="s">
        <v>116</v>
      </c>
      <c r="M612" s="50" t="b">
        <f>IFERROR(OR(AND(NOT($D612), 'Upload Data'!F599 = ""), IFERROR(_xlfn.NUMBERVALUE('Upload Data'!F599) &gt; 0, FALSE)), FALSE)</f>
        <v>1</v>
      </c>
      <c r="N612" s="50" t="b">
        <f>IFERROR(OR('Upload Data'!G599 = "", IFERROR(_xlfn.NUMBERVALUE('Upload Data'!G599) &gt; 0, FALSE)), FALSE)</f>
        <v>1</v>
      </c>
      <c r="O612" s="50" t="b">
        <f>IFERROR(OR('Upload Data'!G599 = "", IFERROR(MATCH('Upload Data'!H599, listVolumeUnits, 0), FALSE)), FALSE)</f>
        <v>1</v>
      </c>
      <c r="P612" s="50" t="b">
        <f>IFERROR(OR('Upload Data'!I599 = "", IFERROR(_xlfn.NUMBERVALUE('Upload Data'!I599) &gt; 0, FALSE)), FALSE)</f>
        <v>1</v>
      </c>
      <c r="Q612" s="50" t="b">
        <f>IFERROR(OR('Upload Data'!I599 = "", IFERROR(MATCH('Upload Data'!J599, listWeightUnits, 0), FALSE)), FALSE)</f>
        <v>1</v>
      </c>
      <c r="R612" s="50" t="b">
        <f>IFERROR(OR(AND(NOT(D612), 'Upload Data'!K599 = ""), IFERROR(MATCH('Upload Data'!K599, listFscClaimTypes, 0), FALSE)), FALSE)</f>
        <v>1</v>
      </c>
      <c r="S612" s="50" t="b">
        <f>IFERROR(OR(AND('Upload Data'!K599 = refClaimFsc100, OR('Upload Data'!L599 = "", 'Upload Data'!L599 = 100)), AND('Upload Data'!K599 = refClaimFscCW, OR('Upload Data'!L599 = "", 'Upload Data'!L599 = 0)), AND('Upload Data'!K599 = refClaimFscMix, 'Upload Data'!L599 &lt;&gt; "", _xlfn.NUMBERVALUE('Upload Data'!L599) &gt;= 0, _xlfn.NUMBERVALUE('Upload Data'!L599) &lt;= 100), AND('Upload Data'!K599 = refClaimFscMixCredit, OR('Upload Data'!L599 = "", 'Upload Data'!L599 = 100)), AND('Upload Data'!K599 = refClaimFscRecycled, 'Upload Data'!K599 =""), 'Upload Data'!K599 = ""), FALSE)</f>
        <v>1</v>
      </c>
      <c r="T612" s="50" t="b">
        <f>IFERROR(OR('Upload Data'!M599 = "", ISNUMBER('Upload Data'!M599), IFERROR(DATEVALUE('Upload Data'!M599) &gt; 0, FALSE)), FALSE)</f>
        <v>1</v>
      </c>
      <c r="U612" s="50" t="b">
        <f>IFERROR(OR('Upload Data'!N599 = "", ISNUMBER('Upload Data'!N599), IFERROR(DATEVALUE('Upload Data'!N599) &gt; 0, FALSE)), FALSE)</f>
        <v>1</v>
      </c>
      <c r="V612" s="51" t="s">
        <v>116</v>
      </c>
      <c r="W612" s="50"/>
      <c r="X612" s="50"/>
      <c r="Y612" s="50"/>
      <c r="Z612" s="50">
        <f>IFERROR(FIND("-", 'Upload Data'!$A599, 1), 1000)</f>
        <v>1000</v>
      </c>
      <c r="AA612" s="50">
        <f>IFERROR(FIND("-", 'Upload Data'!$A599, Z612 + 1), 1000)</f>
        <v>1000</v>
      </c>
      <c r="AB612" s="50">
        <f>IFERROR(FIND("-", 'Upload Data'!$A599, AA612 + 1), 1000)</f>
        <v>1000</v>
      </c>
      <c r="AC612" s="50" t="str">
        <f>IFERROR(LEFT('Upload Data'!$A599, Z612 - 1), "")</f>
        <v/>
      </c>
      <c r="AD612" s="50" t="str">
        <f>IFERROR(MID('Upload Data'!$A599, Z612 + 1, AA612 - Z612 - 1), "")</f>
        <v/>
      </c>
      <c r="AE612" s="50" t="str">
        <f>IFERROR(MID('Upload Data'!$A599, AA612 + 1, AB612 - AA612 - 1), "")</f>
        <v/>
      </c>
      <c r="AF612" s="50" t="str">
        <f>IFERROR(MID('Upload Data'!$A599, AB612 + 1, 1000), "")</f>
        <v/>
      </c>
      <c r="AG612" s="50" t="str">
        <f t="shared" si="70"/>
        <v/>
      </c>
      <c r="AH612" s="50" t="b">
        <f t="shared" si="71"/>
        <v>0</v>
      </c>
    </row>
    <row r="613" spans="1:34">
      <c r="A613" s="49">
        <f t="shared" si="68"/>
        <v>600</v>
      </c>
      <c r="B613" s="48" t="b">
        <f>NOT(IFERROR('Upload Data'!A600 = "ERROR", TRUE))</f>
        <v>1</v>
      </c>
      <c r="C613" s="48">
        <f t="shared" si="69"/>
        <v>600</v>
      </c>
      <c r="D613" s="50" t="b">
        <f>IF(B613, ('Upload Data'!A600 &amp; 'Upload Data'!B600 &amp; 'Upload Data'!C600 &amp; 'Upload Data'!D600 &amp; 'Upload Data'!E600 &amp; 'Upload Data'!F600 &amp; 'Upload Data'!G600 &amp; 'Upload Data'!H600 &amp; 'Upload Data'!I600 &amp; 'Upload Data'!J600 &amp; 'Upload Data'!K600 &amp; 'Upload Data'!L600 &amp; 'Upload Data'!M600 &amp; 'Upload Data'!N600) &lt;&gt; "", FALSE)</f>
        <v>0</v>
      </c>
      <c r="E613" s="50" t="str">
        <f t="shared" si="65"/>
        <v/>
      </c>
      <c r="F613" s="50" t="str">
        <f t="shared" si="66"/>
        <v/>
      </c>
      <c r="G613" s="50" t="b">
        <f t="shared" si="67"/>
        <v>1</v>
      </c>
      <c r="H613" s="50" t="b">
        <f>IFERROR(OR(AND(NOT(D613), 'Upload Data'!$A600 = ""), AND(AG613 &gt; -1, OR(AND(AH613, LEN(AD613) = 7), IFERROR(MATCH(AD613, listCertificateTypes, 0), FALSE)))), FALSE)</f>
        <v>1</v>
      </c>
      <c r="I613" s="50" t="b">
        <f>IFERROR(OR(NOT($D613), 'Upload Data'!B600 &lt;&gt; ""), FALSE)</f>
        <v>1</v>
      </c>
      <c r="J613" s="50" t="b">
        <f>IFERROR(OR(AND(NOT($D613), 'Upload Data'!C600 = ""), ISNUMBER('Upload Data'!C600), IFERROR(DATEVALUE('Upload Data'!C600) &gt; 0, FALSE)), FALSE)</f>
        <v>1</v>
      </c>
      <c r="K613" s="50" t="b">
        <f>IFERROR(OR(NOT($D613), 'Upload Data'!D600 &lt;&gt; ""), FALSE)</f>
        <v>1</v>
      </c>
      <c r="L613" s="51" t="s">
        <v>116</v>
      </c>
      <c r="M613" s="50" t="b">
        <f>IFERROR(OR(AND(NOT($D613), 'Upload Data'!F600 = ""), IFERROR(_xlfn.NUMBERVALUE('Upload Data'!F600) &gt; 0, FALSE)), FALSE)</f>
        <v>1</v>
      </c>
      <c r="N613" s="50" t="b">
        <f>IFERROR(OR('Upload Data'!G600 = "", IFERROR(_xlfn.NUMBERVALUE('Upload Data'!G600) &gt; 0, FALSE)), FALSE)</f>
        <v>1</v>
      </c>
      <c r="O613" s="50" t="b">
        <f>IFERROR(OR('Upload Data'!G600 = "", IFERROR(MATCH('Upload Data'!H600, listVolumeUnits, 0), FALSE)), FALSE)</f>
        <v>1</v>
      </c>
      <c r="P613" s="50" t="b">
        <f>IFERROR(OR('Upload Data'!I600 = "", IFERROR(_xlfn.NUMBERVALUE('Upload Data'!I600) &gt; 0, FALSE)), FALSE)</f>
        <v>1</v>
      </c>
      <c r="Q613" s="50" t="b">
        <f>IFERROR(OR('Upload Data'!I600 = "", IFERROR(MATCH('Upload Data'!J600, listWeightUnits, 0), FALSE)), FALSE)</f>
        <v>1</v>
      </c>
      <c r="R613" s="50" t="b">
        <f>IFERROR(OR(AND(NOT(D613), 'Upload Data'!K600 = ""), IFERROR(MATCH('Upload Data'!K600, listFscClaimTypes, 0), FALSE)), FALSE)</f>
        <v>1</v>
      </c>
      <c r="S613" s="50" t="b">
        <f>IFERROR(OR(AND('Upload Data'!K600 = refClaimFsc100, OR('Upload Data'!L600 = "", 'Upload Data'!L600 = 100)), AND('Upload Data'!K600 = refClaimFscCW, OR('Upload Data'!L600 = "", 'Upload Data'!L600 = 0)), AND('Upload Data'!K600 = refClaimFscMix, 'Upload Data'!L600 &lt;&gt; "", _xlfn.NUMBERVALUE('Upload Data'!L600) &gt;= 0, _xlfn.NUMBERVALUE('Upload Data'!L600) &lt;= 100), AND('Upload Data'!K600 = refClaimFscMixCredit, OR('Upload Data'!L600 = "", 'Upload Data'!L600 = 100)), AND('Upload Data'!K600 = refClaimFscRecycled, 'Upload Data'!K600 =""), 'Upload Data'!K600 = ""), FALSE)</f>
        <v>1</v>
      </c>
      <c r="T613" s="50" t="b">
        <f>IFERROR(OR('Upload Data'!M600 = "", ISNUMBER('Upload Data'!M600), IFERROR(DATEVALUE('Upload Data'!M600) &gt; 0, FALSE)), FALSE)</f>
        <v>1</v>
      </c>
      <c r="U613" s="50" t="b">
        <f>IFERROR(OR('Upload Data'!N600 = "", ISNUMBER('Upload Data'!N600), IFERROR(DATEVALUE('Upload Data'!N600) &gt; 0, FALSE)), FALSE)</f>
        <v>1</v>
      </c>
      <c r="V613" s="51" t="s">
        <v>116</v>
      </c>
      <c r="W613" s="50"/>
      <c r="X613" s="50"/>
      <c r="Y613" s="50"/>
      <c r="Z613" s="50">
        <f>IFERROR(FIND("-", 'Upload Data'!$A600, 1), 1000)</f>
        <v>1000</v>
      </c>
      <c r="AA613" s="50">
        <f>IFERROR(FIND("-", 'Upload Data'!$A600, Z613 + 1), 1000)</f>
        <v>1000</v>
      </c>
      <c r="AB613" s="50">
        <f>IFERROR(FIND("-", 'Upload Data'!$A600, AA613 + 1), 1000)</f>
        <v>1000</v>
      </c>
      <c r="AC613" s="50" t="str">
        <f>IFERROR(LEFT('Upload Data'!$A600, Z613 - 1), "")</f>
        <v/>
      </c>
      <c r="AD613" s="50" t="str">
        <f>IFERROR(MID('Upload Data'!$A600, Z613 + 1, AA613 - Z613 - 1), "")</f>
        <v/>
      </c>
      <c r="AE613" s="50" t="str">
        <f>IFERROR(MID('Upload Data'!$A600, AA613 + 1, AB613 - AA613 - 1), "")</f>
        <v/>
      </c>
      <c r="AF613" s="50" t="str">
        <f>IFERROR(MID('Upload Data'!$A600, AB613 + 1, 1000), "")</f>
        <v/>
      </c>
      <c r="AG613" s="50" t="str">
        <f t="shared" si="70"/>
        <v/>
      </c>
      <c r="AH613" s="50" t="b">
        <f t="shared" si="71"/>
        <v>0</v>
      </c>
    </row>
    <row r="614" spans="1:34">
      <c r="A614" s="49">
        <f t="shared" si="68"/>
        <v>601</v>
      </c>
      <c r="B614" s="48" t="b">
        <f>NOT(IFERROR('Upload Data'!A601 = "ERROR", TRUE))</f>
        <v>1</v>
      </c>
      <c r="C614" s="48">
        <f t="shared" si="69"/>
        <v>601</v>
      </c>
      <c r="D614" s="50" t="b">
        <f>IF(B614, ('Upload Data'!A601 &amp; 'Upload Data'!B601 &amp; 'Upload Data'!C601 &amp; 'Upload Data'!D601 &amp; 'Upload Data'!E601 &amp; 'Upload Data'!F601 &amp; 'Upload Data'!G601 &amp; 'Upload Data'!H601 &amp; 'Upload Data'!I601 &amp; 'Upload Data'!J601 &amp; 'Upload Data'!K601 &amp; 'Upload Data'!L601 &amp; 'Upload Data'!M601 &amp; 'Upload Data'!N601) &lt;&gt; "", FALSE)</f>
        <v>0</v>
      </c>
      <c r="E614" s="50" t="str">
        <f t="shared" si="65"/>
        <v/>
      </c>
      <c r="F614" s="50" t="str">
        <f t="shared" si="66"/>
        <v/>
      </c>
      <c r="G614" s="50" t="b">
        <f t="shared" si="67"/>
        <v>1</v>
      </c>
      <c r="H614" s="50" t="b">
        <f>IFERROR(OR(AND(NOT(D614), 'Upload Data'!$A601 = ""), AND(AG614 &gt; -1, OR(AND(AH614, LEN(AD614) = 7), IFERROR(MATCH(AD614, listCertificateTypes, 0), FALSE)))), FALSE)</f>
        <v>1</v>
      </c>
      <c r="I614" s="50" t="b">
        <f>IFERROR(OR(NOT($D614), 'Upload Data'!B601 &lt;&gt; ""), FALSE)</f>
        <v>1</v>
      </c>
      <c r="J614" s="50" t="b">
        <f>IFERROR(OR(AND(NOT($D614), 'Upload Data'!C601 = ""), ISNUMBER('Upload Data'!C601), IFERROR(DATEVALUE('Upload Data'!C601) &gt; 0, FALSE)), FALSE)</f>
        <v>1</v>
      </c>
      <c r="K614" s="50" t="b">
        <f>IFERROR(OR(NOT($D614), 'Upload Data'!D601 &lt;&gt; ""), FALSE)</f>
        <v>1</v>
      </c>
      <c r="L614" s="51" t="s">
        <v>116</v>
      </c>
      <c r="M614" s="50" t="b">
        <f>IFERROR(OR(AND(NOT($D614), 'Upload Data'!F601 = ""), IFERROR(_xlfn.NUMBERVALUE('Upload Data'!F601) &gt; 0, FALSE)), FALSE)</f>
        <v>1</v>
      </c>
      <c r="N614" s="50" t="b">
        <f>IFERROR(OR('Upload Data'!G601 = "", IFERROR(_xlfn.NUMBERVALUE('Upload Data'!G601) &gt; 0, FALSE)), FALSE)</f>
        <v>1</v>
      </c>
      <c r="O614" s="50" t="b">
        <f>IFERROR(OR('Upload Data'!G601 = "", IFERROR(MATCH('Upload Data'!H601, listVolumeUnits, 0), FALSE)), FALSE)</f>
        <v>1</v>
      </c>
      <c r="P614" s="50" t="b">
        <f>IFERROR(OR('Upload Data'!I601 = "", IFERROR(_xlfn.NUMBERVALUE('Upload Data'!I601) &gt; 0, FALSE)), FALSE)</f>
        <v>1</v>
      </c>
      <c r="Q614" s="50" t="b">
        <f>IFERROR(OR('Upload Data'!I601 = "", IFERROR(MATCH('Upload Data'!J601, listWeightUnits, 0), FALSE)), FALSE)</f>
        <v>1</v>
      </c>
      <c r="R614" s="50" t="b">
        <f>IFERROR(OR(AND(NOT(D614), 'Upload Data'!K601 = ""), IFERROR(MATCH('Upload Data'!K601, listFscClaimTypes, 0), FALSE)), FALSE)</f>
        <v>1</v>
      </c>
      <c r="S614" s="50" t="b">
        <f>IFERROR(OR(AND('Upload Data'!K601 = refClaimFsc100, OR('Upload Data'!L601 = "", 'Upload Data'!L601 = 100)), AND('Upload Data'!K601 = refClaimFscCW, OR('Upload Data'!L601 = "", 'Upload Data'!L601 = 0)), AND('Upload Data'!K601 = refClaimFscMix, 'Upload Data'!L601 &lt;&gt; "", _xlfn.NUMBERVALUE('Upload Data'!L601) &gt;= 0, _xlfn.NUMBERVALUE('Upload Data'!L601) &lt;= 100), AND('Upload Data'!K601 = refClaimFscMixCredit, OR('Upload Data'!L601 = "", 'Upload Data'!L601 = 100)), AND('Upload Data'!K601 = refClaimFscRecycled, 'Upload Data'!K601 =""), 'Upload Data'!K601 = ""), FALSE)</f>
        <v>1</v>
      </c>
      <c r="T614" s="50" t="b">
        <f>IFERROR(OR('Upload Data'!M601 = "", ISNUMBER('Upload Data'!M601), IFERROR(DATEVALUE('Upload Data'!M601) &gt; 0, FALSE)), FALSE)</f>
        <v>1</v>
      </c>
      <c r="U614" s="50" t="b">
        <f>IFERROR(OR('Upload Data'!N601 = "", ISNUMBER('Upload Data'!N601), IFERROR(DATEVALUE('Upload Data'!N601) &gt; 0, FALSE)), FALSE)</f>
        <v>1</v>
      </c>
      <c r="V614" s="51" t="s">
        <v>116</v>
      </c>
      <c r="W614" s="50"/>
      <c r="X614" s="50"/>
      <c r="Y614" s="50"/>
      <c r="Z614" s="50">
        <f>IFERROR(FIND("-", 'Upload Data'!$A601, 1), 1000)</f>
        <v>1000</v>
      </c>
      <c r="AA614" s="50">
        <f>IFERROR(FIND("-", 'Upload Data'!$A601, Z614 + 1), 1000)</f>
        <v>1000</v>
      </c>
      <c r="AB614" s="50">
        <f>IFERROR(FIND("-", 'Upload Data'!$A601, AA614 + 1), 1000)</f>
        <v>1000</v>
      </c>
      <c r="AC614" s="50" t="str">
        <f>IFERROR(LEFT('Upload Data'!$A601, Z614 - 1), "")</f>
        <v/>
      </c>
      <c r="AD614" s="50" t="str">
        <f>IFERROR(MID('Upload Data'!$A601, Z614 + 1, AA614 - Z614 - 1), "")</f>
        <v/>
      </c>
      <c r="AE614" s="50" t="str">
        <f>IFERROR(MID('Upload Data'!$A601, AA614 + 1, AB614 - AA614 - 1), "")</f>
        <v/>
      </c>
      <c r="AF614" s="50" t="str">
        <f>IFERROR(MID('Upload Data'!$A601, AB614 + 1, 1000), "")</f>
        <v/>
      </c>
      <c r="AG614" s="50" t="str">
        <f t="shared" si="70"/>
        <v/>
      </c>
      <c r="AH614" s="50" t="b">
        <f t="shared" si="71"/>
        <v>0</v>
      </c>
    </row>
    <row r="615" spans="1:34">
      <c r="A615" s="49">
        <f t="shared" si="68"/>
        <v>602</v>
      </c>
      <c r="B615" s="48" t="b">
        <f>NOT(IFERROR('Upload Data'!A602 = "ERROR", TRUE))</f>
        <v>1</v>
      </c>
      <c r="C615" s="48">
        <f t="shared" si="69"/>
        <v>602</v>
      </c>
      <c r="D615" s="50" t="b">
        <f>IF(B615, ('Upload Data'!A602 &amp; 'Upload Data'!B602 &amp; 'Upload Data'!C602 &amp; 'Upload Data'!D602 &amp; 'Upload Data'!E602 &amp; 'Upload Data'!F602 &amp; 'Upload Data'!G602 &amp; 'Upload Data'!H602 &amp; 'Upload Data'!I602 &amp; 'Upload Data'!J602 &amp; 'Upload Data'!K602 &amp; 'Upload Data'!L602 &amp; 'Upload Data'!M602 &amp; 'Upload Data'!N602) &lt;&gt; "", FALSE)</f>
        <v>0</v>
      </c>
      <c r="E615" s="50" t="str">
        <f t="shared" ref="E615:E678" si="72">IF(AND(D615, G615), A615, "")</f>
        <v/>
      </c>
      <c r="F615" s="50" t="str">
        <f t="shared" ref="F615:F678" si="73">IF(AND(D615, NOT(G615)), A615, "")</f>
        <v/>
      </c>
      <c r="G615" s="50" t="b">
        <f t="shared" si="67"/>
        <v>1</v>
      </c>
      <c r="H615" s="50" t="b">
        <f>IFERROR(OR(AND(NOT(D615), 'Upload Data'!$A602 = ""), AND(AG615 &gt; -1, OR(AND(AH615, LEN(AD615) = 7), IFERROR(MATCH(AD615, listCertificateTypes, 0), FALSE)))), FALSE)</f>
        <v>1</v>
      </c>
      <c r="I615" s="50" t="b">
        <f>IFERROR(OR(NOT($D615), 'Upload Data'!B602 &lt;&gt; ""), FALSE)</f>
        <v>1</v>
      </c>
      <c r="J615" s="50" t="b">
        <f>IFERROR(OR(AND(NOT($D615), 'Upload Data'!C602 = ""), ISNUMBER('Upload Data'!C602), IFERROR(DATEVALUE('Upload Data'!C602) &gt; 0, FALSE)), FALSE)</f>
        <v>1</v>
      </c>
      <c r="K615" s="50" t="b">
        <f>IFERROR(OR(NOT($D615), 'Upload Data'!D602 &lt;&gt; ""), FALSE)</f>
        <v>1</v>
      </c>
      <c r="L615" s="51" t="s">
        <v>116</v>
      </c>
      <c r="M615" s="50" t="b">
        <f>IFERROR(OR(AND(NOT($D615), 'Upload Data'!F602 = ""), IFERROR(_xlfn.NUMBERVALUE('Upload Data'!F602) &gt; 0, FALSE)), FALSE)</f>
        <v>1</v>
      </c>
      <c r="N615" s="50" t="b">
        <f>IFERROR(OR('Upload Data'!G602 = "", IFERROR(_xlfn.NUMBERVALUE('Upload Data'!G602) &gt; 0, FALSE)), FALSE)</f>
        <v>1</v>
      </c>
      <c r="O615" s="50" t="b">
        <f>IFERROR(OR('Upload Data'!G602 = "", IFERROR(MATCH('Upload Data'!H602, listVolumeUnits, 0), FALSE)), FALSE)</f>
        <v>1</v>
      </c>
      <c r="P615" s="50" t="b">
        <f>IFERROR(OR('Upload Data'!I602 = "", IFERROR(_xlfn.NUMBERVALUE('Upload Data'!I602) &gt; 0, FALSE)), FALSE)</f>
        <v>1</v>
      </c>
      <c r="Q615" s="50" t="b">
        <f>IFERROR(OR('Upload Data'!I602 = "", IFERROR(MATCH('Upload Data'!J602, listWeightUnits, 0), FALSE)), FALSE)</f>
        <v>1</v>
      </c>
      <c r="R615" s="50" t="b">
        <f>IFERROR(OR(AND(NOT(D615), 'Upload Data'!K602 = ""), IFERROR(MATCH('Upload Data'!K602, listFscClaimTypes, 0), FALSE)), FALSE)</f>
        <v>1</v>
      </c>
      <c r="S615" s="50" t="b">
        <f>IFERROR(OR(AND('Upload Data'!K602 = refClaimFsc100, OR('Upload Data'!L602 = "", 'Upload Data'!L602 = 100)), AND('Upload Data'!K602 = refClaimFscCW, OR('Upload Data'!L602 = "", 'Upload Data'!L602 = 0)), AND('Upload Data'!K602 = refClaimFscMix, 'Upload Data'!L602 &lt;&gt; "", _xlfn.NUMBERVALUE('Upload Data'!L602) &gt;= 0, _xlfn.NUMBERVALUE('Upload Data'!L602) &lt;= 100), AND('Upload Data'!K602 = refClaimFscMixCredit, OR('Upload Data'!L602 = "", 'Upload Data'!L602 = 100)), AND('Upload Data'!K602 = refClaimFscRecycled, 'Upload Data'!K602 =""), 'Upload Data'!K602 = ""), FALSE)</f>
        <v>1</v>
      </c>
      <c r="T615" s="50" t="b">
        <f>IFERROR(OR('Upload Data'!M602 = "", ISNUMBER('Upload Data'!M602), IFERROR(DATEVALUE('Upload Data'!M602) &gt; 0, FALSE)), FALSE)</f>
        <v>1</v>
      </c>
      <c r="U615" s="50" t="b">
        <f>IFERROR(OR('Upload Data'!N602 = "", ISNUMBER('Upload Data'!N602), IFERROR(DATEVALUE('Upload Data'!N602) &gt; 0, FALSE)), FALSE)</f>
        <v>1</v>
      </c>
      <c r="V615" s="51" t="s">
        <v>116</v>
      </c>
      <c r="W615" s="50"/>
      <c r="X615" s="50"/>
      <c r="Y615" s="50"/>
      <c r="Z615" s="50">
        <f>IFERROR(FIND("-", 'Upload Data'!$A602, 1), 1000)</f>
        <v>1000</v>
      </c>
      <c r="AA615" s="50">
        <f>IFERROR(FIND("-", 'Upload Data'!$A602, Z615 + 1), 1000)</f>
        <v>1000</v>
      </c>
      <c r="AB615" s="50">
        <f>IFERROR(FIND("-", 'Upload Data'!$A602, AA615 + 1), 1000)</f>
        <v>1000</v>
      </c>
      <c r="AC615" s="50" t="str">
        <f>IFERROR(LEFT('Upload Data'!$A602, Z615 - 1), "")</f>
        <v/>
      </c>
      <c r="AD615" s="50" t="str">
        <f>IFERROR(MID('Upload Data'!$A602, Z615 + 1, AA615 - Z615 - 1), "")</f>
        <v/>
      </c>
      <c r="AE615" s="50" t="str">
        <f>IFERROR(MID('Upload Data'!$A602, AA615 + 1, AB615 - AA615 - 1), "")</f>
        <v/>
      </c>
      <c r="AF615" s="50" t="str">
        <f>IFERROR(MID('Upload Data'!$A602, AB615 + 1, 1000), "")</f>
        <v/>
      </c>
      <c r="AG615" s="50" t="str">
        <f t="shared" si="70"/>
        <v/>
      </c>
      <c r="AH615" s="50" t="b">
        <f t="shared" si="71"/>
        <v>0</v>
      </c>
    </row>
    <row r="616" spans="1:34">
      <c r="A616" s="49">
        <f t="shared" si="68"/>
        <v>603</v>
      </c>
      <c r="B616" s="48" t="b">
        <f>NOT(IFERROR('Upload Data'!A603 = "ERROR", TRUE))</f>
        <v>1</v>
      </c>
      <c r="C616" s="48">
        <f t="shared" si="69"/>
        <v>603</v>
      </c>
      <c r="D616" s="50" t="b">
        <f>IF(B616, ('Upload Data'!A603 &amp; 'Upload Data'!B603 &amp; 'Upload Data'!C603 &amp; 'Upload Data'!D603 &amp; 'Upload Data'!E603 &amp; 'Upload Data'!F603 &amp; 'Upload Data'!G603 &amp; 'Upload Data'!H603 &amp; 'Upload Data'!I603 &amp; 'Upload Data'!J603 &amp; 'Upload Data'!K603 &amp; 'Upload Data'!L603 &amp; 'Upload Data'!M603 &amp; 'Upload Data'!N603) &lt;&gt; "", FALSE)</f>
        <v>0</v>
      </c>
      <c r="E616" s="50" t="str">
        <f t="shared" si="72"/>
        <v/>
      </c>
      <c r="F616" s="50" t="str">
        <f t="shared" si="73"/>
        <v/>
      </c>
      <c r="G616" s="50" t="b">
        <f t="shared" si="67"/>
        <v>1</v>
      </c>
      <c r="H616" s="50" t="b">
        <f>IFERROR(OR(AND(NOT(D616), 'Upload Data'!$A603 = ""), AND(AG616 &gt; -1, OR(AND(AH616, LEN(AD616) = 7), IFERROR(MATCH(AD616, listCertificateTypes, 0), FALSE)))), FALSE)</f>
        <v>1</v>
      </c>
      <c r="I616" s="50" t="b">
        <f>IFERROR(OR(NOT($D616), 'Upload Data'!B603 &lt;&gt; ""), FALSE)</f>
        <v>1</v>
      </c>
      <c r="J616" s="50" t="b">
        <f>IFERROR(OR(AND(NOT($D616), 'Upload Data'!C603 = ""), ISNUMBER('Upload Data'!C603), IFERROR(DATEVALUE('Upload Data'!C603) &gt; 0, FALSE)), FALSE)</f>
        <v>1</v>
      </c>
      <c r="K616" s="50" t="b">
        <f>IFERROR(OR(NOT($D616), 'Upload Data'!D603 &lt;&gt; ""), FALSE)</f>
        <v>1</v>
      </c>
      <c r="L616" s="51" t="s">
        <v>116</v>
      </c>
      <c r="M616" s="50" t="b">
        <f>IFERROR(OR(AND(NOT($D616), 'Upload Data'!F603 = ""), IFERROR(_xlfn.NUMBERVALUE('Upload Data'!F603) &gt; 0, FALSE)), FALSE)</f>
        <v>1</v>
      </c>
      <c r="N616" s="50" t="b">
        <f>IFERROR(OR('Upload Data'!G603 = "", IFERROR(_xlfn.NUMBERVALUE('Upload Data'!G603) &gt; 0, FALSE)), FALSE)</f>
        <v>1</v>
      </c>
      <c r="O616" s="50" t="b">
        <f>IFERROR(OR('Upload Data'!G603 = "", IFERROR(MATCH('Upload Data'!H603, listVolumeUnits, 0), FALSE)), FALSE)</f>
        <v>1</v>
      </c>
      <c r="P616" s="50" t="b">
        <f>IFERROR(OR('Upload Data'!I603 = "", IFERROR(_xlfn.NUMBERVALUE('Upload Data'!I603) &gt; 0, FALSE)), FALSE)</f>
        <v>1</v>
      </c>
      <c r="Q616" s="50" t="b">
        <f>IFERROR(OR('Upload Data'!I603 = "", IFERROR(MATCH('Upload Data'!J603, listWeightUnits, 0), FALSE)), FALSE)</f>
        <v>1</v>
      </c>
      <c r="R616" s="50" t="b">
        <f>IFERROR(OR(AND(NOT(D616), 'Upload Data'!K603 = ""), IFERROR(MATCH('Upload Data'!K603, listFscClaimTypes, 0), FALSE)), FALSE)</f>
        <v>1</v>
      </c>
      <c r="S616" s="50" t="b">
        <f>IFERROR(OR(AND('Upload Data'!K603 = refClaimFsc100, OR('Upload Data'!L603 = "", 'Upload Data'!L603 = 100)), AND('Upload Data'!K603 = refClaimFscCW, OR('Upload Data'!L603 = "", 'Upload Data'!L603 = 0)), AND('Upload Data'!K603 = refClaimFscMix, 'Upload Data'!L603 &lt;&gt; "", _xlfn.NUMBERVALUE('Upload Data'!L603) &gt;= 0, _xlfn.NUMBERVALUE('Upload Data'!L603) &lt;= 100), AND('Upload Data'!K603 = refClaimFscMixCredit, OR('Upload Data'!L603 = "", 'Upload Data'!L603 = 100)), AND('Upload Data'!K603 = refClaimFscRecycled, 'Upload Data'!K603 =""), 'Upload Data'!K603 = ""), FALSE)</f>
        <v>1</v>
      </c>
      <c r="T616" s="50" t="b">
        <f>IFERROR(OR('Upload Data'!M603 = "", ISNUMBER('Upload Data'!M603), IFERROR(DATEVALUE('Upload Data'!M603) &gt; 0, FALSE)), FALSE)</f>
        <v>1</v>
      </c>
      <c r="U616" s="50" t="b">
        <f>IFERROR(OR('Upload Data'!N603 = "", ISNUMBER('Upload Data'!N603), IFERROR(DATEVALUE('Upload Data'!N603) &gt; 0, FALSE)), FALSE)</f>
        <v>1</v>
      </c>
      <c r="V616" s="51" t="s">
        <v>116</v>
      </c>
      <c r="W616" s="50"/>
      <c r="X616" s="50"/>
      <c r="Y616" s="50"/>
      <c r="Z616" s="50">
        <f>IFERROR(FIND("-", 'Upload Data'!$A603, 1), 1000)</f>
        <v>1000</v>
      </c>
      <c r="AA616" s="50">
        <f>IFERROR(FIND("-", 'Upload Data'!$A603, Z616 + 1), 1000)</f>
        <v>1000</v>
      </c>
      <c r="AB616" s="50">
        <f>IFERROR(FIND("-", 'Upload Data'!$A603, AA616 + 1), 1000)</f>
        <v>1000</v>
      </c>
      <c r="AC616" s="50" t="str">
        <f>IFERROR(LEFT('Upload Data'!$A603, Z616 - 1), "")</f>
        <v/>
      </c>
      <c r="AD616" s="50" t="str">
        <f>IFERROR(MID('Upload Data'!$A603, Z616 + 1, AA616 - Z616 - 1), "")</f>
        <v/>
      </c>
      <c r="AE616" s="50" t="str">
        <f>IFERROR(MID('Upload Data'!$A603, AA616 + 1, AB616 - AA616 - 1), "")</f>
        <v/>
      </c>
      <c r="AF616" s="50" t="str">
        <f>IFERROR(MID('Upload Data'!$A603, AB616 + 1, 1000), "")</f>
        <v/>
      </c>
      <c r="AG616" s="50" t="str">
        <f t="shared" si="70"/>
        <v/>
      </c>
      <c r="AH616" s="50" t="b">
        <f t="shared" si="71"/>
        <v>0</v>
      </c>
    </row>
    <row r="617" spans="1:34">
      <c r="A617" s="49">
        <f t="shared" si="68"/>
        <v>604</v>
      </c>
      <c r="B617" s="48" t="b">
        <f>NOT(IFERROR('Upload Data'!A604 = "ERROR", TRUE))</f>
        <v>1</v>
      </c>
      <c r="C617" s="48">
        <f t="shared" si="69"/>
        <v>604</v>
      </c>
      <c r="D617" s="50" t="b">
        <f>IF(B617, ('Upload Data'!A604 &amp; 'Upload Data'!B604 &amp; 'Upload Data'!C604 &amp; 'Upload Data'!D604 &amp; 'Upload Data'!E604 &amp; 'Upload Data'!F604 &amp; 'Upload Data'!G604 &amp; 'Upload Data'!H604 &amp; 'Upload Data'!I604 &amp; 'Upload Data'!J604 &amp; 'Upload Data'!K604 &amp; 'Upload Data'!L604 &amp; 'Upload Data'!M604 &amp; 'Upload Data'!N604) &lt;&gt; "", FALSE)</f>
        <v>0</v>
      </c>
      <c r="E617" s="50" t="str">
        <f t="shared" si="72"/>
        <v/>
      </c>
      <c r="F617" s="50" t="str">
        <f t="shared" si="73"/>
        <v/>
      </c>
      <c r="G617" s="50" t="b">
        <f t="shared" si="67"/>
        <v>1</v>
      </c>
      <c r="H617" s="50" t="b">
        <f>IFERROR(OR(AND(NOT(D617), 'Upload Data'!$A604 = ""), AND(AG617 &gt; -1, OR(AND(AH617, LEN(AD617) = 7), IFERROR(MATCH(AD617, listCertificateTypes, 0), FALSE)))), FALSE)</f>
        <v>1</v>
      </c>
      <c r="I617" s="50" t="b">
        <f>IFERROR(OR(NOT($D617), 'Upload Data'!B604 &lt;&gt; ""), FALSE)</f>
        <v>1</v>
      </c>
      <c r="J617" s="50" t="b">
        <f>IFERROR(OR(AND(NOT($D617), 'Upload Data'!C604 = ""), ISNUMBER('Upload Data'!C604), IFERROR(DATEVALUE('Upload Data'!C604) &gt; 0, FALSE)), FALSE)</f>
        <v>1</v>
      </c>
      <c r="K617" s="50" t="b">
        <f>IFERROR(OR(NOT($D617), 'Upload Data'!D604 &lt;&gt; ""), FALSE)</f>
        <v>1</v>
      </c>
      <c r="L617" s="51" t="s">
        <v>116</v>
      </c>
      <c r="M617" s="50" t="b">
        <f>IFERROR(OR(AND(NOT($D617), 'Upload Data'!F604 = ""), IFERROR(_xlfn.NUMBERVALUE('Upload Data'!F604) &gt; 0, FALSE)), FALSE)</f>
        <v>1</v>
      </c>
      <c r="N617" s="50" t="b">
        <f>IFERROR(OR('Upload Data'!G604 = "", IFERROR(_xlfn.NUMBERVALUE('Upload Data'!G604) &gt; 0, FALSE)), FALSE)</f>
        <v>1</v>
      </c>
      <c r="O617" s="50" t="b">
        <f>IFERROR(OR('Upload Data'!G604 = "", IFERROR(MATCH('Upload Data'!H604, listVolumeUnits, 0), FALSE)), FALSE)</f>
        <v>1</v>
      </c>
      <c r="P617" s="50" t="b">
        <f>IFERROR(OR('Upload Data'!I604 = "", IFERROR(_xlfn.NUMBERVALUE('Upload Data'!I604) &gt; 0, FALSE)), FALSE)</f>
        <v>1</v>
      </c>
      <c r="Q617" s="50" t="b">
        <f>IFERROR(OR('Upload Data'!I604 = "", IFERROR(MATCH('Upload Data'!J604, listWeightUnits, 0), FALSE)), FALSE)</f>
        <v>1</v>
      </c>
      <c r="R617" s="50" t="b">
        <f>IFERROR(OR(AND(NOT(D617), 'Upload Data'!K604 = ""), IFERROR(MATCH('Upload Data'!K604, listFscClaimTypes, 0), FALSE)), FALSE)</f>
        <v>1</v>
      </c>
      <c r="S617" s="50" t="b">
        <f>IFERROR(OR(AND('Upload Data'!K604 = refClaimFsc100, OR('Upload Data'!L604 = "", 'Upload Data'!L604 = 100)), AND('Upload Data'!K604 = refClaimFscCW, OR('Upload Data'!L604 = "", 'Upload Data'!L604 = 0)), AND('Upload Data'!K604 = refClaimFscMix, 'Upload Data'!L604 &lt;&gt; "", _xlfn.NUMBERVALUE('Upload Data'!L604) &gt;= 0, _xlfn.NUMBERVALUE('Upload Data'!L604) &lt;= 100), AND('Upload Data'!K604 = refClaimFscMixCredit, OR('Upload Data'!L604 = "", 'Upload Data'!L604 = 100)), AND('Upload Data'!K604 = refClaimFscRecycled, 'Upload Data'!K604 =""), 'Upload Data'!K604 = ""), FALSE)</f>
        <v>1</v>
      </c>
      <c r="T617" s="50" t="b">
        <f>IFERROR(OR('Upload Data'!M604 = "", ISNUMBER('Upload Data'!M604), IFERROR(DATEVALUE('Upload Data'!M604) &gt; 0, FALSE)), FALSE)</f>
        <v>1</v>
      </c>
      <c r="U617" s="50" t="b">
        <f>IFERROR(OR('Upload Data'!N604 = "", ISNUMBER('Upload Data'!N604), IFERROR(DATEVALUE('Upload Data'!N604) &gt; 0, FALSE)), FALSE)</f>
        <v>1</v>
      </c>
      <c r="V617" s="51" t="s">
        <v>116</v>
      </c>
      <c r="W617" s="50"/>
      <c r="X617" s="50"/>
      <c r="Y617" s="50"/>
      <c r="Z617" s="50">
        <f>IFERROR(FIND("-", 'Upload Data'!$A604, 1), 1000)</f>
        <v>1000</v>
      </c>
      <c r="AA617" s="50">
        <f>IFERROR(FIND("-", 'Upload Data'!$A604, Z617 + 1), 1000)</f>
        <v>1000</v>
      </c>
      <c r="AB617" s="50">
        <f>IFERROR(FIND("-", 'Upload Data'!$A604, AA617 + 1), 1000)</f>
        <v>1000</v>
      </c>
      <c r="AC617" s="50" t="str">
        <f>IFERROR(LEFT('Upload Data'!$A604, Z617 - 1), "")</f>
        <v/>
      </c>
      <c r="AD617" s="50" t="str">
        <f>IFERROR(MID('Upload Data'!$A604, Z617 + 1, AA617 - Z617 - 1), "")</f>
        <v/>
      </c>
      <c r="AE617" s="50" t="str">
        <f>IFERROR(MID('Upload Data'!$A604, AA617 + 1, AB617 - AA617 - 1), "")</f>
        <v/>
      </c>
      <c r="AF617" s="50" t="str">
        <f>IFERROR(MID('Upload Data'!$A604, AB617 + 1, 1000), "")</f>
        <v/>
      </c>
      <c r="AG617" s="50" t="str">
        <f t="shared" si="70"/>
        <v/>
      </c>
      <c r="AH617" s="50" t="b">
        <f t="shared" si="71"/>
        <v>0</v>
      </c>
    </row>
    <row r="618" spans="1:34">
      <c r="A618" s="49">
        <f t="shared" si="68"/>
        <v>605</v>
      </c>
      <c r="B618" s="48" t="b">
        <f>NOT(IFERROR('Upload Data'!A605 = "ERROR", TRUE))</f>
        <v>1</v>
      </c>
      <c r="C618" s="48">
        <f t="shared" si="69"/>
        <v>605</v>
      </c>
      <c r="D618" s="50" t="b">
        <f>IF(B618, ('Upload Data'!A605 &amp; 'Upload Data'!B605 &amp; 'Upload Data'!C605 &amp; 'Upload Data'!D605 &amp; 'Upload Data'!E605 &amp; 'Upload Data'!F605 &amp; 'Upload Data'!G605 &amp; 'Upload Data'!H605 &amp; 'Upload Data'!I605 &amp; 'Upload Data'!J605 &amp; 'Upload Data'!K605 &amp; 'Upload Data'!L605 &amp; 'Upload Data'!M605 &amp; 'Upload Data'!N605) &lt;&gt; "", FALSE)</f>
        <v>0</v>
      </c>
      <c r="E618" s="50" t="str">
        <f t="shared" si="72"/>
        <v/>
      </c>
      <c r="F618" s="50" t="str">
        <f t="shared" si="73"/>
        <v/>
      </c>
      <c r="G618" s="50" t="b">
        <f t="shared" si="67"/>
        <v>1</v>
      </c>
      <c r="H618" s="50" t="b">
        <f>IFERROR(OR(AND(NOT(D618), 'Upload Data'!$A605 = ""), AND(AG618 &gt; -1, OR(AND(AH618, LEN(AD618) = 7), IFERROR(MATCH(AD618, listCertificateTypes, 0), FALSE)))), FALSE)</f>
        <v>1</v>
      </c>
      <c r="I618" s="50" t="b">
        <f>IFERROR(OR(NOT($D618), 'Upload Data'!B605 &lt;&gt; ""), FALSE)</f>
        <v>1</v>
      </c>
      <c r="J618" s="50" t="b">
        <f>IFERROR(OR(AND(NOT($D618), 'Upload Data'!C605 = ""), ISNUMBER('Upload Data'!C605), IFERROR(DATEVALUE('Upload Data'!C605) &gt; 0, FALSE)), FALSE)</f>
        <v>1</v>
      </c>
      <c r="K618" s="50" t="b">
        <f>IFERROR(OR(NOT($D618), 'Upload Data'!D605 &lt;&gt; ""), FALSE)</f>
        <v>1</v>
      </c>
      <c r="L618" s="51" t="s">
        <v>116</v>
      </c>
      <c r="M618" s="50" t="b">
        <f>IFERROR(OR(AND(NOT($D618), 'Upload Data'!F605 = ""), IFERROR(_xlfn.NUMBERVALUE('Upload Data'!F605) &gt; 0, FALSE)), FALSE)</f>
        <v>1</v>
      </c>
      <c r="N618" s="50" t="b">
        <f>IFERROR(OR('Upload Data'!G605 = "", IFERROR(_xlfn.NUMBERVALUE('Upload Data'!G605) &gt; 0, FALSE)), FALSE)</f>
        <v>1</v>
      </c>
      <c r="O618" s="50" t="b">
        <f>IFERROR(OR('Upload Data'!G605 = "", IFERROR(MATCH('Upload Data'!H605, listVolumeUnits, 0), FALSE)), FALSE)</f>
        <v>1</v>
      </c>
      <c r="P618" s="50" t="b">
        <f>IFERROR(OR('Upload Data'!I605 = "", IFERROR(_xlfn.NUMBERVALUE('Upload Data'!I605) &gt; 0, FALSE)), FALSE)</f>
        <v>1</v>
      </c>
      <c r="Q618" s="50" t="b">
        <f>IFERROR(OR('Upload Data'!I605 = "", IFERROR(MATCH('Upload Data'!J605, listWeightUnits, 0), FALSE)), FALSE)</f>
        <v>1</v>
      </c>
      <c r="R618" s="50" t="b">
        <f>IFERROR(OR(AND(NOT(D618), 'Upload Data'!K605 = ""), IFERROR(MATCH('Upload Data'!K605, listFscClaimTypes, 0), FALSE)), FALSE)</f>
        <v>1</v>
      </c>
      <c r="S618" s="50" t="b">
        <f>IFERROR(OR(AND('Upload Data'!K605 = refClaimFsc100, OR('Upload Data'!L605 = "", 'Upload Data'!L605 = 100)), AND('Upload Data'!K605 = refClaimFscCW, OR('Upload Data'!L605 = "", 'Upload Data'!L605 = 0)), AND('Upload Data'!K605 = refClaimFscMix, 'Upload Data'!L605 &lt;&gt; "", _xlfn.NUMBERVALUE('Upload Data'!L605) &gt;= 0, _xlfn.NUMBERVALUE('Upload Data'!L605) &lt;= 100), AND('Upload Data'!K605 = refClaimFscMixCredit, OR('Upload Data'!L605 = "", 'Upload Data'!L605 = 100)), AND('Upload Data'!K605 = refClaimFscRecycled, 'Upload Data'!K605 =""), 'Upload Data'!K605 = ""), FALSE)</f>
        <v>1</v>
      </c>
      <c r="T618" s="50" t="b">
        <f>IFERROR(OR('Upload Data'!M605 = "", ISNUMBER('Upload Data'!M605), IFERROR(DATEVALUE('Upload Data'!M605) &gt; 0, FALSE)), FALSE)</f>
        <v>1</v>
      </c>
      <c r="U618" s="50" t="b">
        <f>IFERROR(OR('Upload Data'!N605 = "", ISNUMBER('Upload Data'!N605), IFERROR(DATEVALUE('Upload Data'!N605) &gt; 0, FALSE)), FALSE)</f>
        <v>1</v>
      </c>
      <c r="V618" s="51" t="s">
        <v>116</v>
      </c>
      <c r="W618" s="50"/>
      <c r="X618" s="50"/>
      <c r="Y618" s="50"/>
      <c r="Z618" s="50">
        <f>IFERROR(FIND("-", 'Upload Data'!$A605, 1), 1000)</f>
        <v>1000</v>
      </c>
      <c r="AA618" s="50">
        <f>IFERROR(FIND("-", 'Upload Data'!$A605, Z618 + 1), 1000)</f>
        <v>1000</v>
      </c>
      <c r="AB618" s="50">
        <f>IFERROR(FIND("-", 'Upload Data'!$A605, AA618 + 1), 1000)</f>
        <v>1000</v>
      </c>
      <c r="AC618" s="50" t="str">
        <f>IFERROR(LEFT('Upload Data'!$A605, Z618 - 1), "")</f>
        <v/>
      </c>
      <c r="AD618" s="50" t="str">
        <f>IFERROR(MID('Upload Data'!$A605, Z618 + 1, AA618 - Z618 - 1), "")</f>
        <v/>
      </c>
      <c r="AE618" s="50" t="str">
        <f>IFERROR(MID('Upload Data'!$A605, AA618 + 1, AB618 - AA618 - 1), "")</f>
        <v/>
      </c>
      <c r="AF618" s="50" t="str">
        <f>IFERROR(MID('Upload Data'!$A605, AB618 + 1, 1000), "")</f>
        <v/>
      </c>
      <c r="AG618" s="50" t="str">
        <f t="shared" si="70"/>
        <v/>
      </c>
      <c r="AH618" s="50" t="b">
        <f t="shared" si="71"/>
        <v>0</v>
      </c>
    </row>
    <row r="619" spans="1:34">
      <c r="A619" s="49">
        <f t="shared" si="68"/>
        <v>606</v>
      </c>
      <c r="B619" s="48" t="b">
        <f>NOT(IFERROR('Upload Data'!A606 = "ERROR", TRUE))</f>
        <v>1</v>
      </c>
      <c r="C619" s="48">
        <f t="shared" si="69"/>
        <v>606</v>
      </c>
      <c r="D619" s="50" t="b">
        <f>IF(B619, ('Upload Data'!A606 &amp; 'Upload Data'!B606 &amp; 'Upload Data'!C606 &amp; 'Upload Data'!D606 &amp; 'Upload Data'!E606 &amp; 'Upload Data'!F606 &amp; 'Upload Data'!G606 &amp; 'Upload Data'!H606 &amp; 'Upload Data'!I606 &amp; 'Upload Data'!J606 &amp; 'Upload Data'!K606 &amp; 'Upload Data'!L606 &amp; 'Upload Data'!M606 &amp; 'Upload Data'!N606) &lt;&gt; "", FALSE)</f>
        <v>0</v>
      </c>
      <c r="E619" s="50" t="str">
        <f t="shared" si="72"/>
        <v/>
      </c>
      <c r="F619" s="50" t="str">
        <f t="shared" si="73"/>
        <v/>
      </c>
      <c r="G619" s="50" t="b">
        <f t="shared" si="67"/>
        <v>1</v>
      </c>
      <c r="H619" s="50" t="b">
        <f>IFERROR(OR(AND(NOT(D619), 'Upload Data'!$A606 = ""), AND(AG619 &gt; -1, OR(AND(AH619, LEN(AD619) = 7), IFERROR(MATCH(AD619, listCertificateTypes, 0), FALSE)))), FALSE)</f>
        <v>1</v>
      </c>
      <c r="I619" s="50" t="b">
        <f>IFERROR(OR(NOT($D619), 'Upload Data'!B606 &lt;&gt; ""), FALSE)</f>
        <v>1</v>
      </c>
      <c r="J619" s="50" t="b">
        <f>IFERROR(OR(AND(NOT($D619), 'Upload Data'!C606 = ""), ISNUMBER('Upload Data'!C606), IFERROR(DATEVALUE('Upload Data'!C606) &gt; 0, FALSE)), FALSE)</f>
        <v>1</v>
      </c>
      <c r="K619" s="50" t="b">
        <f>IFERROR(OR(NOT($D619), 'Upload Data'!D606 &lt;&gt; ""), FALSE)</f>
        <v>1</v>
      </c>
      <c r="L619" s="51" t="s">
        <v>116</v>
      </c>
      <c r="M619" s="50" t="b">
        <f>IFERROR(OR(AND(NOT($D619), 'Upload Data'!F606 = ""), IFERROR(_xlfn.NUMBERVALUE('Upload Data'!F606) &gt; 0, FALSE)), FALSE)</f>
        <v>1</v>
      </c>
      <c r="N619" s="50" t="b">
        <f>IFERROR(OR('Upload Data'!G606 = "", IFERROR(_xlfn.NUMBERVALUE('Upload Data'!G606) &gt; 0, FALSE)), FALSE)</f>
        <v>1</v>
      </c>
      <c r="O619" s="50" t="b">
        <f>IFERROR(OR('Upload Data'!G606 = "", IFERROR(MATCH('Upload Data'!H606, listVolumeUnits, 0), FALSE)), FALSE)</f>
        <v>1</v>
      </c>
      <c r="P619" s="50" t="b">
        <f>IFERROR(OR('Upload Data'!I606 = "", IFERROR(_xlfn.NUMBERVALUE('Upload Data'!I606) &gt; 0, FALSE)), FALSE)</f>
        <v>1</v>
      </c>
      <c r="Q619" s="50" t="b">
        <f>IFERROR(OR('Upload Data'!I606 = "", IFERROR(MATCH('Upload Data'!J606, listWeightUnits, 0), FALSE)), FALSE)</f>
        <v>1</v>
      </c>
      <c r="R619" s="50" t="b">
        <f>IFERROR(OR(AND(NOT(D619), 'Upload Data'!K606 = ""), IFERROR(MATCH('Upload Data'!K606, listFscClaimTypes, 0), FALSE)), FALSE)</f>
        <v>1</v>
      </c>
      <c r="S619" s="50" t="b">
        <f>IFERROR(OR(AND('Upload Data'!K606 = refClaimFsc100, OR('Upload Data'!L606 = "", 'Upload Data'!L606 = 100)), AND('Upload Data'!K606 = refClaimFscCW, OR('Upload Data'!L606 = "", 'Upload Data'!L606 = 0)), AND('Upload Data'!K606 = refClaimFscMix, 'Upload Data'!L606 &lt;&gt; "", _xlfn.NUMBERVALUE('Upload Data'!L606) &gt;= 0, _xlfn.NUMBERVALUE('Upload Data'!L606) &lt;= 100), AND('Upload Data'!K606 = refClaimFscMixCredit, OR('Upload Data'!L606 = "", 'Upload Data'!L606 = 100)), AND('Upload Data'!K606 = refClaimFscRecycled, 'Upload Data'!K606 =""), 'Upload Data'!K606 = ""), FALSE)</f>
        <v>1</v>
      </c>
      <c r="T619" s="50" t="b">
        <f>IFERROR(OR('Upload Data'!M606 = "", ISNUMBER('Upload Data'!M606), IFERROR(DATEVALUE('Upload Data'!M606) &gt; 0, FALSE)), FALSE)</f>
        <v>1</v>
      </c>
      <c r="U619" s="50" t="b">
        <f>IFERROR(OR('Upload Data'!N606 = "", ISNUMBER('Upload Data'!N606), IFERROR(DATEVALUE('Upload Data'!N606) &gt; 0, FALSE)), FALSE)</f>
        <v>1</v>
      </c>
      <c r="V619" s="51" t="s">
        <v>116</v>
      </c>
      <c r="W619" s="50"/>
      <c r="X619" s="50"/>
      <c r="Y619" s="50"/>
      <c r="Z619" s="50">
        <f>IFERROR(FIND("-", 'Upload Data'!$A606, 1), 1000)</f>
        <v>1000</v>
      </c>
      <c r="AA619" s="50">
        <f>IFERROR(FIND("-", 'Upload Data'!$A606, Z619 + 1), 1000)</f>
        <v>1000</v>
      </c>
      <c r="AB619" s="50">
        <f>IFERROR(FIND("-", 'Upload Data'!$A606, AA619 + 1), 1000)</f>
        <v>1000</v>
      </c>
      <c r="AC619" s="50" t="str">
        <f>IFERROR(LEFT('Upload Data'!$A606, Z619 - 1), "")</f>
        <v/>
      </c>
      <c r="AD619" s="50" t="str">
        <f>IFERROR(MID('Upload Data'!$A606, Z619 + 1, AA619 - Z619 - 1), "")</f>
        <v/>
      </c>
      <c r="AE619" s="50" t="str">
        <f>IFERROR(MID('Upload Data'!$A606, AA619 + 1, AB619 - AA619 - 1), "")</f>
        <v/>
      </c>
      <c r="AF619" s="50" t="str">
        <f>IFERROR(MID('Upload Data'!$A606, AB619 + 1, 1000), "")</f>
        <v/>
      </c>
      <c r="AG619" s="50" t="str">
        <f t="shared" si="70"/>
        <v/>
      </c>
      <c r="AH619" s="50" t="b">
        <f t="shared" si="71"/>
        <v>0</v>
      </c>
    </row>
    <row r="620" spans="1:34">
      <c r="A620" s="49">
        <f t="shared" si="68"/>
        <v>607</v>
      </c>
      <c r="B620" s="48" t="b">
        <f>NOT(IFERROR('Upload Data'!A607 = "ERROR", TRUE))</f>
        <v>1</v>
      </c>
      <c r="C620" s="48">
        <f t="shared" si="69"/>
        <v>607</v>
      </c>
      <c r="D620" s="50" t="b">
        <f>IF(B620, ('Upload Data'!A607 &amp; 'Upload Data'!B607 &amp; 'Upload Data'!C607 &amp; 'Upload Data'!D607 &amp; 'Upload Data'!E607 &amp; 'Upload Data'!F607 &amp; 'Upload Data'!G607 &amp; 'Upload Data'!H607 &amp; 'Upload Data'!I607 &amp; 'Upload Data'!J607 &amp; 'Upload Data'!K607 &amp; 'Upload Data'!L607 &amp; 'Upload Data'!M607 &amp; 'Upload Data'!N607) &lt;&gt; "", FALSE)</f>
        <v>0</v>
      </c>
      <c r="E620" s="50" t="str">
        <f t="shared" si="72"/>
        <v/>
      </c>
      <c r="F620" s="50" t="str">
        <f t="shared" si="73"/>
        <v/>
      </c>
      <c r="G620" s="50" t="b">
        <f t="shared" si="67"/>
        <v>1</v>
      </c>
      <c r="H620" s="50" t="b">
        <f>IFERROR(OR(AND(NOT(D620), 'Upload Data'!$A607 = ""), AND(AG620 &gt; -1, OR(AND(AH620, LEN(AD620) = 7), IFERROR(MATCH(AD620, listCertificateTypes, 0), FALSE)))), FALSE)</f>
        <v>1</v>
      </c>
      <c r="I620" s="50" t="b">
        <f>IFERROR(OR(NOT($D620), 'Upload Data'!B607 &lt;&gt; ""), FALSE)</f>
        <v>1</v>
      </c>
      <c r="J620" s="50" t="b">
        <f>IFERROR(OR(AND(NOT($D620), 'Upload Data'!C607 = ""), ISNUMBER('Upload Data'!C607), IFERROR(DATEVALUE('Upload Data'!C607) &gt; 0, FALSE)), FALSE)</f>
        <v>1</v>
      </c>
      <c r="K620" s="50" t="b">
        <f>IFERROR(OR(NOT($D620), 'Upload Data'!D607 &lt;&gt; ""), FALSE)</f>
        <v>1</v>
      </c>
      <c r="L620" s="51" t="s">
        <v>116</v>
      </c>
      <c r="M620" s="50" t="b">
        <f>IFERROR(OR(AND(NOT($D620), 'Upload Data'!F607 = ""), IFERROR(_xlfn.NUMBERVALUE('Upload Data'!F607) &gt; 0, FALSE)), FALSE)</f>
        <v>1</v>
      </c>
      <c r="N620" s="50" t="b">
        <f>IFERROR(OR('Upload Data'!G607 = "", IFERROR(_xlfn.NUMBERVALUE('Upload Data'!G607) &gt; 0, FALSE)), FALSE)</f>
        <v>1</v>
      </c>
      <c r="O620" s="50" t="b">
        <f>IFERROR(OR('Upload Data'!G607 = "", IFERROR(MATCH('Upload Data'!H607, listVolumeUnits, 0), FALSE)), FALSE)</f>
        <v>1</v>
      </c>
      <c r="P620" s="50" t="b">
        <f>IFERROR(OR('Upload Data'!I607 = "", IFERROR(_xlfn.NUMBERVALUE('Upload Data'!I607) &gt; 0, FALSE)), FALSE)</f>
        <v>1</v>
      </c>
      <c r="Q620" s="50" t="b">
        <f>IFERROR(OR('Upload Data'!I607 = "", IFERROR(MATCH('Upload Data'!J607, listWeightUnits, 0), FALSE)), FALSE)</f>
        <v>1</v>
      </c>
      <c r="R620" s="50" t="b">
        <f>IFERROR(OR(AND(NOT(D620), 'Upload Data'!K607 = ""), IFERROR(MATCH('Upload Data'!K607, listFscClaimTypes, 0), FALSE)), FALSE)</f>
        <v>1</v>
      </c>
      <c r="S620" s="50" t="b">
        <f>IFERROR(OR(AND('Upload Data'!K607 = refClaimFsc100, OR('Upload Data'!L607 = "", 'Upload Data'!L607 = 100)), AND('Upload Data'!K607 = refClaimFscCW, OR('Upload Data'!L607 = "", 'Upload Data'!L607 = 0)), AND('Upload Data'!K607 = refClaimFscMix, 'Upload Data'!L607 &lt;&gt; "", _xlfn.NUMBERVALUE('Upload Data'!L607) &gt;= 0, _xlfn.NUMBERVALUE('Upload Data'!L607) &lt;= 100), AND('Upload Data'!K607 = refClaimFscMixCredit, OR('Upload Data'!L607 = "", 'Upload Data'!L607 = 100)), AND('Upload Data'!K607 = refClaimFscRecycled, 'Upload Data'!K607 =""), 'Upload Data'!K607 = ""), FALSE)</f>
        <v>1</v>
      </c>
      <c r="T620" s="50" t="b">
        <f>IFERROR(OR('Upload Data'!M607 = "", ISNUMBER('Upload Data'!M607), IFERROR(DATEVALUE('Upload Data'!M607) &gt; 0, FALSE)), FALSE)</f>
        <v>1</v>
      </c>
      <c r="U620" s="50" t="b">
        <f>IFERROR(OR('Upload Data'!N607 = "", ISNUMBER('Upload Data'!N607), IFERROR(DATEVALUE('Upload Data'!N607) &gt; 0, FALSE)), FALSE)</f>
        <v>1</v>
      </c>
      <c r="V620" s="51" t="s">
        <v>116</v>
      </c>
      <c r="W620" s="50"/>
      <c r="X620" s="50"/>
      <c r="Y620" s="50"/>
      <c r="Z620" s="50">
        <f>IFERROR(FIND("-", 'Upload Data'!$A607, 1), 1000)</f>
        <v>1000</v>
      </c>
      <c r="AA620" s="50">
        <f>IFERROR(FIND("-", 'Upload Data'!$A607, Z620 + 1), 1000)</f>
        <v>1000</v>
      </c>
      <c r="AB620" s="50">
        <f>IFERROR(FIND("-", 'Upload Data'!$A607, AA620 + 1), 1000)</f>
        <v>1000</v>
      </c>
      <c r="AC620" s="50" t="str">
        <f>IFERROR(LEFT('Upload Data'!$A607, Z620 - 1), "")</f>
        <v/>
      </c>
      <c r="AD620" s="50" t="str">
        <f>IFERROR(MID('Upload Data'!$A607, Z620 + 1, AA620 - Z620 - 1), "")</f>
        <v/>
      </c>
      <c r="AE620" s="50" t="str">
        <f>IFERROR(MID('Upload Data'!$A607, AA620 + 1, AB620 - AA620 - 1), "")</f>
        <v/>
      </c>
      <c r="AF620" s="50" t="str">
        <f>IFERROR(MID('Upload Data'!$A607, AB620 + 1, 1000), "")</f>
        <v/>
      </c>
      <c r="AG620" s="50" t="str">
        <f t="shared" si="70"/>
        <v/>
      </c>
      <c r="AH620" s="50" t="b">
        <f t="shared" si="71"/>
        <v>0</v>
      </c>
    </row>
    <row r="621" spans="1:34">
      <c r="A621" s="49">
        <f t="shared" si="68"/>
        <v>608</v>
      </c>
      <c r="B621" s="48" t="b">
        <f>NOT(IFERROR('Upload Data'!A608 = "ERROR", TRUE))</f>
        <v>1</v>
      </c>
      <c r="C621" s="48">
        <f t="shared" si="69"/>
        <v>608</v>
      </c>
      <c r="D621" s="50" t="b">
        <f>IF(B621, ('Upload Data'!A608 &amp; 'Upload Data'!B608 &amp; 'Upload Data'!C608 &amp; 'Upload Data'!D608 &amp; 'Upload Data'!E608 &amp; 'Upload Data'!F608 &amp; 'Upload Data'!G608 &amp; 'Upload Data'!H608 &amp; 'Upload Data'!I608 &amp; 'Upload Data'!J608 &amp; 'Upload Data'!K608 &amp; 'Upload Data'!L608 &amp; 'Upload Data'!M608 &amp; 'Upload Data'!N608) &lt;&gt; "", FALSE)</f>
        <v>0</v>
      </c>
      <c r="E621" s="50" t="str">
        <f t="shared" si="72"/>
        <v/>
      </c>
      <c r="F621" s="50" t="str">
        <f t="shared" si="73"/>
        <v/>
      </c>
      <c r="G621" s="50" t="b">
        <f t="shared" si="67"/>
        <v>1</v>
      </c>
      <c r="H621" s="50" t="b">
        <f>IFERROR(OR(AND(NOT(D621), 'Upload Data'!$A608 = ""), AND(AG621 &gt; -1, OR(AND(AH621, LEN(AD621) = 7), IFERROR(MATCH(AD621, listCertificateTypes, 0), FALSE)))), FALSE)</f>
        <v>1</v>
      </c>
      <c r="I621" s="50" t="b">
        <f>IFERROR(OR(NOT($D621), 'Upload Data'!B608 &lt;&gt; ""), FALSE)</f>
        <v>1</v>
      </c>
      <c r="J621" s="50" t="b">
        <f>IFERROR(OR(AND(NOT($D621), 'Upload Data'!C608 = ""), ISNUMBER('Upload Data'!C608), IFERROR(DATEVALUE('Upload Data'!C608) &gt; 0, FALSE)), FALSE)</f>
        <v>1</v>
      </c>
      <c r="K621" s="50" t="b">
        <f>IFERROR(OR(NOT($D621), 'Upload Data'!D608 &lt;&gt; ""), FALSE)</f>
        <v>1</v>
      </c>
      <c r="L621" s="51" t="s">
        <v>116</v>
      </c>
      <c r="M621" s="50" t="b">
        <f>IFERROR(OR(AND(NOT($D621), 'Upload Data'!F608 = ""), IFERROR(_xlfn.NUMBERVALUE('Upload Data'!F608) &gt; 0, FALSE)), FALSE)</f>
        <v>1</v>
      </c>
      <c r="N621" s="50" t="b">
        <f>IFERROR(OR('Upload Data'!G608 = "", IFERROR(_xlfn.NUMBERVALUE('Upload Data'!G608) &gt; 0, FALSE)), FALSE)</f>
        <v>1</v>
      </c>
      <c r="O621" s="50" t="b">
        <f>IFERROR(OR('Upload Data'!G608 = "", IFERROR(MATCH('Upload Data'!H608, listVolumeUnits, 0), FALSE)), FALSE)</f>
        <v>1</v>
      </c>
      <c r="P621" s="50" t="b">
        <f>IFERROR(OR('Upload Data'!I608 = "", IFERROR(_xlfn.NUMBERVALUE('Upload Data'!I608) &gt; 0, FALSE)), FALSE)</f>
        <v>1</v>
      </c>
      <c r="Q621" s="50" t="b">
        <f>IFERROR(OR('Upload Data'!I608 = "", IFERROR(MATCH('Upload Data'!J608, listWeightUnits, 0), FALSE)), FALSE)</f>
        <v>1</v>
      </c>
      <c r="R621" s="50" t="b">
        <f>IFERROR(OR(AND(NOT(D621), 'Upload Data'!K608 = ""), IFERROR(MATCH('Upload Data'!K608, listFscClaimTypes, 0), FALSE)), FALSE)</f>
        <v>1</v>
      </c>
      <c r="S621" s="50" t="b">
        <f>IFERROR(OR(AND('Upload Data'!K608 = refClaimFsc100, OR('Upload Data'!L608 = "", 'Upload Data'!L608 = 100)), AND('Upload Data'!K608 = refClaimFscCW, OR('Upload Data'!L608 = "", 'Upload Data'!L608 = 0)), AND('Upload Data'!K608 = refClaimFscMix, 'Upload Data'!L608 &lt;&gt; "", _xlfn.NUMBERVALUE('Upload Data'!L608) &gt;= 0, _xlfn.NUMBERVALUE('Upload Data'!L608) &lt;= 100), AND('Upload Data'!K608 = refClaimFscMixCredit, OR('Upload Data'!L608 = "", 'Upload Data'!L608 = 100)), AND('Upload Data'!K608 = refClaimFscRecycled, 'Upload Data'!K608 =""), 'Upload Data'!K608 = ""), FALSE)</f>
        <v>1</v>
      </c>
      <c r="T621" s="50" t="b">
        <f>IFERROR(OR('Upload Data'!M608 = "", ISNUMBER('Upload Data'!M608), IFERROR(DATEVALUE('Upload Data'!M608) &gt; 0, FALSE)), FALSE)</f>
        <v>1</v>
      </c>
      <c r="U621" s="50" t="b">
        <f>IFERROR(OR('Upload Data'!N608 = "", ISNUMBER('Upload Data'!N608), IFERROR(DATEVALUE('Upload Data'!N608) &gt; 0, FALSE)), FALSE)</f>
        <v>1</v>
      </c>
      <c r="V621" s="51" t="s">
        <v>116</v>
      </c>
      <c r="W621" s="50"/>
      <c r="X621" s="50"/>
      <c r="Y621" s="50"/>
      <c r="Z621" s="50">
        <f>IFERROR(FIND("-", 'Upload Data'!$A608, 1), 1000)</f>
        <v>1000</v>
      </c>
      <c r="AA621" s="50">
        <f>IFERROR(FIND("-", 'Upload Data'!$A608, Z621 + 1), 1000)</f>
        <v>1000</v>
      </c>
      <c r="AB621" s="50">
        <f>IFERROR(FIND("-", 'Upload Data'!$A608, AA621 + 1), 1000)</f>
        <v>1000</v>
      </c>
      <c r="AC621" s="50" t="str">
        <f>IFERROR(LEFT('Upload Data'!$A608, Z621 - 1), "")</f>
        <v/>
      </c>
      <c r="AD621" s="50" t="str">
        <f>IFERROR(MID('Upload Data'!$A608, Z621 + 1, AA621 - Z621 - 1), "")</f>
        <v/>
      </c>
      <c r="AE621" s="50" t="str">
        <f>IFERROR(MID('Upload Data'!$A608, AA621 + 1, AB621 - AA621 - 1), "")</f>
        <v/>
      </c>
      <c r="AF621" s="50" t="str">
        <f>IFERROR(MID('Upload Data'!$A608, AB621 + 1, 1000), "")</f>
        <v/>
      </c>
      <c r="AG621" s="50" t="str">
        <f t="shared" si="70"/>
        <v/>
      </c>
      <c r="AH621" s="50" t="b">
        <f t="shared" si="71"/>
        <v>0</v>
      </c>
    </row>
    <row r="622" spans="1:34">
      <c r="A622" s="49">
        <f t="shared" si="68"/>
        <v>609</v>
      </c>
      <c r="B622" s="48" t="b">
        <f>NOT(IFERROR('Upload Data'!A609 = "ERROR", TRUE))</f>
        <v>1</v>
      </c>
      <c r="C622" s="48">
        <f t="shared" si="69"/>
        <v>609</v>
      </c>
      <c r="D622" s="50" t="b">
        <f>IF(B622, ('Upload Data'!A609 &amp; 'Upload Data'!B609 &amp; 'Upload Data'!C609 &amp; 'Upload Data'!D609 &amp; 'Upload Data'!E609 &amp; 'Upload Data'!F609 &amp; 'Upload Data'!G609 &amp; 'Upload Data'!H609 &amp; 'Upload Data'!I609 &amp; 'Upload Data'!J609 &amp; 'Upload Data'!K609 &amp; 'Upload Data'!L609 &amp; 'Upload Data'!M609 &amp; 'Upload Data'!N609) &lt;&gt; "", FALSE)</f>
        <v>0</v>
      </c>
      <c r="E622" s="50" t="str">
        <f t="shared" si="72"/>
        <v/>
      </c>
      <c r="F622" s="50" t="str">
        <f t="shared" si="73"/>
        <v/>
      </c>
      <c r="G622" s="50" t="b">
        <f t="shared" si="67"/>
        <v>1</v>
      </c>
      <c r="H622" s="50" t="b">
        <f>IFERROR(OR(AND(NOT(D622), 'Upload Data'!$A609 = ""), AND(AG622 &gt; -1, OR(AND(AH622, LEN(AD622) = 7), IFERROR(MATCH(AD622, listCertificateTypes, 0), FALSE)))), FALSE)</f>
        <v>1</v>
      </c>
      <c r="I622" s="50" t="b">
        <f>IFERROR(OR(NOT($D622), 'Upload Data'!B609 &lt;&gt; ""), FALSE)</f>
        <v>1</v>
      </c>
      <c r="J622" s="50" t="b">
        <f>IFERROR(OR(AND(NOT($D622), 'Upload Data'!C609 = ""), ISNUMBER('Upload Data'!C609), IFERROR(DATEVALUE('Upload Data'!C609) &gt; 0, FALSE)), FALSE)</f>
        <v>1</v>
      </c>
      <c r="K622" s="50" t="b">
        <f>IFERROR(OR(NOT($D622), 'Upload Data'!D609 &lt;&gt; ""), FALSE)</f>
        <v>1</v>
      </c>
      <c r="L622" s="51" t="s">
        <v>116</v>
      </c>
      <c r="M622" s="50" t="b">
        <f>IFERROR(OR(AND(NOT($D622), 'Upload Data'!F609 = ""), IFERROR(_xlfn.NUMBERVALUE('Upload Data'!F609) &gt; 0, FALSE)), FALSE)</f>
        <v>1</v>
      </c>
      <c r="N622" s="50" t="b">
        <f>IFERROR(OR('Upload Data'!G609 = "", IFERROR(_xlfn.NUMBERVALUE('Upload Data'!G609) &gt; 0, FALSE)), FALSE)</f>
        <v>1</v>
      </c>
      <c r="O622" s="50" t="b">
        <f>IFERROR(OR('Upload Data'!G609 = "", IFERROR(MATCH('Upload Data'!H609, listVolumeUnits, 0), FALSE)), FALSE)</f>
        <v>1</v>
      </c>
      <c r="P622" s="50" t="b">
        <f>IFERROR(OR('Upload Data'!I609 = "", IFERROR(_xlfn.NUMBERVALUE('Upload Data'!I609) &gt; 0, FALSE)), FALSE)</f>
        <v>1</v>
      </c>
      <c r="Q622" s="50" t="b">
        <f>IFERROR(OR('Upload Data'!I609 = "", IFERROR(MATCH('Upload Data'!J609, listWeightUnits, 0), FALSE)), FALSE)</f>
        <v>1</v>
      </c>
      <c r="R622" s="50" t="b">
        <f>IFERROR(OR(AND(NOT(D622), 'Upload Data'!K609 = ""), IFERROR(MATCH('Upload Data'!K609, listFscClaimTypes, 0), FALSE)), FALSE)</f>
        <v>1</v>
      </c>
      <c r="S622" s="50" t="b">
        <f>IFERROR(OR(AND('Upload Data'!K609 = refClaimFsc100, OR('Upload Data'!L609 = "", 'Upload Data'!L609 = 100)), AND('Upload Data'!K609 = refClaimFscCW, OR('Upload Data'!L609 = "", 'Upload Data'!L609 = 0)), AND('Upload Data'!K609 = refClaimFscMix, 'Upload Data'!L609 &lt;&gt; "", _xlfn.NUMBERVALUE('Upload Data'!L609) &gt;= 0, _xlfn.NUMBERVALUE('Upload Data'!L609) &lt;= 100), AND('Upload Data'!K609 = refClaimFscMixCredit, OR('Upload Data'!L609 = "", 'Upload Data'!L609 = 100)), AND('Upload Data'!K609 = refClaimFscRecycled, 'Upload Data'!K609 =""), 'Upload Data'!K609 = ""), FALSE)</f>
        <v>1</v>
      </c>
      <c r="T622" s="50" t="b">
        <f>IFERROR(OR('Upload Data'!M609 = "", ISNUMBER('Upload Data'!M609), IFERROR(DATEVALUE('Upload Data'!M609) &gt; 0, FALSE)), FALSE)</f>
        <v>1</v>
      </c>
      <c r="U622" s="50" t="b">
        <f>IFERROR(OR('Upload Data'!N609 = "", ISNUMBER('Upload Data'!N609), IFERROR(DATEVALUE('Upload Data'!N609) &gt; 0, FALSE)), FALSE)</f>
        <v>1</v>
      </c>
      <c r="V622" s="51" t="s">
        <v>116</v>
      </c>
      <c r="W622" s="50"/>
      <c r="X622" s="50"/>
      <c r="Y622" s="50"/>
      <c r="Z622" s="50">
        <f>IFERROR(FIND("-", 'Upload Data'!$A609, 1), 1000)</f>
        <v>1000</v>
      </c>
      <c r="AA622" s="50">
        <f>IFERROR(FIND("-", 'Upload Data'!$A609, Z622 + 1), 1000)</f>
        <v>1000</v>
      </c>
      <c r="AB622" s="50">
        <f>IFERROR(FIND("-", 'Upload Data'!$A609, AA622 + 1), 1000)</f>
        <v>1000</v>
      </c>
      <c r="AC622" s="50" t="str">
        <f>IFERROR(LEFT('Upload Data'!$A609, Z622 - 1), "")</f>
        <v/>
      </c>
      <c r="AD622" s="50" t="str">
        <f>IFERROR(MID('Upload Data'!$A609, Z622 + 1, AA622 - Z622 - 1), "")</f>
        <v/>
      </c>
      <c r="AE622" s="50" t="str">
        <f>IFERROR(MID('Upload Data'!$A609, AA622 + 1, AB622 - AA622 - 1), "")</f>
        <v/>
      </c>
      <c r="AF622" s="50" t="str">
        <f>IFERROR(MID('Upload Data'!$A609, AB622 + 1, 1000), "")</f>
        <v/>
      </c>
      <c r="AG622" s="50" t="str">
        <f t="shared" si="70"/>
        <v/>
      </c>
      <c r="AH622" s="50" t="b">
        <f t="shared" si="71"/>
        <v>0</v>
      </c>
    </row>
    <row r="623" spans="1:34">
      <c r="A623" s="49">
        <f t="shared" si="68"/>
        <v>610</v>
      </c>
      <c r="B623" s="48" t="b">
        <f>NOT(IFERROR('Upload Data'!A610 = "ERROR", TRUE))</f>
        <v>1</v>
      </c>
      <c r="C623" s="48">
        <f t="shared" si="69"/>
        <v>610</v>
      </c>
      <c r="D623" s="50" t="b">
        <f>IF(B623, ('Upload Data'!A610 &amp; 'Upload Data'!B610 &amp; 'Upload Data'!C610 &amp; 'Upload Data'!D610 &amp; 'Upload Data'!E610 &amp; 'Upload Data'!F610 &amp; 'Upload Data'!G610 &amp; 'Upload Data'!H610 &amp; 'Upload Data'!I610 &amp; 'Upload Data'!J610 &amp; 'Upload Data'!K610 &amp; 'Upload Data'!L610 &amp; 'Upload Data'!M610 &amp; 'Upload Data'!N610) &lt;&gt; "", FALSE)</f>
        <v>0</v>
      </c>
      <c r="E623" s="50" t="str">
        <f t="shared" si="72"/>
        <v/>
      </c>
      <c r="F623" s="50" t="str">
        <f t="shared" si="73"/>
        <v/>
      </c>
      <c r="G623" s="50" t="b">
        <f t="shared" si="67"/>
        <v>1</v>
      </c>
      <c r="H623" s="50" t="b">
        <f>IFERROR(OR(AND(NOT(D623), 'Upload Data'!$A610 = ""), AND(AG623 &gt; -1, OR(AND(AH623, LEN(AD623) = 7), IFERROR(MATCH(AD623, listCertificateTypes, 0), FALSE)))), FALSE)</f>
        <v>1</v>
      </c>
      <c r="I623" s="50" t="b">
        <f>IFERROR(OR(NOT($D623), 'Upload Data'!B610 &lt;&gt; ""), FALSE)</f>
        <v>1</v>
      </c>
      <c r="J623" s="50" t="b">
        <f>IFERROR(OR(AND(NOT($D623), 'Upload Data'!C610 = ""), ISNUMBER('Upload Data'!C610), IFERROR(DATEVALUE('Upload Data'!C610) &gt; 0, FALSE)), FALSE)</f>
        <v>1</v>
      </c>
      <c r="K623" s="50" t="b">
        <f>IFERROR(OR(NOT($D623), 'Upload Data'!D610 &lt;&gt; ""), FALSE)</f>
        <v>1</v>
      </c>
      <c r="L623" s="51" t="s">
        <v>116</v>
      </c>
      <c r="M623" s="50" t="b">
        <f>IFERROR(OR(AND(NOT($D623), 'Upload Data'!F610 = ""), IFERROR(_xlfn.NUMBERVALUE('Upload Data'!F610) &gt; 0, FALSE)), FALSE)</f>
        <v>1</v>
      </c>
      <c r="N623" s="50" t="b">
        <f>IFERROR(OR('Upload Data'!G610 = "", IFERROR(_xlfn.NUMBERVALUE('Upload Data'!G610) &gt; 0, FALSE)), FALSE)</f>
        <v>1</v>
      </c>
      <c r="O623" s="50" t="b">
        <f>IFERROR(OR('Upload Data'!G610 = "", IFERROR(MATCH('Upload Data'!H610, listVolumeUnits, 0), FALSE)), FALSE)</f>
        <v>1</v>
      </c>
      <c r="P623" s="50" t="b">
        <f>IFERROR(OR('Upload Data'!I610 = "", IFERROR(_xlfn.NUMBERVALUE('Upload Data'!I610) &gt; 0, FALSE)), FALSE)</f>
        <v>1</v>
      </c>
      <c r="Q623" s="50" t="b">
        <f>IFERROR(OR('Upload Data'!I610 = "", IFERROR(MATCH('Upload Data'!J610, listWeightUnits, 0), FALSE)), FALSE)</f>
        <v>1</v>
      </c>
      <c r="R623" s="50" t="b">
        <f>IFERROR(OR(AND(NOT(D623), 'Upload Data'!K610 = ""), IFERROR(MATCH('Upload Data'!K610, listFscClaimTypes, 0), FALSE)), FALSE)</f>
        <v>1</v>
      </c>
      <c r="S623" s="50" t="b">
        <f>IFERROR(OR(AND('Upload Data'!K610 = refClaimFsc100, OR('Upload Data'!L610 = "", 'Upload Data'!L610 = 100)), AND('Upload Data'!K610 = refClaimFscCW, OR('Upload Data'!L610 = "", 'Upload Data'!L610 = 0)), AND('Upload Data'!K610 = refClaimFscMix, 'Upload Data'!L610 &lt;&gt; "", _xlfn.NUMBERVALUE('Upload Data'!L610) &gt;= 0, _xlfn.NUMBERVALUE('Upload Data'!L610) &lt;= 100), AND('Upload Data'!K610 = refClaimFscMixCredit, OR('Upload Data'!L610 = "", 'Upload Data'!L610 = 100)), AND('Upload Data'!K610 = refClaimFscRecycled, 'Upload Data'!K610 =""), 'Upload Data'!K610 = ""), FALSE)</f>
        <v>1</v>
      </c>
      <c r="T623" s="50" t="b">
        <f>IFERROR(OR('Upload Data'!M610 = "", ISNUMBER('Upload Data'!M610), IFERROR(DATEVALUE('Upload Data'!M610) &gt; 0, FALSE)), FALSE)</f>
        <v>1</v>
      </c>
      <c r="U623" s="50" t="b">
        <f>IFERROR(OR('Upload Data'!N610 = "", ISNUMBER('Upload Data'!N610), IFERROR(DATEVALUE('Upload Data'!N610) &gt; 0, FALSE)), FALSE)</f>
        <v>1</v>
      </c>
      <c r="V623" s="51" t="s">
        <v>116</v>
      </c>
      <c r="W623" s="50"/>
      <c r="X623" s="50"/>
      <c r="Y623" s="50"/>
      <c r="Z623" s="50">
        <f>IFERROR(FIND("-", 'Upload Data'!$A610, 1), 1000)</f>
        <v>1000</v>
      </c>
      <c r="AA623" s="50">
        <f>IFERROR(FIND("-", 'Upload Data'!$A610, Z623 + 1), 1000)</f>
        <v>1000</v>
      </c>
      <c r="AB623" s="50">
        <f>IFERROR(FIND("-", 'Upload Data'!$A610, AA623 + 1), 1000)</f>
        <v>1000</v>
      </c>
      <c r="AC623" s="50" t="str">
        <f>IFERROR(LEFT('Upload Data'!$A610, Z623 - 1), "")</f>
        <v/>
      </c>
      <c r="AD623" s="50" t="str">
        <f>IFERROR(MID('Upload Data'!$A610, Z623 + 1, AA623 - Z623 - 1), "")</f>
        <v/>
      </c>
      <c r="AE623" s="50" t="str">
        <f>IFERROR(MID('Upload Data'!$A610, AA623 + 1, AB623 - AA623 - 1), "")</f>
        <v/>
      </c>
      <c r="AF623" s="50" t="str">
        <f>IFERROR(MID('Upload Data'!$A610, AB623 + 1, 1000), "")</f>
        <v/>
      </c>
      <c r="AG623" s="50" t="str">
        <f t="shared" si="70"/>
        <v/>
      </c>
      <c r="AH623" s="50" t="b">
        <f t="shared" si="71"/>
        <v>0</v>
      </c>
    </row>
    <row r="624" spans="1:34">
      <c r="A624" s="49">
        <f t="shared" si="68"/>
        <v>611</v>
      </c>
      <c r="B624" s="48" t="b">
        <f>NOT(IFERROR('Upload Data'!A611 = "ERROR", TRUE))</f>
        <v>1</v>
      </c>
      <c r="C624" s="48">
        <f t="shared" si="69"/>
        <v>611</v>
      </c>
      <c r="D624" s="50" t="b">
        <f>IF(B624, ('Upload Data'!A611 &amp; 'Upload Data'!B611 &amp; 'Upload Data'!C611 &amp; 'Upload Data'!D611 &amp; 'Upload Data'!E611 &amp; 'Upload Data'!F611 &amp; 'Upload Data'!G611 &amp; 'Upload Data'!H611 &amp; 'Upload Data'!I611 &amp; 'Upload Data'!J611 &amp; 'Upload Data'!K611 &amp; 'Upload Data'!L611 &amp; 'Upload Data'!M611 &amp; 'Upload Data'!N611) &lt;&gt; "", FALSE)</f>
        <v>0</v>
      </c>
      <c r="E624" s="50" t="str">
        <f t="shared" si="72"/>
        <v/>
      </c>
      <c r="F624" s="50" t="str">
        <f t="shared" si="73"/>
        <v/>
      </c>
      <c r="G624" s="50" t="b">
        <f t="shared" si="67"/>
        <v>1</v>
      </c>
      <c r="H624" s="50" t="b">
        <f>IFERROR(OR(AND(NOT(D624), 'Upload Data'!$A611 = ""), AND(AG624 &gt; -1, OR(AND(AH624, LEN(AD624) = 7), IFERROR(MATCH(AD624, listCertificateTypes, 0), FALSE)))), FALSE)</f>
        <v>1</v>
      </c>
      <c r="I624" s="50" t="b">
        <f>IFERROR(OR(NOT($D624), 'Upload Data'!B611 &lt;&gt; ""), FALSE)</f>
        <v>1</v>
      </c>
      <c r="J624" s="50" t="b">
        <f>IFERROR(OR(AND(NOT($D624), 'Upload Data'!C611 = ""), ISNUMBER('Upload Data'!C611), IFERROR(DATEVALUE('Upload Data'!C611) &gt; 0, FALSE)), FALSE)</f>
        <v>1</v>
      </c>
      <c r="K624" s="50" t="b">
        <f>IFERROR(OR(NOT($D624), 'Upload Data'!D611 &lt;&gt; ""), FALSE)</f>
        <v>1</v>
      </c>
      <c r="L624" s="51" t="s">
        <v>116</v>
      </c>
      <c r="M624" s="50" t="b">
        <f>IFERROR(OR(AND(NOT($D624), 'Upload Data'!F611 = ""), IFERROR(_xlfn.NUMBERVALUE('Upload Data'!F611) &gt; 0, FALSE)), FALSE)</f>
        <v>1</v>
      </c>
      <c r="N624" s="50" t="b">
        <f>IFERROR(OR('Upload Data'!G611 = "", IFERROR(_xlfn.NUMBERVALUE('Upload Data'!G611) &gt; 0, FALSE)), FALSE)</f>
        <v>1</v>
      </c>
      <c r="O624" s="50" t="b">
        <f>IFERROR(OR('Upload Data'!G611 = "", IFERROR(MATCH('Upload Data'!H611, listVolumeUnits, 0), FALSE)), FALSE)</f>
        <v>1</v>
      </c>
      <c r="P624" s="50" t="b">
        <f>IFERROR(OR('Upload Data'!I611 = "", IFERROR(_xlfn.NUMBERVALUE('Upload Data'!I611) &gt; 0, FALSE)), FALSE)</f>
        <v>1</v>
      </c>
      <c r="Q624" s="50" t="b">
        <f>IFERROR(OR('Upload Data'!I611 = "", IFERROR(MATCH('Upload Data'!J611, listWeightUnits, 0), FALSE)), FALSE)</f>
        <v>1</v>
      </c>
      <c r="R624" s="50" t="b">
        <f>IFERROR(OR(AND(NOT(D624), 'Upload Data'!K611 = ""), IFERROR(MATCH('Upload Data'!K611, listFscClaimTypes, 0), FALSE)), FALSE)</f>
        <v>1</v>
      </c>
      <c r="S624" s="50" t="b">
        <f>IFERROR(OR(AND('Upload Data'!K611 = refClaimFsc100, OR('Upload Data'!L611 = "", 'Upload Data'!L611 = 100)), AND('Upload Data'!K611 = refClaimFscCW, OR('Upload Data'!L611 = "", 'Upload Data'!L611 = 0)), AND('Upload Data'!K611 = refClaimFscMix, 'Upload Data'!L611 &lt;&gt; "", _xlfn.NUMBERVALUE('Upload Data'!L611) &gt;= 0, _xlfn.NUMBERVALUE('Upload Data'!L611) &lt;= 100), AND('Upload Data'!K611 = refClaimFscMixCredit, OR('Upload Data'!L611 = "", 'Upload Data'!L611 = 100)), AND('Upload Data'!K611 = refClaimFscRecycled, 'Upload Data'!K611 =""), 'Upload Data'!K611 = ""), FALSE)</f>
        <v>1</v>
      </c>
      <c r="T624" s="50" t="b">
        <f>IFERROR(OR('Upload Data'!M611 = "", ISNUMBER('Upload Data'!M611), IFERROR(DATEVALUE('Upload Data'!M611) &gt; 0, FALSE)), FALSE)</f>
        <v>1</v>
      </c>
      <c r="U624" s="50" t="b">
        <f>IFERROR(OR('Upload Data'!N611 = "", ISNUMBER('Upload Data'!N611), IFERROR(DATEVALUE('Upload Data'!N611) &gt; 0, FALSE)), FALSE)</f>
        <v>1</v>
      </c>
      <c r="V624" s="51" t="s">
        <v>116</v>
      </c>
      <c r="W624" s="50"/>
      <c r="X624" s="50"/>
      <c r="Y624" s="50"/>
      <c r="Z624" s="50">
        <f>IFERROR(FIND("-", 'Upload Data'!$A611, 1), 1000)</f>
        <v>1000</v>
      </c>
      <c r="AA624" s="50">
        <f>IFERROR(FIND("-", 'Upload Data'!$A611, Z624 + 1), 1000)</f>
        <v>1000</v>
      </c>
      <c r="AB624" s="50">
        <f>IFERROR(FIND("-", 'Upload Data'!$A611, AA624 + 1), 1000)</f>
        <v>1000</v>
      </c>
      <c r="AC624" s="50" t="str">
        <f>IFERROR(LEFT('Upload Data'!$A611, Z624 - 1), "")</f>
        <v/>
      </c>
      <c r="AD624" s="50" t="str">
        <f>IFERROR(MID('Upload Data'!$A611, Z624 + 1, AA624 - Z624 - 1), "")</f>
        <v/>
      </c>
      <c r="AE624" s="50" t="str">
        <f>IFERROR(MID('Upload Data'!$A611, AA624 + 1, AB624 - AA624 - 1), "")</f>
        <v/>
      </c>
      <c r="AF624" s="50" t="str">
        <f>IFERROR(MID('Upload Data'!$A611, AB624 + 1, 1000), "")</f>
        <v/>
      </c>
      <c r="AG624" s="50" t="str">
        <f t="shared" si="70"/>
        <v/>
      </c>
      <c r="AH624" s="50" t="b">
        <f t="shared" si="71"/>
        <v>0</v>
      </c>
    </row>
    <row r="625" spans="1:34">
      <c r="A625" s="49">
        <f t="shared" si="68"/>
        <v>612</v>
      </c>
      <c r="B625" s="48" t="b">
        <f>NOT(IFERROR('Upload Data'!A612 = "ERROR", TRUE))</f>
        <v>1</v>
      </c>
      <c r="C625" s="48">
        <f t="shared" si="69"/>
        <v>612</v>
      </c>
      <c r="D625" s="50" t="b">
        <f>IF(B625, ('Upload Data'!A612 &amp; 'Upload Data'!B612 &amp; 'Upload Data'!C612 &amp; 'Upload Data'!D612 &amp; 'Upload Data'!E612 &amp; 'Upload Data'!F612 &amp; 'Upload Data'!G612 &amp; 'Upload Data'!H612 &amp; 'Upload Data'!I612 &amp; 'Upload Data'!J612 &amp; 'Upload Data'!K612 &amp; 'Upload Data'!L612 &amp; 'Upload Data'!M612 &amp; 'Upload Data'!N612) &lt;&gt; "", FALSE)</f>
        <v>0</v>
      </c>
      <c r="E625" s="50" t="str">
        <f t="shared" si="72"/>
        <v/>
      </c>
      <c r="F625" s="50" t="str">
        <f t="shared" si="73"/>
        <v/>
      </c>
      <c r="G625" s="50" t="b">
        <f t="shared" si="67"/>
        <v>1</v>
      </c>
      <c r="H625" s="50" t="b">
        <f>IFERROR(OR(AND(NOT(D625), 'Upload Data'!$A612 = ""), AND(AG625 &gt; -1, OR(AND(AH625, LEN(AD625) = 7), IFERROR(MATCH(AD625, listCertificateTypes, 0), FALSE)))), FALSE)</f>
        <v>1</v>
      </c>
      <c r="I625" s="50" t="b">
        <f>IFERROR(OR(NOT($D625), 'Upload Data'!B612 &lt;&gt; ""), FALSE)</f>
        <v>1</v>
      </c>
      <c r="J625" s="50" t="b">
        <f>IFERROR(OR(AND(NOT($D625), 'Upload Data'!C612 = ""), ISNUMBER('Upload Data'!C612), IFERROR(DATEVALUE('Upload Data'!C612) &gt; 0, FALSE)), FALSE)</f>
        <v>1</v>
      </c>
      <c r="K625" s="50" t="b">
        <f>IFERROR(OR(NOT($D625), 'Upload Data'!D612 &lt;&gt; ""), FALSE)</f>
        <v>1</v>
      </c>
      <c r="L625" s="51" t="s">
        <v>116</v>
      </c>
      <c r="M625" s="50" t="b">
        <f>IFERROR(OR(AND(NOT($D625), 'Upload Data'!F612 = ""), IFERROR(_xlfn.NUMBERVALUE('Upload Data'!F612) &gt; 0, FALSE)), FALSE)</f>
        <v>1</v>
      </c>
      <c r="N625" s="50" t="b">
        <f>IFERROR(OR('Upload Data'!G612 = "", IFERROR(_xlfn.NUMBERVALUE('Upload Data'!G612) &gt; 0, FALSE)), FALSE)</f>
        <v>1</v>
      </c>
      <c r="O625" s="50" t="b">
        <f>IFERROR(OR('Upload Data'!G612 = "", IFERROR(MATCH('Upload Data'!H612, listVolumeUnits, 0), FALSE)), FALSE)</f>
        <v>1</v>
      </c>
      <c r="P625" s="50" t="b">
        <f>IFERROR(OR('Upload Data'!I612 = "", IFERROR(_xlfn.NUMBERVALUE('Upload Data'!I612) &gt; 0, FALSE)), FALSE)</f>
        <v>1</v>
      </c>
      <c r="Q625" s="50" t="b">
        <f>IFERROR(OR('Upload Data'!I612 = "", IFERROR(MATCH('Upload Data'!J612, listWeightUnits, 0), FALSE)), FALSE)</f>
        <v>1</v>
      </c>
      <c r="R625" s="50" t="b">
        <f>IFERROR(OR(AND(NOT(D625), 'Upload Data'!K612 = ""), IFERROR(MATCH('Upload Data'!K612, listFscClaimTypes, 0), FALSE)), FALSE)</f>
        <v>1</v>
      </c>
      <c r="S625" s="50" t="b">
        <f>IFERROR(OR(AND('Upload Data'!K612 = refClaimFsc100, OR('Upload Data'!L612 = "", 'Upload Data'!L612 = 100)), AND('Upload Data'!K612 = refClaimFscCW, OR('Upload Data'!L612 = "", 'Upload Data'!L612 = 0)), AND('Upload Data'!K612 = refClaimFscMix, 'Upload Data'!L612 &lt;&gt; "", _xlfn.NUMBERVALUE('Upload Data'!L612) &gt;= 0, _xlfn.NUMBERVALUE('Upload Data'!L612) &lt;= 100), AND('Upload Data'!K612 = refClaimFscMixCredit, OR('Upload Data'!L612 = "", 'Upload Data'!L612 = 100)), AND('Upload Data'!K612 = refClaimFscRecycled, 'Upload Data'!K612 =""), 'Upload Data'!K612 = ""), FALSE)</f>
        <v>1</v>
      </c>
      <c r="T625" s="50" t="b">
        <f>IFERROR(OR('Upload Data'!M612 = "", ISNUMBER('Upload Data'!M612), IFERROR(DATEVALUE('Upload Data'!M612) &gt; 0, FALSE)), FALSE)</f>
        <v>1</v>
      </c>
      <c r="U625" s="50" t="b">
        <f>IFERROR(OR('Upload Data'!N612 = "", ISNUMBER('Upload Data'!N612), IFERROR(DATEVALUE('Upload Data'!N612) &gt; 0, FALSE)), FALSE)</f>
        <v>1</v>
      </c>
      <c r="V625" s="51" t="s">
        <v>116</v>
      </c>
      <c r="W625" s="50"/>
      <c r="X625" s="50"/>
      <c r="Y625" s="50"/>
      <c r="Z625" s="50">
        <f>IFERROR(FIND("-", 'Upload Data'!$A612, 1), 1000)</f>
        <v>1000</v>
      </c>
      <c r="AA625" s="50">
        <f>IFERROR(FIND("-", 'Upload Data'!$A612, Z625 + 1), 1000)</f>
        <v>1000</v>
      </c>
      <c r="AB625" s="50">
        <f>IFERROR(FIND("-", 'Upload Data'!$A612, AA625 + 1), 1000)</f>
        <v>1000</v>
      </c>
      <c r="AC625" s="50" t="str">
        <f>IFERROR(LEFT('Upload Data'!$A612, Z625 - 1), "")</f>
        <v/>
      </c>
      <c r="AD625" s="50" t="str">
        <f>IFERROR(MID('Upload Data'!$A612, Z625 + 1, AA625 - Z625 - 1), "")</f>
        <v/>
      </c>
      <c r="AE625" s="50" t="str">
        <f>IFERROR(MID('Upload Data'!$A612, AA625 + 1, AB625 - AA625 - 1), "")</f>
        <v/>
      </c>
      <c r="AF625" s="50" t="str">
        <f>IFERROR(MID('Upload Data'!$A612, AB625 + 1, 1000), "")</f>
        <v/>
      </c>
      <c r="AG625" s="50" t="str">
        <f t="shared" si="70"/>
        <v/>
      </c>
      <c r="AH625" s="50" t="b">
        <f t="shared" si="71"/>
        <v>0</v>
      </c>
    </row>
    <row r="626" spans="1:34">
      <c r="A626" s="49">
        <f t="shared" si="68"/>
        <v>613</v>
      </c>
      <c r="B626" s="48" t="b">
        <f>NOT(IFERROR('Upload Data'!A613 = "ERROR", TRUE))</f>
        <v>1</v>
      </c>
      <c r="C626" s="48">
        <f t="shared" si="69"/>
        <v>613</v>
      </c>
      <c r="D626" s="50" t="b">
        <f>IF(B626, ('Upload Data'!A613 &amp; 'Upload Data'!B613 &amp; 'Upload Data'!C613 &amp; 'Upload Data'!D613 &amp; 'Upload Data'!E613 &amp; 'Upload Data'!F613 &amp; 'Upload Data'!G613 &amp; 'Upload Data'!H613 &amp; 'Upload Data'!I613 &amp; 'Upload Data'!J613 &amp; 'Upload Data'!K613 &amp; 'Upload Data'!L613 &amp; 'Upload Data'!M613 &amp; 'Upload Data'!N613) &lt;&gt; "", FALSE)</f>
        <v>0</v>
      </c>
      <c r="E626" s="50" t="str">
        <f t="shared" si="72"/>
        <v/>
      </c>
      <c r="F626" s="50" t="str">
        <f t="shared" si="73"/>
        <v/>
      </c>
      <c r="G626" s="50" t="b">
        <f t="shared" si="67"/>
        <v>1</v>
      </c>
      <c r="H626" s="50" t="b">
        <f>IFERROR(OR(AND(NOT(D626), 'Upload Data'!$A613 = ""), AND(AG626 &gt; -1, OR(AND(AH626, LEN(AD626) = 7), IFERROR(MATCH(AD626, listCertificateTypes, 0), FALSE)))), FALSE)</f>
        <v>1</v>
      </c>
      <c r="I626" s="50" t="b">
        <f>IFERROR(OR(NOT($D626), 'Upload Data'!B613 &lt;&gt; ""), FALSE)</f>
        <v>1</v>
      </c>
      <c r="J626" s="50" t="b">
        <f>IFERROR(OR(AND(NOT($D626), 'Upload Data'!C613 = ""), ISNUMBER('Upload Data'!C613), IFERROR(DATEVALUE('Upload Data'!C613) &gt; 0, FALSE)), FALSE)</f>
        <v>1</v>
      </c>
      <c r="K626" s="50" t="b">
        <f>IFERROR(OR(NOT($D626), 'Upload Data'!D613 &lt;&gt; ""), FALSE)</f>
        <v>1</v>
      </c>
      <c r="L626" s="51" t="s">
        <v>116</v>
      </c>
      <c r="M626" s="50" t="b">
        <f>IFERROR(OR(AND(NOT($D626), 'Upload Data'!F613 = ""), IFERROR(_xlfn.NUMBERVALUE('Upload Data'!F613) &gt; 0, FALSE)), FALSE)</f>
        <v>1</v>
      </c>
      <c r="N626" s="50" t="b">
        <f>IFERROR(OR('Upload Data'!G613 = "", IFERROR(_xlfn.NUMBERVALUE('Upload Data'!G613) &gt; 0, FALSE)), FALSE)</f>
        <v>1</v>
      </c>
      <c r="O626" s="50" t="b">
        <f>IFERROR(OR('Upload Data'!G613 = "", IFERROR(MATCH('Upload Data'!H613, listVolumeUnits, 0), FALSE)), FALSE)</f>
        <v>1</v>
      </c>
      <c r="P626" s="50" t="b">
        <f>IFERROR(OR('Upload Data'!I613 = "", IFERROR(_xlfn.NUMBERVALUE('Upload Data'!I613) &gt; 0, FALSE)), FALSE)</f>
        <v>1</v>
      </c>
      <c r="Q626" s="50" t="b">
        <f>IFERROR(OR('Upload Data'!I613 = "", IFERROR(MATCH('Upload Data'!J613, listWeightUnits, 0), FALSE)), FALSE)</f>
        <v>1</v>
      </c>
      <c r="R626" s="50" t="b">
        <f>IFERROR(OR(AND(NOT(D626), 'Upload Data'!K613 = ""), IFERROR(MATCH('Upload Data'!K613, listFscClaimTypes, 0), FALSE)), FALSE)</f>
        <v>1</v>
      </c>
      <c r="S626" s="50" t="b">
        <f>IFERROR(OR(AND('Upload Data'!K613 = refClaimFsc100, OR('Upload Data'!L613 = "", 'Upload Data'!L613 = 100)), AND('Upload Data'!K613 = refClaimFscCW, OR('Upload Data'!L613 = "", 'Upload Data'!L613 = 0)), AND('Upload Data'!K613 = refClaimFscMix, 'Upload Data'!L613 &lt;&gt; "", _xlfn.NUMBERVALUE('Upload Data'!L613) &gt;= 0, _xlfn.NUMBERVALUE('Upload Data'!L613) &lt;= 100), AND('Upload Data'!K613 = refClaimFscMixCredit, OR('Upload Data'!L613 = "", 'Upload Data'!L613 = 100)), AND('Upload Data'!K613 = refClaimFscRecycled, 'Upload Data'!K613 =""), 'Upload Data'!K613 = ""), FALSE)</f>
        <v>1</v>
      </c>
      <c r="T626" s="50" t="b">
        <f>IFERROR(OR('Upload Data'!M613 = "", ISNUMBER('Upload Data'!M613), IFERROR(DATEVALUE('Upload Data'!M613) &gt; 0, FALSE)), FALSE)</f>
        <v>1</v>
      </c>
      <c r="U626" s="50" t="b">
        <f>IFERROR(OR('Upload Data'!N613 = "", ISNUMBER('Upload Data'!N613), IFERROR(DATEVALUE('Upload Data'!N613) &gt; 0, FALSE)), FALSE)</f>
        <v>1</v>
      </c>
      <c r="V626" s="51" t="s">
        <v>116</v>
      </c>
      <c r="W626" s="50"/>
      <c r="X626" s="50"/>
      <c r="Y626" s="50"/>
      <c r="Z626" s="50">
        <f>IFERROR(FIND("-", 'Upload Data'!$A613, 1), 1000)</f>
        <v>1000</v>
      </c>
      <c r="AA626" s="50">
        <f>IFERROR(FIND("-", 'Upload Data'!$A613, Z626 + 1), 1000)</f>
        <v>1000</v>
      </c>
      <c r="AB626" s="50">
        <f>IFERROR(FIND("-", 'Upload Data'!$A613, AA626 + 1), 1000)</f>
        <v>1000</v>
      </c>
      <c r="AC626" s="50" t="str">
        <f>IFERROR(LEFT('Upload Data'!$A613, Z626 - 1), "")</f>
        <v/>
      </c>
      <c r="AD626" s="50" t="str">
        <f>IFERROR(MID('Upload Data'!$A613, Z626 + 1, AA626 - Z626 - 1), "")</f>
        <v/>
      </c>
      <c r="AE626" s="50" t="str">
        <f>IFERROR(MID('Upload Data'!$A613, AA626 + 1, AB626 - AA626 - 1), "")</f>
        <v/>
      </c>
      <c r="AF626" s="50" t="str">
        <f>IFERROR(MID('Upload Data'!$A613, AB626 + 1, 1000), "")</f>
        <v/>
      </c>
      <c r="AG626" s="50" t="str">
        <f t="shared" si="70"/>
        <v/>
      </c>
      <c r="AH626" s="50" t="b">
        <f t="shared" si="71"/>
        <v>0</v>
      </c>
    </row>
    <row r="627" spans="1:34">
      <c r="A627" s="49">
        <f t="shared" si="68"/>
        <v>614</v>
      </c>
      <c r="B627" s="48" t="b">
        <f>NOT(IFERROR('Upload Data'!A614 = "ERROR", TRUE))</f>
        <v>1</v>
      </c>
      <c r="C627" s="48">
        <f t="shared" si="69"/>
        <v>614</v>
      </c>
      <c r="D627" s="50" t="b">
        <f>IF(B627, ('Upload Data'!A614 &amp; 'Upload Data'!B614 &amp; 'Upload Data'!C614 &amp; 'Upload Data'!D614 &amp; 'Upload Data'!E614 &amp; 'Upload Data'!F614 &amp; 'Upload Data'!G614 &amp; 'Upload Data'!H614 &amp; 'Upload Data'!I614 &amp; 'Upload Data'!J614 &amp; 'Upload Data'!K614 &amp; 'Upload Data'!L614 &amp; 'Upload Data'!M614 &amp; 'Upload Data'!N614) &lt;&gt; "", FALSE)</f>
        <v>0</v>
      </c>
      <c r="E627" s="50" t="str">
        <f t="shared" si="72"/>
        <v/>
      </c>
      <c r="F627" s="50" t="str">
        <f t="shared" si="73"/>
        <v/>
      </c>
      <c r="G627" s="50" t="b">
        <f t="shared" si="67"/>
        <v>1</v>
      </c>
      <c r="H627" s="50" t="b">
        <f>IFERROR(OR(AND(NOT(D627), 'Upload Data'!$A614 = ""), AND(AG627 &gt; -1, OR(AND(AH627, LEN(AD627) = 7), IFERROR(MATCH(AD627, listCertificateTypes, 0), FALSE)))), FALSE)</f>
        <v>1</v>
      </c>
      <c r="I627" s="50" t="b">
        <f>IFERROR(OR(NOT($D627), 'Upload Data'!B614 &lt;&gt; ""), FALSE)</f>
        <v>1</v>
      </c>
      <c r="J627" s="50" t="b">
        <f>IFERROR(OR(AND(NOT($D627), 'Upload Data'!C614 = ""), ISNUMBER('Upload Data'!C614), IFERROR(DATEVALUE('Upload Data'!C614) &gt; 0, FALSE)), FALSE)</f>
        <v>1</v>
      </c>
      <c r="K627" s="50" t="b">
        <f>IFERROR(OR(NOT($D627), 'Upload Data'!D614 &lt;&gt; ""), FALSE)</f>
        <v>1</v>
      </c>
      <c r="L627" s="51" t="s">
        <v>116</v>
      </c>
      <c r="M627" s="50" t="b">
        <f>IFERROR(OR(AND(NOT($D627), 'Upload Data'!F614 = ""), IFERROR(_xlfn.NUMBERVALUE('Upload Data'!F614) &gt; 0, FALSE)), FALSE)</f>
        <v>1</v>
      </c>
      <c r="N627" s="50" t="b">
        <f>IFERROR(OR('Upload Data'!G614 = "", IFERROR(_xlfn.NUMBERVALUE('Upload Data'!G614) &gt; 0, FALSE)), FALSE)</f>
        <v>1</v>
      </c>
      <c r="O627" s="50" t="b">
        <f>IFERROR(OR('Upload Data'!G614 = "", IFERROR(MATCH('Upload Data'!H614, listVolumeUnits, 0), FALSE)), FALSE)</f>
        <v>1</v>
      </c>
      <c r="P627" s="50" t="b">
        <f>IFERROR(OR('Upload Data'!I614 = "", IFERROR(_xlfn.NUMBERVALUE('Upload Data'!I614) &gt; 0, FALSE)), FALSE)</f>
        <v>1</v>
      </c>
      <c r="Q627" s="50" t="b">
        <f>IFERROR(OR('Upload Data'!I614 = "", IFERROR(MATCH('Upload Data'!J614, listWeightUnits, 0), FALSE)), FALSE)</f>
        <v>1</v>
      </c>
      <c r="R627" s="50" t="b">
        <f>IFERROR(OR(AND(NOT(D627), 'Upload Data'!K614 = ""), IFERROR(MATCH('Upload Data'!K614, listFscClaimTypes, 0), FALSE)), FALSE)</f>
        <v>1</v>
      </c>
      <c r="S627" s="50" t="b">
        <f>IFERROR(OR(AND('Upload Data'!K614 = refClaimFsc100, OR('Upload Data'!L614 = "", 'Upload Data'!L614 = 100)), AND('Upload Data'!K614 = refClaimFscCW, OR('Upload Data'!L614 = "", 'Upload Data'!L614 = 0)), AND('Upload Data'!K614 = refClaimFscMix, 'Upload Data'!L614 &lt;&gt; "", _xlfn.NUMBERVALUE('Upload Data'!L614) &gt;= 0, _xlfn.NUMBERVALUE('Upload Data'!L614) &lt;= 100), AND('Upload Data'!K614 = refClaimFscMixCredit, OR('Upload Data'!L614 = "", 'Upload Data'!L614 = 100)), AND('Upload Data'!K614 = refClaimFscRecycled, 'Upload Data'!K614 =""), 'Upload Data'!K614 = ""), FALSE)</f>
        <v>1</v>
      </c>
      <c r="T627" s="50" t="b">
        <f>IFERROR(OR('Upload Data'!M614 = "", ISNUMBER('Upload Data'!M614), IFERROR(DATEVALUE('Upload Data'!M614) &gt; 0, FALSE)), FALSE)</f>
        <v>1</v>
      </c>
      <c r="U627" s="50" t="b">
        <f>IFERROR(OR('Upload Data'!N614 = "", ISNUMBER('Upload Data'!N614), IFERROR(DATEVALUE('Upload Data'!N614) &gt; 0, FALSE)), FALSE)</f>
        <v>1</v>
      </c>
      <c r="V627" s="51" t="s">
        <v>116</v>
      </c>
      <c r="W627" s="50"/>
      <c r="X627" s="50"/>
      <c r="Y627" s="50"/>
      <c r="Z627" s="50">
        <f>IFERROR(FIND("-", 'Upload Data'!$A614, 1), 1000)</f>
        <v>1000</v>
      </c>
      <c r="AA627" s="50">
        <f>IFERROR(FIND("-", 'Upload Data'!$A614, Z627 + 1), 1000)</f>
        <v>1000</v>
      </c>
      <c r="AB627" s="50">
        <f>IFERROR(FIND("-", 'Upload Data'!$A614, AA627 + 1), 1000)</f>
        <v>1000</v>
      </c>
      <c r="AC627" s="50" t="str">
        <f>IFERROR(LEFT('Upload Data'!$A614, Z627 - 1), "")</f>
        <v/>
      </c>
      <c r="AD627" s="50" t="str">
        <f>IFERROR(MID('Upload Data'!$A614, Z627 + 1, AA627 - Z627 - 1), "")</f>
        <v/>
      </c>
      <c r="AE627" s="50" t="str">
        <f>IFERROR(MID('Upload Data'!$A614, AA627 + 1, AB627 - AA627 - 1), "")</f>
        <v/>
      </c>
      <c r="AF627" s="50" t="str">
        <f>IFERROR(MID('Upload Data'!$A614, AB627 + 1, 1000), "")</f>
        <v/>
      </c>
      <c r="AG627" s="50" t="str">
        <f t="shared" si="70"/>
        <v/>
      </c>
      <c r="AH627" s="50" t="b">
        <f t="shared" si="71"/>
        <v>0</v>
      </c>
    </row>
    <row r="628" spans="1:34">
      <c r="A628" s="49">
        <f t="shared" si="68"/>
        <v>615</v>
      </c>
      <c r="B628" s="48" t="b">
        <f>NOT(IFERROR('Upload Data'!A615 = "ERROR", TRUE))</f>
        <v>1</v>
      </c>
      <c r="C628" s="48">
        <f t="shared" si="69"/>
        <v>615</v>
      </c>
      <c r="D628" s="50" t="b">
        <f>IF(B628, ('Upload Data'!A615 &amp; 'Upload Data'!B615 &amp; 'Upload Data'!C615 &amp; 'Upload Data'!D615 &amp; 'Upload Data'!E615 &amp; 'Upload Data'!F615 &amp; 'Upload Data'!G615 &amp; 'Upload Data'!H615 &amp; 'Upload Data'!I615 &amp; 'Upload Data'!J615 &amp; 'Upload Data'!K615 &amp; 'Upload Data'!L615 &amp; 'Upload Data'!M615 &amp; 'Upload Data'!N615) &lt;&gt; "", FALSE)</f>
        <v>0</v>
      </c>
      <c r="E628" s="50" t="str">
        <f t="shared" si="72"/>
        <v/>
      </c>
      <c r="F628" s="50" t="str">
        <f t="shared" si="73"/>
        <v/>
      </c>
      <c r="G628" s="50" t="b">
        <f t="shared" si="67"/>
        <v>1</v>
      </c>
      <c r="H628" s="50" t="b">
        <f>IFERROR(OR(AND(NOT(D628), 'Upload Data'!$A615 = ""), AND(AG628 &gt; -1, OR(AND(AH628, LEN(AD628) = 7), IFERROR(MATCH(AD628, listCertificateTypes, 0), FALSE)))), FALSE)</f>
        <v>1</v>
      </c>
      <c r="I628" s="50" t="b">
        <f>IFERROR(OR(NOT($D628), 'Upload Data'!B615 &lt;&gt; ""), FALSE)</f>
        <v>1</v>
      </c>
      <c r="J628" s="50" t="b">
        <f>IFERROR(OR(AND(NOT($D628), 'Upload Data'!C615 = ""), ISNUMBER('Upload Data'!C615), IFERROR(DATEVALUE('Upload Data'!C615) &gt; 0, FALSE)), FALSE)</f>
        <v>1</v>
      </c>
      <c r="K628" s="50" t="b">
        <f>IFERROR(OR(NOT($D628), 'Upload Data'!D615 &lt;&gt; ""), FALSE)</f>
        <v>1</v>
      </c>
      <c r="L628" s="51" t="s">
        <v>116</v>
      </c>
      <c r="M628" s="50" t="b">
        <f>IFERROR(OR(AND(NOT($D628), 'Upload Data'!F615 = ""), IFERROR(_xlfn.NUMBERVALUE('Upload Data'!F615) &gt; 0, FALSE)), FALSE)</f>
        <v>1</v>
      </c>
      <c r="N628" s="50" t="b">
        <f>IFERROR(OR('Upload Data'!G615 = "", IFERROR(_xlfn.NUMBERVALUE('Upload Data'!G615) &gt; 0, FALSE)), FALSE)</f>
        <v>1</v>
      </c>
      <c r="O628" s="50" t="b">
        <f>IFERROR(OR('Upload Data'!G615 = "", IFERROR(MATCH('Upload Data'!H615, listVolumeUnits, 0), FALSE)), FALSE)</f>
        <v>1</v>
      </c>
      <c r="P628" s="50" t="b">
        <f>IFERROR(OR('Upload Data'!I615 = "", IFERROR(_xlfn.NUMBERVALUE('Upload Data'!I615) &gt; 0, FALSE)), FALSE)</f>
        <v>1</v>
      </c>
      <c r="Q628" s="50" t="b">
        <f>IFERROR(OR('Upload Data'!I615 = "", IFERROR(MATCH('Upload Data'!J615, listWeightUnits, 0), FALSE)), FALSE)</f>
        <v>1</v>
      </c>
      <c r="R628" s="50" t="b">
        <f>IFERROR(OR(AND(NOT(D628), 'Upload Data'!K615 = ""), IFERROR(MATCH('Upload Data'!K615, listFscClaimTypes, 0), FALSE)), FALSE)</f>
        <v>1</v>
      </c>
      <c r="S628" s="50" t="b">
        <f>IFERROR(OR(AND('Upload Data'!K615 = refClaimFsc100, OR('Upload Data'!L615 = "", 'Upload Data'!L615 = 100)), AND('Upload Data'!K615 = refClaimFscCW, OR('Upload Data'!L615 = "", 'Upload Data'!L615 = 0)), AND('Upload Data'!K615 = refClaimFscMix, 'Upload Data'!L615 &lt;&gt; "", _xlfn.NUMBERVALUE('Upload Data'!L615) &gt;= 0, _xlfn.NUMBERVALUE('Upload Data'!L615) &lt;= 100), AND('Upload Data'!K615 = refClaimFscMixCredit, OR('Upload Data'!L615 = "", 'Upload Data'!L615 = 100)), AND('Upload Data'!K615 = refClaimFscRecycled, 'Upload Data'!K615 =""), 'Upload Data'!K615 = ""), FALSE)</f>
        <v>1</v>
      </c>
      <c r="T628" s="50" t="b">
        <f>IFERROR(OR('Upload Data'!M615 = "", ISNUMBER('Upload Data'!M615), IFERROR(DATEVALUE('Upload Data'!M615) &gt; 0, FALSE)), FALSE)</f>
        <v>1</v>
      </c>
      <c r="U628" s="50" t="b">
        <f>IFERROR(OR('Upload Data'!N615 = "", ISNUMBER('Upload Data'!N615), IFERROR(DATEVALUE('Upload Data'!N615) &gt; 0, FALSE)), FALSE)</f>
        <v>1</v>
      </c>
      <c r="V628" s="51" t="s">
        <v>116</v>
      </c>
      <c r="W628" s="50"/>
      <c r="X628" s="50"/>
      <c r="Y628" s="50"/>
      <c r="Z628" s="50">
        <f>IFERROR(FIND("-", 'Upload Data'!$A615, 1), 1000)</f>
        <v>1000</v>
      </c>
      <c r="AA628" s="50">
        <f>IFERROR(FIND("-", 'Upload Data'!$A615, Z628 + 1), 1000)</f>
        <v>1000</v>
      </c>
      <c r="AB628" s="50">
        <f>IFERROR(FIND("-", 'Upload Data'!$A615, AA628 + 1), 1000)</f>
        <v>1000</v>
      </c>
      <c r="AC628" s="50" t="str">
        <f>IFERROR(LEFT('Upload Data'!$A615, Z628 - 1), "")</f>
        <v/>
      </c>
      <c r="AD628" s="50" t="str">
        <f>IFERROR(MID('Upload Data'!$A615, Z628 + 1, AA628 - Z628 - 1), "")</f>
        <v/>
      </c>
      <c r="AE628" s="50" t="str">
        <f>IFERROR(MID('Upload Data'!$A615, AA628 + 1, AB628 - AA628 - 1), "")</f>
        <v/>
      </c>
      <c r="AF628" s="50" t="str">
        <f>IFERROR(MID('Upload Data'!$A615, AB628 + 1, 1000), "")</f>
        <v/>
      </c>
      <c r="AG628" s="50" t="str">
        <f t="shared" si="70"/>
        <v/>
      </c>
      <c r="AH628" s="50" t="b">
        <f t="shared" si="71"/>
        <v>0</v>
      </c>
    </row>
    <row r="629" spans="1:34">
      <c r="A629" s="49">
        <f t="shared" si="68"/>
        <v>616</v>
      </c>
      <c r="B629" s="48" t="b">
        <f>NOT(IFERROR('Upload Data'!A616 = "ERROR", TRUE))</f>
        <v>1</v>
      </c>
      <c r="C629" s="48">
        <f t="shared" si="69"/>
        <v>616</v>
      </c>
      <c r="D629" s="50" t="b">
        <f>IF(B629, ('Upload Data'!A616 &amp; 'Upload Data'!B616 &amp; 'Upload Data'!C616 &amp; 'Upload Data'!D616 &amp; 'Upload Data'!E616 &amp; 'Upload Data'!F616 &amp; 'Upload Data'!G616 &amp; 'Upload Data'!H616 &amp; 'Upload Data'!I616 &amp; 'Upload Data'!J616 &amp; 'Upload Data'!K616 &amp; 'Upload Data'!L616 &amp; 'Upload Data'!M616 &amp; 'Upload Data'!N616) &lt;&gt; "", FALSE)</f>
        <v>0</v>
      </c>
      <c r="E629" s="50" t="str">
        <f t="shared" si="72"/>
        <v/>
      </c>
      <c r="F629" s="50" t="str">
        <f t="shared" si="73"/>
        <v/>
      </c>
      <c r="G629" s="50" t="b">
        <f t="shared" si="67"/>
        <v>1</v>
      </c>
      <c r="H629" s="50" t="b">
        <f>IFERROR(OR(AND(NOT(D629), 'Upload Data'!$A616 = ""), AND(AG629 &gt; -1, OR(AND(AH629, LEN(AD629) = 7), IFERROR(MATCH(AD629, listCertificateTypes, 0), FALSE)))), FALSE)</f>
        <v>1</v>
      </c>
      <c r="I629" s="50" t="b">
        <f>IFERROR(OR(NOT($D629), 'Upload Data'!B616 &lt;&gt; ""), FALSE)</f>
        <v>1</v>
      </c>
      <c r="J629" s="50" t="b">
        <f>IFERROR(OR(AND(NOT($D629), 'Upload Data'!C616 = ""), ISNUMBER('Upload Data'!C616), IFERROR(DATEVALUE('Upload Data'!C616) &gt; 0, FALSE)), FALSE)</f>
        <v>1</v>
      </c>
      <c r="K629" s="50" t="b">
        <f>IFERROR(OR(NOT($D629), 'Upload Data'!D616 &lt;&gt; ""), FALSE)</f>
        <v>1</v>
      </c>
      <c r="L629" s="51" t="s">
        <v>116</v>
      </c>
      <c r="M629" s="50" t="b">
        <f>IFERROR(OR(AND(NOT($D629), 'Upload Data'!F616 = ""), IFERROR(_xlfn.NUMBERVALUE('Upload Data'!F616) &gt; 0, FALSE)), FALSE)</f>
        <v>1</v>
      </c>
      <c r="N629" s="50" t="b">
        <f>IFERROR(OR('Upload Data'!G616 = "", IFERROR(_xlfn.NUMBERVALUE('Upload Data'!G616) &gt; 0, FALSE)), FALSE)</f>
        <v>1</v>
      </c>
      <c r="O629" s="50" t="b">
        <f>IFERROR(OR('Upload Data'!G616 = "", IFERROR(MATCH('Upload Data'!H616, listVolumeUnits, 0), FALSE)), FALSE)</f>
        <v>1</v>
      </c>
      <c r="P629" s="50" t="b">
        <f>IFERROR(OR('Upload Data'!I616 = "", IFERROR(_xlfn.NUMBERVALUE('Upload Data'!I616) &gt; 0, FALSE)), FALSE)</f>
        <v>1</v>
      </c>
      <c r="Q629" s="50" t="b">
        <f>IFERROR(OR('Upload Data'!I616 = "", IFERROR(MATCH('Upload Data'!J616, listWeightUnits, 0), FALSE)), FALSE)</f>
        <v>1</v>
      </c>
      <c r="R629" s="50" t="b">
        <f>IFERROR(OR(AND(NOT(D629), 'Upload Data'!K616 = ""), IFERROR(MATCH('Upload Data'!K616, listFscClaimTypes, 0), FALSE)), FALSE)</f>
        <v>1</v>
      </c>
      <c r="S629" s="50" t="b">
        <f>IFERROR(OR(AND('Upload Data'!K616 = refClaimFsc100, OR('Upload Data'!L616 = "", 'Upload Data'!L616 = 100)), AND('Upload Data'!K616 = refClaimFscCW, OR('Upload Data'!L616 = "", 'Upload Data'!L616 = 0)), AND('Upload Data'!K616 = refClaimFscMix, 'Upload Data'!L616 &lt;&gt; "", _xlfn.NUMBERVALUE('Upload Data'!L616) &gt;= 0, _xlfn.NUMBERVALUE('Upload Data'!L616) &lt;= 100), AND('Upload Data'!K616 = refClaimFscMixCredit, OR('Upload Data'!L616 = "", 'Upload Data'!L616 = 100)), AND('Upload Data'!K616 = refClaimFscRecycled, 'Upload Data'!K616 =""), 'Upload Data'!K616 = ""), FALSE)</f>
        <v>1</v>
      </c>
      <c r="T629" s="50" t="b">
        <f>IFERROR(OR('Upload Data'!M616 = "", ISNUMBER('Upload Data'!M616), IFERROR(DATEVALUE('Upload Data'!M616) &gt; 0, FALSE)), FALSE)</f>
        <v>1</v>
      </c>
      <c r="U629" s="50" t="b">
        <f>IFERROR(OR('Upload Data'!N616 = "", ISNUMBER('Upload Data'!N616), IFERROR(DATEVALUE('Upload Data'!N616) &gt; 0, FALSE)), FALSE)</f>
        <v>1</v>
      </c>
      <c r="V629" s="51" t="s">
        <v>116</v>
      </c>
      <c r="W629" s="50"/>
      <c r="X629" s="50"/>
      <c r="Y629" s="50"/>
      <c r="Z629" s="50">
        <f>IFERROR(FIND("-", 'Upload Data'!$A616, 1), 1000)</f>
        <v>1000</v>
      </c>
      <c r="AA629" s="50">
        <f>IFERROR(FIND("-", 'Upload Data'!$A616, Z629 + 1), 1000)</f>
        <v>1000</v>
      </c>
      <c r="AB629" s="50">
        <f>IFERROR(FIND("-", 'Upload Data'!$A616, AA629 + 1), 1000)</f>
        <v>1000</v>
      </c>
      <c r="AC629" s="50" t="str">
        <f>IFERROR(LEFT('Upload Data'!$A616, Z629 - 1), "")</f>
        <v/>
      </c>
      <c r="AD629" s="50" t="str">
        <f>IFERROR(MID('Upload Data'!$A616, Z629 + 1, AA629 - Z629 - 1), "")</f>
        <v/>
      </c>
      <c r="AE629" s="50" t="str">
        <f>IFERROR(MID('Upload Data'!$A616, AA629 + 1, AB629 - AA629 - 1), "")</f>
        <v/>
      </c>
      <c r="AF629" s="50" t="str">
        <f>IFERROR(MID('Upload Data'!$A616, AB629 + 1, 1000), "")</f>
        <v/>
      </c>
      <c r="AG629" s="50" t="str">
        <f t="shared" si="70"/>
        <v/>
      </c>
      <c r="AH629" s="50" t="b">
        <f t="shared" si="71"/>
        <v>0</v>
      </c>
    </row>
    <row r="630" spans="1:34">
      <c r="A630" s="49">
        <f t="shared" si="68"/>
        <v>617</v>
      </c>
      <c r="B630" s="48" t="b">
        <f>NOT(IFERROR('Upload Data'!A617 = "ERROR", TRUE))</f>
        <v>1</v>
      </c>
      <c r="C630" s="48">
        <f t="shared" si="69"/>
        <v>617</v>
      </c>
      <c r="D630" s="50" t="b">
        <f>IF(B630, ('Upload Data'!A617 &amp; 'Upload Data'!B617 &amp; 'Upload Data'!C617 &amp; 'Upload Data'!D617 &amp; 'Upload Data'!E617 &amp; 'Upload Data'!F617 &amp; 'Upload Data'!G617 &amp; 'Upload Data'!H617 &amp; 'Upload Data'!I617 &amp; 'Upload Data'!J617 &amp; 'Upload Data'!K617 &amp; 'Upload Data'!L617 &amp; 'Upload Data'!M617 &amp; 'Upload Data'!N617) &lt;&gt; "", FALSE)</f>
        <v>0</v>
      </c>
      <c r="E630" s="50" t="str">
        <f t="shared" si="72"/>
        <v/>
      </c>
      <c r="F630" s="50" t="str">
        <f t="shared" si="73"/>
        <v/>
      </c>
      <c r="G630" s="50" t="b">
        <f t="shared" si="67"/>
        <v>1</v>
      </c>
      <c r="H630" s="50" t="b">
        <f>IFERROR(OR(AND(NOT(D630), 'Upload Data'!$A617 = ""), AND(AG630 &gt; -1, OR(AND(AH630, LEN(AD630) = 7), IFERROR(MATCH(AD630, listCertificateTypes, 0), FALSE)))), FALSE)</f>
        <v>1</v>
      </c>
      <c r="I630" s="50" t="b">
        <f>IFERROR(OR(NOT($D630), 'Upload Data'!B617 &lt;&gt; ""), FALSE)</f>
        <v>1</v>
      </c>
      <c r="J630" s="50" t="b">
        <f>IFERROR(OR(AND(NOT($D630), 'Upload Data'!C617 = ""), ISNUMBER('Upload Data'!C617), IFERROR(DATEVALUE('Upload Data'!C617) &gt; 0, FALSE)), FALSE)</f>
        <v>1</v>
      </c>
      <c r="K630" s="50" t="b">
        <f>IFERROR(OR(NOT($D630), 'Upload Data'!D617 &lt;&gt; ""), FALSE)</f>
        <v>1</v>
      </c>
      <c r="L630" s="51" t="s">
        <v>116</v>
      </c>
      <c r="M630" s="50" t="b">
        <f>IFERROR(OR(AND(NOT($D630), 'Upload Data'!F617 = ""), IFERROR(_xlfn.NUMBERVALUE('Upload Data'!F617) &gt; 0, FALSE)), FALSE)</f>
        <v>1</v>
      </c>
      <c r="N630" s="50" t="b">
        <f>IFERROR(OR('Upload Data'!G617 = "", IFERROR(_xlfn.NUMBERVALUE('Upload Data'!G617) &gt; 0, FALSE)), FALSE)</f>
        <v>1</v>
      </c>
      <c r="O630" s="50" t="b">
        <f>IFERROR(OR('Upload Data'!G617 = "", IFERROR(MATCH('Upload Data'!H617, listVolumeUnits, 0), FALSE)), FALSE)</f>
        <v>1</v>
      </c>
      <c r="P630" s="50" t="b">
        <f>IFERROR(OR('Upload Data'!I617 = "", IFERROR(_xlfn.NUMBERVALUE('Upload Data'!I617) &gt; 0, FALSE)), FALSE)</f>
        <v>1</v>
      </c>
      <c r="Q630" s="50" t="b">
        <f>IFERROR(OR('Upload Data'!I617 = "", IFERROR(MATCH('Upload Data'!J617, listWeightUnits, 0), FALSE)), FALSE)</f>
        <v>1</v>
      </c>
      <c r="R630" s="50" t="b">
        <f>IFERROR(OR(AND(NOT(D630), 'Upload Data'!K617 = ""), IFERROR(MATCH('Upload Data'!K617, listFscClaimTypes, 0), FALSE)), FALSE)</f>
        <v>1</v>
      </c>
      <c r="S630" s="50" t="b">
        <f>IFERROR(OR(AND('Upload Data'!K617 = refClaimFsc100, OR('Upload Data'!L617 = "", 'Upload Data'!L617 = 100)), AND('Upload Data'!K617 = refClaimFscCW, OR('Upload Data'!L617 = "", 'Upload Data'!L617 = 0)), AND('Upload Data'!K617 = refClaimFscMix, 'Upload Data'!L617 &lt;&gt; "", _xlfn.NUMBERVALUE('Upload Data'!L617) &gt;= 0, _xlfn.NUMBERVALUE('Upload Data'!L617) &lt;= 100), AND('Upload Data'!K617 = refClaimFscMixCredit, OR('Upload Data'!L617 = "", 'Upload Data'!L617 = 100)), AND('Upload Data'!K617 = refClaimFscRecycled, 'Upload Data'!K617 =""), 'Upload Data'!K617 = ""), FALSE)</f>
        <v>1</v>
      </c>
      <c r="T630" s="50" t="b">
        <f>IFERROR(OR('Upload Data'!M617 = "", ISNUMBER('Upload Data'!M617), IFERROR(DATEVALUE('Upload Data'!M617) &gt; 0, FALSE)), FALSE)</f>
        <v>1</v>
      </c>
      <c r="U630" s="50" t="b">
        <f>IFERROR(OR('Upload Data'!N617 = "", ISNUMBER('Upload Data'!N617), IFERROR(DATEVALUE('Upload Data'!N617) &gt; 0, FALSE)), FALSE)</f>
        <v>1</v>
      </c>
      <c r="V630" s="51" t="s">
        <v>116</v>
      </c>
      <c r="W630" s="50"/>
      <c r="X630" s="50"/>
      <c r="Y630" s="50"/>
      <c r="Z630" s="50">
        <f>IFERROR(FIND("-", 'Upload Data'!$A617, 1), 1000)</f>
        <v>1000</v>
      </c>
      <c r="AA630" s="50">
        <f>IFERROR(FIND("-", 'Upload Data'!$A617, Z630 + 1), 1000)</f>
        <v>1000</v>
      </c>
      <c r="AB630" s="50">
        <f>IFERROR(FIND("-", 'Upload Data'!$A617, AA630 + 1), 1000)</f>
        <v>1000</v>
      </c>
      <c r="AC630" s="50" t="str">
        <f>IFERROR(LEFT('Upload Data'!$A617, Z630 - 1), "")</f>
        <v/>
      </c>
      <c r="AD630" s="50" t="str">
        <f>IFERROR(MID('Upload Data'!$A617, Z630 + 1, AA630 - Z630 - 1), "")</f>
        <v/>
      </c>
      <c r="AE630" s="50" t="str">
        <f>IFERROR(MID('Upload Data'!$A617, AA630 + 1, AB630 - AA630 - 1), "")</f>
        <v/>
      </c>
      <c r="AF630" s="50" t="str">
        <f>IFERROR(MID('Upload Data'!$A617, AB630 + 1, 1000), "")</f>
        <v/>
      </c>
      <c r="AG630" s="50" t="str">
        <f t="shared" si="70"/>
        <v/>
      </c>
      <c r="AH630" s="50" t="b">
        <f t="shared" si="71"/>
        <v>0</v>
      </c>
    </row>
    <row r="631" spans="1:34">
      <c r="A631" s="49">
        <f t="shared" si="68"/>
        <v>618</v>
      </c>
      <c r="B631" s="48" t="b">
        <f>NOT(IFERROR('Upload Data'!A618 = "ERROR", TRUE))</f>
        <v>1</v>
      </c>
      <c r="C631" s="48">
        <f t="shared" si="69"/>
        <v>618</v>
      </c>
      <c r="D631" s="50" t="b">
        <f>IF(B631, ('Upload Data'!A618 &amp; 'Upload Data'!B618 &amp; 'Upload Data'!C618 &amp; 'Upload Data'!D618 &amp; 'Upload Data'!E618 &amp; 'Upload Data'!F618 &amp; 'Upload Data'!G618 &amp; 'Upload Data'!H618 &amp; 'Upload Data'!I618 &amp; 'Upload Data'!J618 &amp; 'Upload Data'!K618 &amp; 'Upload Data'!L618 &amp; 'Upload Data'!M618 &amp; 'Upload Data'!N618) &lt;&gt; "", FALSE)</f>
        <v>0</v>
      </c>
      <c r="E631" s="50" t="str">
        <f t="shared" si="72"/>
        <v/>
      </c>
      <c r="F631" s="50" t="str">
        <f t="shared" si="73"/>
        <v/>
      </c>
      <c r="G631" s="50" t="b">
        <f t="shared" si="67"/>
        <v>1</v>
      </c>
      <c r="H631" s="50" t="b">
        <f>IFERROR(OR(AND(NOT(D631), 'Upload Data'!$A618 = ""), AND(AG631 &gt; -1, OR(AND(AH631, LEN(AD631) = 7), IFERROR(MATCH(AD631, listCertificateTypes, 0), FALSE)))), FALSE)</f>
        <v>1</v>
      </c>
      <c r="I631" s="50" t="b">
        <f>IFERROR(OR(NOT($D631), 'Upload Data'!B618 &lt;&gt; ""), FALSE)</f>
        <v>1</v>
      </c>
      <c r="J631" s="50" t="b">
        <f>IFERROR(OR(AND(NOT($D631), 'Upload Data'!C618 = ""), ISNUMBER('Upload Data'!C618), IFERROR(DATEVALUE('Upload Data'!C618) &gt; 0, FALSE)), FALSE)</f>
        <v>1</v>
      </c>
      <c r="K631" s="50" t="b">
        <f>IFERROR(OR(NOT($D631), 'Upload Data'!D618 &lt;&gt; ""), FALSE)</f>
        <v>1</v>
      </c>
      <c r="L631" s="51" t="s">
        <v>116</v>
      </c>
      <c r="M631" s="50" t="b">
        <f>IFERROR(OR(AND(NOT($D631), 'Upload Data'!F618 = ""), IFERROR(_xlfn.NUMBERVALUE('Upload Data'!F618) &gt; 0, FALSE)), FALSE)</f>
        <v>1</v>
      </c>
      <c r="N631" s="50" t="b">
        <f>IFERROR(OR('Upload Data'!G618 = "", IFERROR(_xlfn.NUMBERVALUE('Upload Data'!G618) &gt; 0, FALSE)), FALSE)</f>
        <v>1</v>
      </c>
      <c r="O631" s="50" t="b">
        <f>IFERROR(OR('Upload Data'!G618 = "", IFERROR(MATCH('Upload Data'!H618, listVolumeUnits, 0), FALSE)), FALSE)</f>
        <v>1</v>
      </c>
      <c r="P631" s="50" t="b">
        <f>IFERROR(OR('Upload Data'!I618 = "", IFERROR(_xlfn.NUMBERVALUE('Upload Data'!I618) &gt; 0, FALSE)), FALSE)</f>
        <v>1</v>
      </c>
      <c r="Q631" s="50" t="b">
        <f>IFERROR(OR('Upload Data'!I618 = "", IFERROR(MATCH('Upload Data'!J618, listWeightUnits, 0), FALSE)), FALSE)</f>
        <v>1</v>
      </c>
      <c r="R631" s="50" t="b">
        <f>IFERROR(OR(AND(NOT(D631), 'Upload Data'!K618 = ""), IFERROR(MATCH('Upload Data'!K618, listFscClaimTypes, 0), FALSE)), FALSE)</f>
        <v>1</v>
      </c>
      <c r="S631" s="50" t="b">
        <f>IFERROR(OR(AND('Upload Data'!K618 = refClaimFsc100, OR('Upload Data'!L618 = "", 'Upload Data'!L618 = 100)), AND('Upload Data'!K618 = refClaimFscCW, OR('Upload Data'!L618 = "", 'Upload Data'!L618 = 0)), AND('Upload Data'!K618 = refClaimFscMix, 'Upload Data'!L618 &lt;&gt; "", _xlfn.NUMBERVALUE('Upload Data'!L618) &gt;= 0, _xlfn.NUMBERVALUE('Upload Data'!L618) &lt;= 100), AND('Upload Data'!K618 = refClaimFscMixCredit, OR('Upload Data'!L618 = "", 'Upload Data'!L618 = 100)), AND('Upload Data'!K618 = refClaimFscRecycled, 'Upload Data'!K618 =""), 'Upload Data'!K618 = ""), FALSE)</f>
        <v>1</v>
      </c>
      <c r="T631" s="50" t="b">
        <f>IFERROR(OR('Upload Data'!M618 = "", ISNUMBER('Upload Data'!M618), IFERROR(DATEVALUE('Upload Data'!M618) &gt; 0, FALSE)), FALSE)</f>
        <v>1</v>
      </c>
      <c r="U631" s="50" t="b">
        <f>IFERROR(OR('Upload Data'!N618 = "", ISNUMBER('Upload Data'!N618), IFERROR(DATEVALUE('Upload Data'!N618) &gt; 0, FALSE)), FALSE)</f>
        <v>1</v>
      </c>
      <c r="V631" s="51" t="s">
        <v>116</v>
      </c>
      <c r="W631" s="50"/>
      <c r="X631" s="50"/>
      <c r="Y631" s="50"/>
      <c r="Z631" s="50">
        <f>IFERROR(FIND("-", 'Upload Data'!$A618, 1), 1000)</f>
        <v>1000</v>
      </c>
      <c r="AA631" s="50">
        <f>IFERROR(FIND("-", 'Upload Data'!$A618, Z631 + 1), 1000)</f>
        <v>1000</v>
      </c>
      <c r="AB631" s="50">
        <f>IFERROR(FIND("-", 'Upload Data'!$A618, AA631 + 1), 1000)</f>
        <v>1000</v>
      </c>
      <c r="AC631" s="50" t="str">
        <f>IFERROR(LEFT('Upload Data'!$A618, Z631 - 1), "")</f>
        <v/>
      </c>
      <c r="AD631" s="50" t="str">
        <f>IFERROR(MID('Upload Data'!$A618, Z631 + 1, AA631 - Z631 - 1), "")</f>
        <v/>
      </c>
      <c r="AE631" s="50" t="str">
        <f>IFERROR(MID('Upload Data'!$A618, AA631 + 1, AB631 - AA631 - 1), "")</f>
        <v/>
      </c>
      <c r="AF631" s="50" t="str">
        <f>IFERROR(MID('Upload Data'!$A618, AB631 + 1, 1000), "")</f>
        <v/>
      </c>
      <c r="AG631" s="50" t="str">
        <f t="shared" si="70"/>
        <v/>
      </c>
      <c r="AH631" s="50" t="b">
        <f t="shared" si="71"/>
        <v>0</v>
      </c>
    </row>
    <row r="632" spans="1:34">
      <c r="A632" s="49">
        <f t="shared" si="68"/>
        <v>619</v>
      </c>
      <c r="B632" s="48" t="b">
        <f>NOT(IFERROR('Upload Data'!A619 = "ERROR", TRUE))</f>
        <v>1</v>
      </c>
      <c r="C632" s="48">
        <f t="shared" si="69"/>
        <v>619</v>
      </c>
      <c r="D632" s="50" t="b">
        <f>IF(B632, ('Upload Data'!A619 &amp; 'Upload Data'!B619 &amp; 'Upload Data'!C619 &amp; 'Upload Data'!D619 &amp; 'Upload Data'!E619 &amp; 'Upload Data'!F619 &amp; 'Upload Data'!G619 &amp; 'Upload Data'!H619 &amp; 'Upload Data'!I619 &amp; 'Upload Data'!J619 &amp; 'Upload Data'!K619 &amp; 'Upload Data'!L619 &amp; 'Upload Data'!M619 &amp; 'Upload Data'!N619) &lt;&gt; "", FALSE)</f>
        <v>0</v>
      </c>
      <c r="E632" s="50" t="str">
        <f t="shared" si="72"/>
        <v/>
      </c>
      <c r="F632" s="50" t="str">
        <f t="shared" si="73"/>
        <v/>
      </c>
      <c r="G632" s="50" t="b">
        <f t="shared" si="67"/>
        <v>1</v>
      </c>
      <c r="H632" s="50" t="b">
        <f>IFERROR(OR(AND(NOT(D632), 'Upload Data'!$A619 = ""), AND(AG632 &gt; -1, OR(AND(AH632, LEN(AD632) = 7), IFERROR(MATCH(AD632, listCertificateTypes, 0), FALSE)))), FALSE)</f>
        <v>1</v>
      </c>
      <c r="I632" s="50" t="b">
        <f>IFERROR(OR(NOT($D632), 'Upload Data'!B619 &lt;&gt; ""), FALSE)</f>
        <v>1</v>
      </c>
      <c r="J632" s="50" t="b">
        <f>IFERROR(OR(AND(NOT($D632), 'Upload Data'!C619 = ""), ISNUMBER('Upload Data'!C619), IFERROR(DATEVALUE('Upload Data'!C619) &gt; 0, FALSE)), FALSE)</f>
        <v>1</v>
      </c>
      <c r="K632" s="50" t="b">
        <f>IFERROR(OR(NOT($D632), 'Upload Data'!D619 &lt;&gt; ""), FALSE)</f>
        <v>1</v>
      </c>
      <c r="L632" s="51" t="s">
        <v>116</v>
      </c>
      <c r="M632" s="50" t="b">
        <f>IFERROR(OR(AND(NOT($D632), 'Upload Data'!F619 = ""), IFERROR(_xlfn.NUMBERVALUE('Upload Data'!F619) &gt; 0, FALSE)), FALSE)</f>
        <v>1</v>
      </c>
      <c r="N632" s="50" t="b">
        <f>IFERROR(OR('Upload Data'!G619 = "", IFERROR(_xlfn.NUMBERVALUE('Upload Data'!G619) &gt; 0, FALSE)), FALSE)</f>
        <v>1</v>
      </c>
      <c r="O632" s="50" t="b">
        <f>IFERROR(OR('Upload Data'!G619 = "", IFERROR(MATCH('Upload Data'!H619, listVolumeUnits, 0), FALSE)), FALSE)</f>
        <v>1</v>
      </c>
      <c r="P632" s="50" t="b">
        <f>IFERROR(OR('Upload Data'!I619 = "", IFERROR(_xlfn.NUMBERVALUE('Upload Data'!I619) &gt; 0, FALSE)), FALSE)</f>
        <v>1</v>
      </c>
      <c r="Q632" s="50" t="b">
        <f>IFERROR(OR('Upload Data'!I619 = "", IFERROR(MATCH('Upload Data'!J619, listWeightUnits, 0), FALSE)), FALSE)</f>
        <v>1</v>
      </c>
      <c r="R632" s="50" t="b">
        <f>IFERROR(OR(AND(NOT(D632), 'Upload Data'!K619 = ""), IFERROR(MATCH('Upload Data'!K619, listFscClaimTypes, 0), FALSE)), FALSE)</f>
        <v>1</v>
      </c>
      <c r="S632" s="50" t="b">
        <f>IFERROR(OR(AND('Upload Data'!K619 = refClaimFsc100, OR('Upload Data'!L619 = "", 'Upload Data'!L619 = 100)), AND('Upload Data'!K619 = refClaimFscCW, OR('Upload Data'!L619 = "", 'Upload Data'!L619 = 0)), AND('Upload Data'!K619 = refClaimFscMix, 'Upload Data'!L619 &lt;&gt; "", _xlfn.NUMBERVALUE('Upload Data'!L619) &gt;= 0, _xlfn.NUMBERVALUE('Upload Data'!L619) &lt;= 100), AND('Upload Data'!K619 = refClaimFscMixCredit, OR('Upload Data'!L619 = "", 'Upload Data'!L619 = 100)), AND('Upload Data'!K619 = refClaimFscRecycled, 'Upload Data'!K619 =""), 'Upload Data'!K619 = ""), FALSE)</f>
        <v>1</v>
      </c>
      <c r="T632" s="50" t="b">
        <f>IFERROR(OR('Upload Data'!M619 = "", ISNUMBER('Upload Data'!M619), IFERROR(DATEVALUE('Upload Data'!M619) &gt; 0, FALSE)), FALSE)</f>
        <v>1</v>
      </c>
      <c r="U632" s="50" t="b">
        <f>IFERROR(OR('Upload Data'!N619 = "", ISNUMBER('Upload Data'!N619), IFERROR(DATEVALUE('Upload Data'!N619) &gt; 0, FALSE)), FALSE)</f>
        <v>1</v>
      </c>
      <c r="V632" s="51" t="s">
        <v>116</v>
      </c>
      <c r="W632" s="50"/>
      <c r="X632" s="50"/>
      <c r="Y632" s="50"/>
      <c r="Z632" s="50">
        <f>IFERROR(FIND("-", 'Upload Data'!$A619, 1), 1000)</f>
        <v>1000</v>
      </c>
      <c r="AA632" s="50">
        <f>IFERROR(FIND("-", 'Upload Data'!$A619, Z632 + 1), 1000)</f>
        <v>1000</v>
      </c>
      <c r="AB632" s="50">
        <f>IFERROR(FIND("-", 'Upload Data'!$A619, AA632 + 1), 1000)</f>
        <v>1000</v>
      </c>
      <c r="AC632" s="50" t="str">
        <f>IFERROR(LEFT('Upload Data'!$A619, Z632 - 1), "")</f>
        <v/>
      </c>
      <c r="AD632" s="50" t="str">
        <f>IFERROR(MID('Upload Data'!$A619, Z632 + 1, AA632 - Z632 - 1), "")</f>
        <v/>
      </c>
      <c r="AE632" s="50" t="str">
        <f>IFERROR(MID('Upload Data'!$A619, AA632 + 1, AB632 - AA632 - 1), "")</f>
        <v/>
      </c>
      <c r="AF632" s="50" t="str">
        <f>IFERROR(MID('Upload Data'!$A619, AB632 + 1, 1000), "")</f>
        <v/>
      </c>
      <c r="AG632" s="50" t="str">
        <f t="shared" si="70"/>
        <v/>
      </c>
      <c r="AH632" s="50" t="b">
        <f t="shared" si="71"/>
        <v>0</v>
      </c>
    </row>
    <row r="633" spans="1:34">
      <c r="A633" s="49">
        <f t="shared" si="68"/>
        <v>620</v>
      </c>
      <c r="B633" s="48" t="b">
        <f>NOT(IFERROR('Upload Data'!A620 = "ERROR", TRUE))</f>
        <v>1</v>
      </c>
      <c r="C633" s="48">
        <f t="shared" si="69"/>
        <v>620</v>
      </c>
      <c r="D633" s="50" t="b">
        <f>IF(B633, ('Upload Data'!A620 &amp; 'Upload Data'!B620 &amp; 'Upload Data'!C620 &amp; 'Upload Data'!D620 &amp; 'Upload Data'!E620 &amp; 'Upload Data'!F620 &amp; 'Upload Data'!G620 &amp; 'Upload Data'!H620 &amp; 'Upload Data'!I620 &amp; 'Upload Data'!J620 &amp; 'Upload Data'!K620 &amp; 'Upload Data'!L620 &amp; 'Upload Data'!M620 &amp; 'Upload Data'!N620) &lt;&gt; "", FALSE)</f>
        <v>0</v>
      </c>
      <c r="E633" s="50" t="str">
        <f t="shared" si="72"/>
        <v/>
      </c>
      <c r="F633" s="50" t="str">
        <f t="shared" si="73"/>
        <v/>
      </c>
      <c r="G633" s="50" t="b">
        <f t="shared" si="67"/>
        <v>1</v>
      </c>
      <c r="H633" s="50" t="b">
        <f>IFERROR(OR(AND(NOT(D633), 'Upload Data'!$A620 = ""), AND(AG633 &gt; -1, OR(AND(AH633, LEN(AD633) = 7), IFERROR(MATCH(AD633, listCertificateTypes, 0), FALSE)))), FALSE)</f>
        <v>1</v>
      </c>
      <c r="I633" s="50" t="b">
        <f>IFERROR(OR(NOT($D633), 'Upload Data'!B620 &lt;&gt; ""), FALSE)</f>
        <v>1</v>
      </c>
      <c r="J633" s="50" t="b">
        <f>IFERROR(OR(AND(NOT($D633), 'Upload Data'!C620 = ""), ISNUMBER('Upload Data'!C620), IFERROR(DATEVALUE('Upload Data'!C620) &gt; 0, FALSE)), FALSE)</f>
        <v>1</v>
      </c>
      <c r="K633" s="50" t="b">
        <f>IFERROR(OR(NOT($D633), 'Upload Data'!D620 &lt;&gt; ""), FALSE)</f>
        <v>1</v>
      </c>
      <c r="L633" s="51" t="s">
        <v>116</v>
      </c>
      <c r="M633" s="50" t="b">
        <f>IFERROR(OR(AND(NOT($D633), 'Upload Data'!F620 = ""), IFERROR(_xlfn.NUMBERVALUE('Upload Data'!F620) &gt; 0, FALSE)), FALSE)</f>
        <v>1</v>
      </c>
      <c r="N633" s="50" t="b">
        <f>IFERROR(OR('Upload Data'!G620 = "", IFERROR(_xlfn.NUMBERVALUE('Upload Data'!G620) &gt; 0, FALSE)), FALSE)</f>
        <v>1</v>
      </c>
      <c r="O633" s="50" t="b">
        <f>IFERROR(OR('Upload Data'!G620 = "", IFERROR(MATCH('Upload Data'!H620, listVolumeUnits, 0), FALSE)), FALSE)</f>
        <v>1</v>
      </c>
      <c r="P633" s="50" t="b">
        <f>IFERROR(OR('Upload Data'!I620 = "", IFERROR(_xlfn.NUMBERVALUE('Upload Data'!I620) &gt; 0, FALSE)), FALSE)</f>
        <v>1</v>
      </c>
      <c r="Q633" s="50" t="b">
        <f>IFERROR(OR('Upload Data'!I620 = "", IFERROR(MATCH('Upload Data'!J620, listWeightUnits, 0), FALSE)), FALSE)</f>
        <v>1</v>
      </c>
      <c r="R633" s="50" t="b">
        <f>IFERROR(OR(AND(NOT(D633), 'Upload Data'!K620 = ""), IFERROR(MATCH('Upload Data'!K620, listFscClaimTypes, 0), FALSE)), FALSE)</f>
        <v>1</v>
      </c>
      <c r="S633" s="50" t="b">
        <f>IFERROR(OR(AND('Upload Data'!K620 = refClaimFsc100, OR('Upload Data'!L620 = "", 'Upload Data'!L620 = 100)), AND('Upload Data'!K620 = refClaimFscCW, OR('Upload Data'!L620 = "", 'Upload Data'!L620 = 0)), AND('Upload Data'!K620 = refClaimFscMix, 'Upload Data'!L620 &lt;&gt; "", _xlfn.NUMBERVALUE('Upload Data'!L620) &gt;= 0, _xlfn.NUMBERVALUE('Upload Data'!L620) &lt;= 100), AND('Upload Data'!K620 = refClaimFscMixCredit, OR('Upload Data'!L620 = "", 'Upload Data'!L620 = 100)), AND('Upload Data'!K620 = refClaimFscRecycled, 'Upload Data'!K620 =""), 'Upload Data'!K620 = ""), FALSE)</f>
        <v>1</v>
      </c>
      <c r="T633" s="50" t="b">
        <f>IFERROR(OR('Upload Data'!M620 = "", ISNUMBER('Upload Data'!M620), IFERROR(DATEVALUE('Upload Data'!M620) &gt; 0, FALSE)), FALSE)</f>
        <v>1</v>
      </c>
      <c r="U633" s="50" t="b">
        <f>IFERROR(OR('Upload Data'!N620 = "", ISNUMBER('Upload Data'!N620), IFERROR(DATEVALUE('Upload Data'!N620) &gt; 0, FALSE)), FALSE)</f>
        <v>1</v>
      </c>
      <c r="V633" s="51" t="s">
        <v>116</v>
      </c>
      <c r="W633" s="50"/>
      <c r="X633" s="50"/>
      <c r="Y633" s="50"/>
      <c r="Z633" s="50">
        <f>IFERROR(FIND("-", 'Upload Data'!$A620, 1), 1000)</f>
        <v>1000</v>
      </c>
      <c r="AA633" s="50">
        <f>IFERROR(FIND("-", 'Upload Data'!$A620, Z633 + 1), 1000)</f>
        <v>1000</v>
      </c>
      <c r="AB633" s="50">
        <f>IFERROR(FIND("-", 'Upload Data'!$A620, AA633 + 1), 1000)</f>
        <v>1000</v>
      </c>
      <c r="AC633" s="50" t="str">
        <f>IFERROR(LEFT('Upload Data'!$A620, Z633 - 1), "")</f>
        <v/>
      </c>
      <c r="AD633" s="50" t="str">
        <f>IFERROR(MID('Upload Data'!$A620, Z633 + 1, AA633 - Z633 - 1), "")</f>
        <v/>
      </c>
      <c r="AE633" s="50" t="str">
        <f>IFERROR(MID('Upload Data'!$A620, AA633 + 1, AB633 - AA633 - 1), "")</f>
        <v/>
      </c>
      <c r="AF633" s="50" t="str">
        <f>IFERROR(MID('Upload Data'!$A620, AB633 + 1, 1000), "")</f>
        <v/>
      </c>
      <c r="AG633" s="50" t="str">
        <f t="shared" si="70"/>
        <v/>
      </c>
      <c r="AH633" s="50" t="b">
        <f t="shared" si="71"/>
        <v>0</v>
      </c>
    </row>
    <row r="634" spans="1:34">
      <c r="A634" s="49">
        <f t="shared" si="68"/>
        <v>621</v>
      </c>
      <c r="B634" s="48" t="b">
        <f>NOT(IFERROR('Upload Data'!A621 = "ERROR", TRUE))</f>
        <v>1</v>
      </c>
      <c r="C634" s="48">
        <f t="shared" si="69"/>
        <v>621</v>
      </c>
      <c r="D634" s="50" t="b">
        <f>IF(B634, ('Upload Data'!A621 &amp; 'Upload Data'!B621 &amp; 'Upload Data'!C621 &amp; 'Upload Data'!D621 &amp; 'Upload Data'!E621 &amp; 'Upload Data'!F621 &amp; 'Upload Data'!G621 &amp; 'Upload Data'!H621 &amp; 'Upload Data'!I621 &amp; 'Upload Data'!J621 &amp; 'Upload Data'!K621 &amp; 'Upload Data'!L621 &amp; 'Upload Data'!M621 &amp; 'Upload Data'!N621) &lt;&gt; "", FALSE)</f>
        <v>0</v>
      </c>
      <c r="E634" s="50" t="str">
        <f t="shared" si="72"/>
        <v/>
      </c>
      <c r="F634" s="50" t="str">
        <f t="shared" si="73"/>
        <v/>
      </c>
      <c r="G634" s="50" t="b">
        <f t="shared" si="67"/>
        <v>1</v>
      </c>
      <c r="H634" s="50" t="b">
        <f>IFERROR(OR(AND(NOT(D634), 'Upload Data'!$A621 = ""), AND(AG634 &gt; -1, OR(AND(AH634, LEN(AD634) = 7), IFERROR(MATCH(AD634, listCertificateTypes, 0), FALSE)))), FALSE)</f>
        <v>1</v>
      </c>
      <c r="I634" s="50" t="b">
        <f>IFERROR(OR(NOT($D634), 'Upload Data'!B621 &lt;&gt; ""), FALSE)</f>
        <v>1</v>
      </c>
      <c r="J634" s="50" t="b">
        <f>IFERROR(OR(AND(NOT($D634), 'Upload Data'!C621 = ""), ISNUMBER('Upload Data'!C621), IFERROR(DATEVALUE('Upload Data'!C621) &gt; 0, FALSE)), FALSE)</f>
        <v>1</v>
      </c>
      <c r="K634" s="50" t="b">
        <f>IFERROR(OR(NOT($D634), 'Upload Data'!D621 &lt;&gt; ""), FALSE)</f>
        <v>1</v>
      </c>
      <c r="L634" s="51" t="s">
        <v>116</v>
      </c>
      <c r="M634" s="50" t="b">
        <f>IFERROR(OR(AND(NOT($D634), 'Upload Data'!F621 = ""), IFERROR(_xlfn.NUMBERVALUE('Upload Data'!F621) &gt; 0, FALSE)), FALSE)</f>
        <v>1</v>
      </c>
      <c r="N634" s="50" t="b">
        <f>IFERROR(OR('Upload Data'!G621 = "", IFERROR(_xlfn.NUMBERVALUE('Upload Data'!G621) &gt; 0, FALSE)), FALSE)</f>
        <v>1</v>
      </c>
      <c r="O634" s="50" t="b">
        <f>IFERROR(OR('Upload Data'!G621 = "", IFERROR(MATCH('Upload Data'!H621, listVolumeUnits, 0), FALSE)), FALSE)</f>
        <v>1</v>
      </c>
      <c r="P634" s="50" t="b">
        <f>IFERROR(OR('Upload Data'!I621 = "", IFERROR(_xlfn.NUMBERVALUE('Upload Data'!I621) &gt; 0, FALSE)), FALSE)</f>
        <v>1</v>
      </c>
      <c r="Q634" s="50" t="b">
        <f>IFERROR(OR('Upload Data'!I621 = "", IFERROR(MATCH('Upload Data'!J621, listWeightUnits, 0), FALSE)), FALSE)</f>
        <v>1</v>
      </c>
      <c r="R634" s="50" t="b">
        <f>IFERROR(OR(AND(NOT(D634), 'Upload Data'!K621 = ""), IFERROR(MATCH('Upload Data'!K621, listFscClaimTypes, 0), FALSE)), FALSE)</f>
        <v>1</v>
      </c>
      <c r="S634" s="50" t="b">
        <f>IFERROR(OR(AND('Upload Data'!K621 = refClaimFsc100, OR('Upload Data'!L621 = "", 'Upload Data'!L621 = 100)), AND('Upload Data'!K621 = refClaimFscCW, OR('Upload Data'!L621 = "", 'Upload Data'!L621 = 0)), AND('Upload Data'!K621 = refClaimFscMix, 'Upload Data'!L621 &lt;&gt; "", _xlfn.NUMBERVALUE('Upload Data'!L621) &gt;= 0, _xlfn.NUMBERVALUE('Upload Data'!L621) &lt;= 100), AND('Upload Data'!K621 = refClaimFscMixCredit, OR('Upload Data'!L621 = "", 'Upload Data'!L621 = 100)), AND('Upload Data'!K621 = refClaimFscRecycled, 'Upload Data'!K621 =""), 'Upload Data'!K621 = ""), FALSE)</f>
        <v>1</v>
      </c>
      <c r="T634" s="50" t="b">
        <f>IFERROR(OR('Upload Data'!M621 = "", ISNUMBER('Upload Data'!M621), IFERROR(DATEVALUE('Upload Data'!M621) &gt; 0, FALSE)), FALSE)</f>
        <v>1</v>
      </c>
      <c r="U634" s="50" t="b">
        <f>IFERROR(OR('Upload Data'!N621 = "", ISNUMBER('Upload Data'!N621), IFERROR(DATEVALUE('Upload Data'!N621) &gt; 0, FALSE)), FALSE)</f>
        <v>1</v>
      </c>
      <c r="V634" s="51" t="s">
        <v>116</v>
      </c>
      <c r="W634" s="50"/>
      <c r="X634" s="50"/>
      <c r="Y634" s="50"/>
      <c r="Z634" s="50">
        <f>IFERROR(FIND("-", 'Upload Data'!$A621, 1), 1000)</f>
        <v>1000</v>
      </c>
      <c r="AA634" s="50">
        <f>IFERROR(FIND("-", 'Upload Data'!$A621, Z634 + 1), 1000)</f>
        <v>1000</v>
      </c>
      <c r="AB634" s="50">
        <f>IFERROR(FIND("-", 'Upload Data'!$A621, AA634 + 1), 1000)</f>
        <v>1000</v>
      </c>
      <c r="AC634" s="50" t="str">
        <f>IFERROR(LEFT('Upload Data'!$A621, Z634 - 1), "")</f>
        <v/>
      </c>
      <c r="AD634" s="50" t="str">
        <f>IFERROR(MID('Upload Data'!$A621, Z634 + 1, AA634 - Z634 - 1), "")</f>
        <v/>
      </c>
      <c r="AE634" s="50" t="str">
        <f>IFERROR(MID('Upload Data'!$A621, AA634 + 1, AB634 - AA634 - 1), "")</f>
        <v/>
      </c>
      <c r="AF634" s="50" t="str">
        <f>IFERROR(MID('Upload Data'!$A621, AB634 + 1, 1000), "")</f>
        <v/>
      </c>
      <c r="AG634" s="50" t="str">
        <f t="shared" si="70"/>
        <v/>
      </c>
      <c r="AH634" s="50" t="b">
        <f t="shared" si="71"/>
        <v>0</v>
      </c>
    </row>
    <row r="635" spans="1:34">
      <c r="A635" s="49">
        <f t="shared" si="68"/>
        <v>622</v>
      </c>
      <c r="B635" s="48" t="b">
        <f>NOT(IFERROR('Upload Data'!A622 = "ERROR", TRUE))</f>
        <v>1</v>
      </c>
      <c r="C635" s="48">
        <f t="shared" si="69"/>
        <v>622</v>
      </c>
      <c r="D635" s="50" t="b">
        <f>IF(B635, ('Upload Data'!A622 &amp; 'Upload Data'!B622 &amp; 'Upload Data'!C622 &amp; 'Upload Data'!D622 &amp; 'Upload Data'!E622 &amp; 'Upload Data'!F622 &amp; 'Upload Data'!G622 &amp; 'Upload Data'!H622 &amp; 'Upload Data'!I622 &amp; 'Upload Data'!J622 &amp; 'Upload Data'!K622 &amp; 'Upload Data'!L622 &amp; 'Upload Data'!M622 &amp; 'Upload Data'!N622) &lt;&gt; "", FALSE)</f>
        <v>0</v>
      </c>
      <c r="E635" s="50" t="str">
        <f t="shared" si="72"/>
        <v/>
      </c>
      <c r="F635" s="50" t="str">
        <f t="shared" si="73"/>
        <v/>
      </c>
      <c r="G635" s="50" t="b">
        <f t="shared" si="67"/>
        <v>1</v>
      </c>
      <c r="H635" s="50" t="b">
        <f>IFERROR(OR(AND(NOT(D635), 'Upload Data'!$A622 = ""), AND(AG635 &gt; -1, OR(AND(AH635, LEN(AD635) = 7), IFERROR(MATCH(AD635, listCertificateTypes, 0), FALSE)))), FALSE)</f>
        <v>1</v>
      </c>
      <c r="I635" s="50" t="b">
        <f>IFERROR(OR(NOT($D635), 'Upload Data'!B622 &lt;&gt; ""), FALSE)</f>
        <v>1</v>
      </c>
      <c r="J635" s="50" t="b">
        <f>IFERROR(OR(AND(NOT($D635), 'Upload Data'!C622 = ""), ISNUMBER('Upload Data'!C622), IFERROR(DATEVALUE('Upload Data'!C622) &gt; 0, FALSE)), FALSE)</f>
        <v>1</v>
      </c>
      <c r="K635" s="50" t="b">
        <f>IFERROR(OR(NOT($D635), 'Upload Data'!D622 &lt;&gt; ""), FALSE)</f>
        <v>1</v>
      </c>
      <c r="L635" s="51" t="s">
        <v>116</v>
      </c>
      <c r="M635" s="50" t="b">
        <f>IFERROR(OR(AND(NOT($D635), 'Upload Data'!F622 = ""), IFERROR(_xlfn.NUMBERVALUE('Upload Data'!F622) &gt; 0, FALSE)), FALSE)</f>
        <v>1</v>
      </c>
      <c r="N635" s="50" t="b">
        <f>IFERROR(OR('Upload Data'!G622 = "", IFERROR(_xlfn.NUMBERVALUE('Upload Data'!G622) &gt; 0, FALSE)), FALSE)</f>
        <v>1</v>
      </c>
      <c r="O635" s="50" t="b">
        <f>IFERROR(OR('Upload Data'!G622 = "", IFERROR(MATCH('Upload Data'!H622, listVolumeUnits, 0), FALSE)), FALSE)</f>
        <v>1</v>
      </c>
      <c r="P635" s="50" t="b">
        <f>IFERROR(OR('Upload Data'!I622 = "", IFERROR(_xlfn.NUMBERVALUE('Upload Data'!I622) &gt; 0, FALSE)), FALSE)</f>
        <v>1</v>
      </c>
      <c r="Q635" s="50" t="b">
        <f>IFERROR(OR('Upload Data'!I622 = "", IFERROR(MATCH('Upload Data'!J622, listWeightUnits, 0), FALSE)), FALSE)</f>
        <v>1</v>
      </c>
      <c r="R635" s="50" t="b">
        <f>IFERROR(OR(AND(NOT(D635), 'Upload Data'!K622 = ""), IFERROR(MATCH('Upload Data'!K622, listFscClaimTypes, 0), FALSE)), FALSE)</f>
        <v>1</v>
      </c>
      <c r="S635" s="50" t="b">
        <f>IFERROR(OR(AND('Upload Data'!K622 = refClaimFsc100, OR('Upload Data'!L622 = "", 'Upload Data'!L622 = 100)), AND('Upload Data'!K622 = refClaimFscCW, OR('Upload Data'!L622 = "", 'Upload Data'!L622 = 0)), AND('Upload Data'!K622 = refClaimFscMix, 'Upload Data'!L622 &lt;&gt; "", _xlfn.NUMBERVALUE('Upload Data'!L622) &gt;= 0, _xlfn.NUMBERVALUE('Upload Data'!L622) &lt;= 100), AND('Upload Data'!K622 = refClaimFscMixCredit, OR('Upload Data'!L622 = "", 'Upload Data'!L622 = 100)), AND('Upload Data'!K622 = refClaimFscRecycled, 'Upload Data'!K622 =""), 'Upload Data'!K622 = ""), FALSE)</f>
        <v>1</v>
      </c>
      <c r="T635" s="50" t="b">
        <f>IFERROR(OR('Upload Data'!M622 = "", ISNUMBER('Upload Data'!M622), IFERROR(DATEVALUE('Upload Data'!M622) &gt; 0, FALSE)), FALSE)</f>
        <v>1</v>
      </c>
      <c r="U635" s="50" t="b">
        <f>IFERROR(OR('Upload Data'!N622 = "", ISNUMBER('Upload Data'!N622), IFERROR(DATEVALUE('Upload Data'!N622) &gt; 0, FALSE)), FALSE)</f>
        <v>1</v>
      </c>
      <c r="V635" s="51" t="s">
        <v>116</v>
      </c>
      <c r="W635" s="50"/>
      <c r="X635" s="50"/>
      <c r="Y635" s="50"/>
      <c r="Z635" s="50">
        <f>IFERROR(FIND("-", 'Upload Data'!$A622, 1), 1000)</f>
        <v>1000</v>
      </c>
      <c r="AA635" s="50">
        <f>IFERROR(FIND("-", 'Upload Data'!$A622, Z635 + 1), 1000)</f>
        <v>1000</v>
      </c>
      <c r="AB635" s="50">
        <f>IFERROR(FIND("-", 'Upload Data'!$A622, AA635 + 1), 1000)</f>
        <v>1000</v>
      </c>
      <c r="AC635" s="50" t="str">
        <f>IFERROR(LEFT('Upload Data'!$A622, Z635 - 1), "")</f>
        <v/>
      </c>
      <c r="AD635" s="50" t="str">
        <f>IFERROR(MID('Upload Data'!$A622, Z635 + 1, AA635 - Z635 - 1), "")</f>
        <v/>
      </c>
      <c r="AE635" s="50" t="str">
        <f>IFERROR(MID('Upload Data'!$A622, AA635 + 1, AB635 - AA635 - 1), "")</f>
        <v/>
      </c>
      <c r="AF635" s="50" t="str">
        <f>IFERROR(MID('Upload Data'!$A622, AB635 + 1, 1000), "")</f>
        <v/>
      </c>
      <c r="AG635" s="50" t="str">
        <f t="shared" si="70"/>
        <v/>
      </c>
      <c r="AH635" s="50" t="b">
        <f t="shared" si="71"/>
        <v>0</v>
      </c>
    </row>
    <row r="636" spans="1:34">
      <c r="A636" s="49">
        <f t="shared" si="68"/>
        <v>623</v>
      </c>
      <c r="B636" s="48" t="b">
        <f>NOT(IFERROR('Upload Data'!A623 = "ERROR", TRUE))</f>
        <v>1</v>
      </c>
      <c r="C636" s="48">
        <f t="shared" si="69"/>
        <v>623</v>
      </c>
      <c r="D636" s="50" t="b">
        <f>IF(B636, ('Upload Data'!A623 &amp; 'Upload Data'!B623 &amp; 'Upload Data'!C623 &amp; 'Upload Data'!D623 &amp; 'Upload Data'!E623 &amp; 'Upload Data'!F623 &amp; 'Upload Data'!G623 &amp; 'Upload Data'!H623 &amp; 'Upload Data'!I623 &amp; 'Upload Data'!J623 &amp; 'Upload Data'!K623 &amp; 'Upload Data'!L623 &amp; 'Upload Data'!M623 &amp; 'Upload Data'!N623) &lt;&gt; "", FALSE)</f>
        <v>0</v>
      </c>
      <c r="E636" s="50" t="str">
        <f t="shared" si="72"/>
        <v/>
      </c>
      <c r="F636" s="50" t="str">
        <f t="shared" si="73"/>
        <v/>
      </c>
      <c r="G636" s="50" t="b">
        <f t="shared" si="67"/>
        <v>1</v>
      </c>
      <c r="H636" s="50" t="b">
        <f>IFERROR(OR(AND(NOT(D636), 'Upload Data'!$A623 = ""), AND(AG636 &gt; -1, OR(AND(AH636, LEN(AD636) = 7), IFERROR(MATCH(AD636, listCertificateTypes, 0), FALSE)))), FALSE)</f>
        <v>1</v>
      </c>
      <c r="I636" s="50" t="b">
        <f>IFERROR(OR(NOT($D636), 'Upload Data'!B623 &lt;&gt; ""), FALSE)</f>
        <v>1</v>
      </c>
      <c r="J636" s="50" t="b">
        <f>IFERROR(OR(AND(NOT($D636), 'Upload Data'!C623 = ""), ISNUMBER('Upload Data'!C623), IFERROR(DATEVALUE('Upload Data'!C623) &gt; 0, FALSE)), FALSE)</f>
        <v>1</v>
      </c>
      <c r="K636" s="50" t="b">
        <f>IFERROR(OR(NOT($D636), 'Upload Data'!D623 &lt;&gt; ""), FALSE)</f>
        <v>1</v>
      </c>
      <c r="L636" s="51" t="s">
        <v>116</v>
      </c>
      <c r="M636" s="50" t="b">
        <f>IFERROR(OR(AND(NOT($D636), 'Upload Data'!F623 = ""), IFERROR(_xlfn.NUMBERVALUE('Upload Data'!F623) &gt; 0, FALSE)), FALSE)</f>
        <v>1</v>
      </c>
      <c r="N636" s="50" t="b">
        <f>IFERROR(OR('Upload Data'!G623 = "", IFERROR(_xlfn.NUMBERVALUE('Upload Data'!G623) &gt; 0, FALSE)), FALSE)</f>
        <v>1</v>
      </c>
      <c r="O636" s="50" t="b">
        <f>IFERROR(OR('Upload Data'!G623 = "", IFERROR(MATCH('Upload Data'!H623, listVolumeUnits, 0), FALSE)), FALSE)</f>
        <v>1</v>
      </c>
      <c r="P636" s="50" t="b">
        <f>IFERROR(OR('Upload Data'!I623 = "", IFERROR(_xlfn.NUMBERVALUE('Upload Data'!I623) &gt; 0, FALSE)), FALSE)</f>
        <v>1</v>
      </c>
      <c r="Q636" s="50" t="b">
        <f>IFERROR(OR('Upload Data'!I623 = "", IFERROR(MATCH('Upload Data'!J623, listWeightUnits, 0), FALSE)), FALSE)</f>
        <v>1</v>
      </c>
      <c r="R636" s="50" t="b">
        <f>IFERROR(OR(AND(NOT(D636), 'Upload Data'!K623 = ""), IFERROR(MATCH('Upload Data'!K623, listFscClaimTypes, 0), FALSE)), FALSE)</f>
        <v>1</v>
      </c>
      <c r="S636" s="50" t="b">
        <f>IFERROR(OR(AND('Upload Data'!K623 = refClaimFsc100, OR('Upload Data'!L623 = "", 'Upload Data'!L623 = 100)), AND('Upload Data'!K623 = refClaimFscCW, OR('Upload Data'!L623 = "", 'Upload Data'!L623 = 0)), AND('Upload Data'!K623 = refClaimFscMix, 'Upload Data'!L623 &lt;&gt; "", _xlfn.NUMBERVALUE('Upload Data'!L623) &gt;= 0, _xlfn.NUMBERVALUE('Upload Data'!L623) &lt;= 100), AND('Upload Data'!K623 = refClaimFscMixCredit, OR('Upload Data'!L623 = "", 'Upload Data'!L623 = 100)), AND('Upload Data'!K623 = refClaimFscRecycled, 'Upload Data'!K623 =""), 'Upload Data'!K623 = ""), FALSE)</f>
        <v>1</v>
      </c>
      <c r="T636" s="50" t="b">
        <f>IFERROR(OR('Upload Data'!M623 = "", ISNUMBER('Upload Data'!M623), IFERROR(DATEVALUE('Upload Data'!M623) &gt; 0, FALSE)), FALSE)</f>
        <v>1</v>
      </c>
      <c r="U636" s="50" t="b">
        <f>IFERROR(OR('Upload Data'!N623 = "", ISNUMBER('Upload Data'!N623), IFERROR(DATEVALUE('Upload Data'!N623) &gt; 0, FALSE)), FALSE)</f>
        <v>1</v>
      </c>
      <c r="V636" s="51" t="s">
        <v>116</v>
      </c>
      <c r="W636" s="50"/>
      <c r="X636" s="50"/>
      <c r="Y636" s="50"/>
      <c r="Z636" s="50">
        <f>IFERROR(FIND("-", 'Upload Data'!$A623, 1), 1000)</f>
        <v>1000</v>
      </c>
      <c r="AA636" s="50">
        <f>IFERROR(FIND("-", 'Upload Data'!$A623, Z636 + 1), 1000)</f>
        <v>1000</v>
      </c>
      <c r="AB636" s="50">
        <f>IFERROR(FIND("-", 'Upload Data'!$A623, AA636 + 1), 1000)</f>
        <v>1000</v>
      </c>
      <c r="AC636" s="50" t="str">
        <f>IFERROR(LEFT('Upload Data'!$A623, Z636 - 1), "")</f>
        <v/>
      </c>
      <c r="AD636" s="50" t="str">
        <f>IFERROR(MID('Upload Data'!$A623, Z636 + 1, AA636 - Z636 - 1), "")</f>
        <v/>
      </c>
      <c r="AE636" s="50" t="str">
        <f>IFERROR(MID('Upload Data'!$A623, AA636 + 1, AB636 - AA636 - 1), "")</f>
        <v/>
      </c>
      <c r="AF636" s="50" t="str">
        <f>IFERROR(MID('Upload Data'!$A623, AB636 + 1, 1000), "")</f>
        <v/>
      </c>
      <c r="AG636" s="50" t="str">
        <f t="shared" si="70"/>
        <v/>
      </c>
      <c r="AH636" s="50" t="b">
        <f t="shared" si="71"/>
        <v>0</v>
      </c>
    </row>
    <row r="637" spans="1:34">
      <c r="A637" s="49">
        <f t="shared" si="68"/>
        <v>624</v>
      </c>
      <c r="B637" s="48" t="b">
        <f>NOT(IFERROR('Upload Data'!A624 = "ERROR", TRUE))</f>
        <v>1</v>
      </c>
      <c r="C637" s="48">
        <f t="shared" si="69"/>
        <v>624</v>
      </c>
      <c r="D637" s="50" t="b">
        <f>IF(B637, ('Upload Data'!A624 &amp; 'Upload Data'!B624 &amp; 'Upload Data'!C624 &amp; 'Upload Data'!D624 &amp; 'Upload Data'!E624 &amp; 'Upload Data'!F624 &amp; 'Upload Data'!G624 &amp; 'Upload Data'!H624 &amp; 'Upload Data'!I624 &amp; 'Upload Data'!J624 &amp; 'Upload Data'!K624 &amp; 'Upload Data'!L624 &amp; 'Upload Data'!M624 &amp; 'Upload Data'!N624) &lt;&gt; "", FALSE)</f>
        <v>0</v>
      </c>
      <c r="E637" s="50" t="str">
        <f t="shared" si="72"/>
        <v/>
      </c>
      <c r="F637" s="50" t="str">
        <f t="shared" si="73"/>
        <v/>
      </c>
      <c r="G637" s="50" t="b">
        <f t="shared" si="67"/>
        <v>1</v>
      </c>
      <c r="H637" s="50" t="b">
        <f>IFERROR(OR(AND(NOT(D637), 'Upload Data'!$A624 = ""), AND(AG637 &gt; -1, OR(AND(AH637, LEN(AD637) = 7), IFERROR(MATCH(AD637, listCertificateTypes, 0), FALSE)))), FALSE)</f>
        <v>1</v>
      </c>
      <c r="I637" s="50" t="b">
        <f>IFERROR(OR(NOT($D637), 'Upload Data'!B624 &lt;&gt; ""), FALSE)</f>
        <v>1</v>
      </c>
      <c r="J637" s="50" t="b">
        <f>IFERROR(OR(AND(NOT($D637), 'Upload Data'!C624 = ""), ISNUMBER('Upload Data'!C624), IFERROR(DATEVALUE('Upload Data'!C624) &gt; 0, FALSE)), FALSE)</f>
        <v>1</v>
      </c>
      <c r="K637" s="50" t="b">
        <f>IFERROR(OR(NOT($D637), 'Upload Data'!D624 &lt;&gt; ""), FALSE)</f>
        <v>1</v>
      </c>
      <c r="L637" s="51" t="s">
        <v>116</v>
      </c>
      <c r="M637" s="50" t="b">
        <f>IFERROR(OR(AND(NOT($D637), 'Upload Data'!F624 = ""), IFERROR(_xlfn.NUMBERVALUE('Upload Data'!F624) &gt; 0, FALSE)), FALSE)</f>
        <v>1</v>
      </c>
      <c r="N637" s="50" t="b">
        <f>IFERROR(OR('Upload Data'!G624 = "", IFERROR(_xlfn.NUMBERVALUE('Upload Data'!G624) &gt; 0, FALSE)), FALSE)</f>
        <v>1</v>
      </c>
      <c r="O637" s="50" t="b">
        <f>IFERROR(OR('Upload Data'!G624 = "", IFERROR(MATCH('Upload Data'!H624, listVolumeUnits, 0), FALSE)), FALSE)</f>
        <v>1</v>
      </c>
      <c r="P637" s="50" t="b">
        <f>IFERROR(OR('Upload Data'!I624 = "", IFERROR(_xlfn.NUMBERVALUE('Upload Data'!I624) &gt; 0, FALSE)), FALSE)</f>
        <v>1</v>
      </c>
      <c r="Q637" s="50" t="b">
        <f>IFERROR(OR('Upload Data'!I624 = "", IFERROR(MATCH('Upload Data'!J624, listWeightUnits, 0), FALSE)), FALSE)</f>
        <v>1</v>
      </c>
      <c r="R637" s="50" t="b">
        <f>IFERROR(OR(AND(NOT(D637), 'Upload Data'!K624 = ""), IFERROR(MATCH('Upload Data'!K624, listFscClaimTypes, 0), FALSE)), FALSE)</f>
        <v>1</v>
      </c>
      <c r="S637" s="50" t="b">
        <f>IFERROR(OR(AND('Upload Data'!K624 = refClaimFsc100, OR('Upload Data'!L624 = "", 'Upload Data'!L624 = 100)), AND('Upload Data'!K624 = refClaimFscCW, OR('Upload Data'!L624 = "", 'Upload Data'!L624 = 0)), AND('Upload Data'!K624 = refClaimFscMix, 'Upload Data'!L624 &lt;&gt; "", _xlfn.NUMBERVALUE('Upload Data'!L624) &gt;= 0, _xlfn.NUMBERVALUE('Upload Data'!L624) &lt;= 100), AND('Upload Data'!K624 = refClaimFscMixCredit, OR('Upload Data'!L624 = "", 'Upload Data'!L624 = 100)), AND('Upload Data'!K624 = refClaimFscRecycled, 'Upload Data'!K624 =""), 'Upload Data'!K624 = ""), FALSE)</f>
        <v>1</v>
      </c>
      <c r="T637" s="50" t="b">
        <f>IFERROR(OR('Upload Data'!M624 = "", ISNUMBER('Upload Data'!M624), IFERROR(DATEVALUE('Upload Data'!M624) &gt; 0, FALSE)), FALSE)</f>
        <v>1</v>
      </c>
      <c r="U637" s="50" t="b">
        <f>IFERROR(OR('Upload Data'!N624 = "", ISNUMBER('Upload Data'!N624), IFERROR(DATEVALUE('Upload Data'!N624) &gt; 0, FALSE)), FALSE)</f>
        <v>1</v>
      </c>
      <c r="V637" s="51" t="s">
        <v>116</v>
      </c>
      <c r="W637" s="50"/>
      <c r="X637" s="50"/>
      <c r="Y637" s="50"/>
      <c r="Z637" s="50">
        <f>IFERROR(FIND("-", 'Upload Data'!$A624, 1), 1000)</f>
        <v>1000</v>
      </c>
      <c r="AA637" s="50">
        <f>IFERROR(FIND("-", 'Upload Data'!$A624, Z637 + 1), 1000)</f>
        <v>1000</v>
      </c>
      <c r="AB637" s="50">
        <f>IFERROR(FIND("-", 'Upload Data'!$A624, AA637 + 1), 1000)</f>
        <v>1000</v>
      </c>
      <c r="AC637" s="50" t="str">
        <f>IFERROR(LEFT('Upload Data'!$A624, Z637 - 1), "")</f>
        <v/>
      </c>
      <c r="AD637" s="50" t="str">
        <f>IFERROR(MID('Upload Data'!$A624, Z637 + 1, AA637 - Z637 - 1), "")</f>
        <v/>
      </c>
      <c r="AE637" s="50" t="str">
        <f>IFERROR(MID('Upload Data'!$A624, AA637 + 1, AB637 - AA637 - 1), "")</f>
        <v/>
      </c>
      <c r="AF637" s="50" t="str">
        <f>IFERROR(MID('Upload Data'!$A624, AB637 + 1, 1000), "")</f>
        <v/>
      </c>
      <c r="AG637" s="50" t="str">
        <f t="shared" si="70"/>
        <v/>
      </c>
      <c r="AH637" s="50" t="b">
        <f t="shared" si="71"/>
        <v>0</v>
      </c>
    </row>
    <row r="638" spans="1:34">
      <c r="A638" s="49">
        <f t="shared" si="68"/>
        <v>625</v>
      </c>
      <c r="B638" s="48" t="b">
        <f>NOT(IFERROR('Upload Data'!A625 = "ERROR", TRUE))</f>
        <v>1</v>
      </c>
      <c r="C638" s="48">
        <f t="shared" si="69"/>
        <v>625</v>
      </c>
      <c r="D638" s="50" t="b">
        <f>IF(B638, ('Upload Data'!A625 &amp; 'Upload Data'!B625 &amp; 'Upload Data'!C625 &amp; 'Upload Data'!D625 &amp; 'Upload Data'!E625 &amp; 'Upload Data'!F625 &amp; 'Upload Data'!G625 &amp; 'Upload Data'!H625 &amp; 'Upload Data'!I625 &amp; 'Upload Data'!J625 &amp; 'Upload Data'!K625 &amp; 'Upload Data'!L625 &amp; 'Upload Data'!M625 &amp; 'Upload Data'!N625) &lt;&gt; "", FALSE)</f>
        <v>0</v>
      </c>
      <c r="E638" s="50" t="str">
        <f t="shared" si="72"/>
        <v/>
      </c>
      <c r="F638" s="50" t="str">
        <f t="shared" si="73"/>
        <v/>
      </c>
      <c r="G638" s="50" t="b">
        <f t="shared" si="67"/>
        <v>1</v>
      </c>
      <c r="H638" s="50" t="b">
        <f>IFERROR(OR(AND(NOT(D638), 'Upload Data'!$A625 = ""), AND(AG638 &gt; -1, OR(AND(AH638, LEN(AD638) = 7), IFERROR(MATCH(AD638, listCertificateTypes, 0), FALSE)))), FALSE)</f>
        <v>1</v>
      </c>
      <c r="I638" s="50" t="b">
        <f>IFERROR(OR(NOT($D638), 'Upload Data'!B625 &lt;&gt; ""), FALSE)</f>
        <v>1</v>
      </c>
      <c r="J638" s="50" t="b">
        <f>IFERROR(OR(AND(NOT($D638), 'Upload Data'!C625 = ""), ISNUMBER('Upload Data'!C625), IFERROR(DATEVALUE('Upload Data'!C625) &gt; 0, FALSE)), FALSE)</f>
        <v>1</v>
      </c>
      <c r="K638" s="50" t="b">
        <f>IFERROR(OR(NOT($D638), 'Upload Data'!D625 &lt;&gt; ""), FALSE)</f>
        <v>1</v>
      </c>
      <c r="L638" s="51" t="s">
        <v>116</v>
      </c>
      <c r="M638" s="50" t="b">
        <f>IFERROR(OR(AND(NOT($D638), 'Upload Data'!F625 = ""), IFERROR(_xlfn.NUMBERVALUE('Upload Data'!F625) &gt; 0, FALSE)), FALSE)</f>
        <v>1</v>
      </c>
      <c r="N638" s="50" t="b">
        <f>IFERROR(OR('Upload Data'!G625 = "", IFERROR(_xlfn.NUMBERVALUE('Upload Data'!G625) &gt; 0, FALSE)), FALSE)</f>
        <v>1</v>
      </c>
      <c r="O638" s="50" t="b">
        <f>IFERROR(OR('Upload Data'!G625 = "", IFERROR(MATCH('Upload Data'!H625, listVolumeUnits, 0), FALSE)), FALSE)</f>
        <v>1</v>
      </c>
      <c r="P638" s="50" t="b">
        <f>IFERROR(OR('Upload Data'!I625 = "", IFERROR(_xlfn.NUMBERVALUE('Upload Data'!I625) &gt; 0, FALSE)), FALSE)</f>
        <v>1</v>
      </c>
      <c r="Q638" s="50" t="b">
        <f>IFERROR(OR('Upload Data'!I625 = "", IFERROR(MATCH('Upload Data'!J625, listWeightUnits, 0), FALSE)), FALSE)</f>
        <v>1</v>
      </c>
      <c r="R638" s="50" t="b">
        <f>IFERROR(OR(AND(NOT(D638), 'Upload Data'!K625 = ""), IFERROR(MATCH('Upload Data'!K625, listFscClaimTypes, 0), FALSE)), FALSE)</f>
        <v>1</v>
      </c>
      <c r="S638" s="50" t="b">
        <f>IFERROR(OR(AND('Upload Data'!K625 = refClaimFsc100, OR('Upload Data'!L625 = "", 'Upload Data'!L625 = 100)), AND('Upload Data'!K625 = refClaimFscCW, OR('Upload Data'!L625 = "", 'Upload Data'!L625 = 0)), AND('Upload Data'!K625 = refClaimFscMix, 'Upload Data'!L625 &lt;&gt; "", _xlfn.NUMBERVALUE('Upload Data'!L625) &gt;= 0, _xlfn.NUMBERVALUE('Upload Data'!L625) &lt;= 100), AND('Upload Data'!K625 = refClaimFscMixCredit, OR('Upload Data'!L625 = "", 'Upload Data'!L625 = 100)), AND('Upload Data'!K625 = refClaimFscRecycled, 'Upload Data'!K625 =""), 'Upload Data'!K625 = ""), FALSE)</f>
        <v>1</v>
      </c>
      <c r="T638" s="50" t="b">
        <f>IFERROR(OR('Upload Data'!M625 = "", ISNUMBER('Upload Data'!M625), IFERROR(DATEVALUE('Upload Data'!M625) &gt; 0, FALSE)), FALSE)</f>
        <v>1</v>
      </c>
      <c r="U638" s="50" t="b">
        <f>IFERROR(OR('Upload Data'!N625 = "", ISNUMBER('Upload Data'!N625), IFERROR(DATEVALUE('Upload Data'!N625) &gt; 0, FALSE)), FALSE)</f>
        <v>1</v>
      </c>
      <c r="V638" s="51" t="s">
        <v>116</v>
      </c>
      <c r="W638" s="50"/>
      <c r="X638" s="50"/>
      <c r="Y638" s="50"/>
      <c r="Z638" s="50">
        <f>IFERROR(FIND("-", 'Upload Data'!$A625, 1), 1000)</f>
        <v>1000</v>
      </c>
      <c r="AA638" s="50">
        <f>IFERROR(FIND("-", 'Upload Data'!$A625, Z638 + 1), 1000)</f>
        <v>1000</v>
      </c>
      <c r="AB638" s="50">
        <f>IFERROR(FIND("-", 'Upload Data'!$A625, AA638 + 1), 1000)</f>
        <v>1000</v>
      </c>
      <c r="AC638" s="50" t="str">
        <f>IFERROR(LEFT('Upload Data'!$A625, Z638 - 1), "")</f>
        <v/>
      </c>
      <c r="AD638" s="50" t="str">
        <f>IFERROR(MID('Upload Data'!$A625, Z638 + 1, AA638 - Z638 - 1), "")</f>
        <v/>
      </c>
      <c r="AE638" s="50" t="str">
        <f>IFERROR(MID('Upload Data'!$A625, AA638 + 1, AB638 - AA638 - 1), "")</f>
        <v/>
      </c>
      <c r="AF638" s="50" t="str">
        <f>IFERROR(MID('Upload Data'!$A625, AB638 + 1, 1000), "")</f>
        <v/>
      </c>
      <c r="AG638" s="50" t="str">
        <f t="shared" si="70"/>
        <v/>
      </c>
      <c r="AH638" s="50" t="b">
        <f t="shared" si="71"/>
        <v>0</v>
      </c>
    </row>
    <row r="639" spans="1:34">
      <c r="A639" s="49">
        <f t="shared" si="68"/>
        <v>626</v>
      </c>
      <c r="B639" s="48" t="b">
        <f>NOT(IFERROR('Upload Data'!A626 = "ERROR", TRUE))</f>
        <v>1</v>
      </c>
      <c r="C639" s="48">
        <f t="shared" si="69"/>
        <v>626</v>
      </c>
      <c r="D639" s="50" t="b">
        <f>IF(B639, ('Upload Data'!A626 &amp; 'Upload Data'!B626 &amp; 'Upload Data'!C626 &amp; 'Upload Data'!D626 &amp; 'Upload Data'!E626 &amp; 'Upload Data'!F626 &amp; 'Upload Data'!G626 &amp; 'Upload Data'!H626 &amp; 'Upload Data'!I626 &amp; 'Upload Data'!J626 &amp; 'Upload Data'!K626 &amp; 'Upload Data'!L626 &amp; 'Upload Data'!M626 &amp; 'Upload Data'!N626) &lt;&gt; "", FALSE)</f>
        <v>0</v>
      </c>
      <c r="E639" s="50" t="str">
        <f t="shared" si="72"/>
        <v/>
      </c>
      <c r="F639" s="50" t="str">
        <f t="shared" si="73"/>
        <v/>
      </c>
      <c r="G639" s="50" t="b">
        <f t="shared" si="67"/>
        <v>1</v>
      </c>
      <c r="H639" s="50" t="b">
        <f>IFERROR(OR(AND(NOT(D639), 'Upload Data'!$A626 = ""), AND(AG639 &gt; -1, OR(AND(AH639, LEN(AD639) = 7), IFERROR(MATCH(AD639, listCertificateTypes, 0), FALSE)))), FALSE)</f>
        <v>1</v>
      </c>
      <c r="I639" s="50" t="b">
        <f>IFERROR(OR(NOT($D639), 'Upload Data'!B626 &lt;&gt; ""), FALSE)</f>
        <v>1</v>
      </c>
      <c r="J639" s="50" t="b">
        <f>IFERROR(OR(AND(NOT($D639), 'Upload Data'!C626 = ""), ISNUMBER('Upload Data'!C626), IFERROR(DATEVALUE('Upload Data'!C626) &gt; 0, FALSE)), FALSE)</f>
        <v>1</v>
      </c>
      <c r="K639" s="50" t="b">
        <f>IFERROR(OR(NOT($D639), 'Upload Data'!D626 &lt;&gt; ""), FALSE)</f>
        <v>1</v>
      </c>
      <c r="L639" s="51" t="s">
        <v>116</v>
      </c>
      <c r="M639" s="50" t="b">
        <f>IFERROR(OR(AND(NOT($D639), 'Upload Data'!F626 = ""), IFERROR(_xlfn.NUMBERVALUE('Upload Data'!F626) &gt; 0, FALSE)), FALSE)</f>
        <v>1</v>
      </c>
      <c r="N639" s="50" t="b">
        <f>IFERROR(OR('Upload Data'!G626 = "", IFERROR(_xlfn.NUMBERVALUE('Upload Data'!G626) &gt; 0, FALSE)), FALSE)</f>
        <v>1</v>
      </c>
      <c r="O639" s="50" t="b">
        <f>IFERROR(OR('Upload Data'!G626 = "", IFERROR(MATCH('Upload Data'!H626, listVolumeUnits, 0), FALSE)), FALSE)</f>
        <v>1</v>
      </c>
      <c r="P639" s="50" t="b">
        <f>IFERROR(OR('Upload Data'!I626 = "", IFERROR(_xlfn.NUMBERVALUE('Upload Data'!I626) &gt; 0, FALSE)), FALSE)</f>
        <v>1</v>
      </c>
      <c r="Q639" s="50" t="b">
        <f>IFERROR(OR('Upload Data'!I626 = "", IFERROR(MATCH('Upload Data'!J626, listWeightUnits, 0), FALSE)), FALSE)</f>
        <v>1</v>
      </c>
      <c r="R639" s="50" t="b">
        <f>IFERROR(OR(AND(NOT(D639), 'Upload Data'!K626 = ""), IFERROR(MATCH('Upload Data'!K626, listFscClaimTypes, 0), FALSE)), FALSE)</f>
        <v>1</v>
      </c>
      <c r="S639" s="50" t="b">
        <f>IFERROR(OR(AND('Upload Data'!K626 = refClaimFsc100, OR('Upload Data'!L626 = "", 'Upload Data'!L626 = 100)), AND('Upload Data'!K626 = refClaimFscCW, OR('Upload Data'!L626 = "", 'Upload Data'!L626 = 0)), AND('Upload Data'!K626 = refClaimFscMix, 'Upload Data'!L626 &lt;&gt; "", _xlfn.NUMBERVALUE('Upload Data'!L626) &gt;= 0, _xlfn.NUMBERVALUE('Upload Data'!L626) &lt;= 100), AND('Upload Data'!K626 = refClaimFscMixCredit, OR('Upload Data'!L626 = "", 'Upload Data'!L626 = 100)), AND('Upload Data'!K626 = refClaimFscRecycled, 'Upload Data'!K626 =""), 'Upload Data'!K626 = ""), FALSE)</f>
        <v>1</v>
      </c>
      <c r="T639" s="50" t="b">
        <f>IFERROR(OR('Upload Data'!M626 = "", ISNUMBER('Upload Data'!M626), IFERROR(DATEVALUE('Upload Data'!M626) &gt; 0, FALSE)), FALSE)</f>
        <v>1</v>
      </c>
      <c r="U639" s="50" t="b">
        <f>IFERROR(OR('Upload Data'!N626 = "", ISNUMBER('Upload Data'!N626), IFERROR(DATEVALUE('Upload Data'!N626) &gt; 0, FALSE)), FALSE)</f>
        <v>1</v>
      </c>
      <c r="V639" s="51" t="s">
        <v>116</v>
      </c>
      <c r="W639" s="50"/>
      <c r="X639" s="50"/>
      <c r="Y639" s="50"/>
      <c r="Z639" s="50">
        <f>IFERROR(FIND("-", 'Upload Data'!$A626, 1), 1000)</f>
        <v>1000</v>
      </c>
      <c r="AA639" s="50">
        <f>IFERROR(FIND("-", 'Upload Data'!$A626, Z639 + 1), 1000)</f>
        <v>1000</v>
      </c>
      <c r="AB639" s="50">
        <f>IFERROR(FIND("-", 'Upload Data'!$A626, AA639 + 1), 1000)</f>
        <v>1000</v>
      </c>
      <c r="AC639" s="50" t="str">
        <f>IFERROR(LEFT('Upload Data'!$A626, Z639 - 1), "")</f>
        <v/>
      </c>
      <c r="AD639" s="50" t="str">
        <f>IFERROR(MID('Upload Data'!$A626, Z639 + 1, AA639 - Z639 - 1), "")</f>
        <v/>
      </c>
      <c r="AE639" s="50" t="str">
        <f>IFERROR(MID('Upload Data'!$A626, AA639 + 1, AB639 - AA639 - 1), "")</f>
        <v/>
      </c>
      <c r="AF639" s="50" t="str">
        <f>IFERROR(MID('Upload Data'!$A626, AB639 + 1, 1000), "")</f>
        <v/>
      </c>
      <c r="AG639" s="50" t="str">
        <f t="shared" si="70"/>
        <v/>
      </c>
      <c r="AH639" s="50" t="b">
        <f t="shared" si="71"/>
        <v>0</v>
      </c>
    </row>
    <row r="640" spans="1:34">
      <c r="A640" s="49">
        <f t="shared" si="68"/>
        <v>627</v>
      </c>
      <c r="B640" s="48" t="b">
        <f>NOT(IFERROR('Upload Data'!A627 = "ERROR", TRUE))</f>
        <v>1</v>
      </c>
      <c r="C640" s="48">
        <f t="shared" si="69"/>
        <v>627</v>
      </c>
      <c r="D640" s="50" t="b">
        <f>IF(B640, ('Upload Data'!A627 &amp; 'Upload Data'!B627 &amp; 'Upload Data'!C627 &amp; 'Upload Data'!D627 &amp; 'Upload Data'!E627 &amp; 'Upload Data'!F627 &amp; 'Upload Data'!G627 &amp; 'Upload Data'!H627 &amp; 'Upload Data'!I627 &amp; 'Upload Data'!J627 &amp; 'Upload Data'!K627 &amp; 'Upload Data'!L627 &amp; 'Upload Data'!M627 &amp; 'Upload Data'!N627) &lt;&gt; "", FALSE)</f>
        <v>0</v>
      </c>
      <c r="E640" s="50" t="str">
        <f t="shared" si="72"/>
        <v/>
      </c>
      <c r="F640" s="50" t="str">
        <f t="shared" si="73"/>
        <v/>
      </c>
      <c r="G640" s="50" t="b">
        <f t="shared" si="67"/>
        <v>1</v>
      </c>
      <c r="H640" s="50" t="b">
        <f>IFERROR(OR(AND(NOT(D640), 'Upload Data'!$A627 = ""), AND(AG640 &gt; -1, OR(AND(AH640, LEN(AD640) = 7), IFERROR(MATCH(AD640, listCertificateTypes, 0), FALSE)))), FALSE)</f>
        <v>1</v>
      </c>
      <c r="I640" s="50" t="b">
        <f>IFERROR(OR(NOT($D640), 'Upload Data'!B627 &lt;&gt; ""), FALSE)</f>
        <v>1</v>
      </c>
      <c r="J640" s="50" t="b">
        <f>IFERROR(OR(AND(NOT($D640), 'Upload Data'!C627 = ""), ISNUMBER('Upload Data'!C627), IFERROR(DATEVALUE('Upload Data'!C627) &gt; 0, FALSE)), FALSE)</f>
        <v>1</v>
      </c>
      <c r="K640" s="50" t="b">
        <f>IFERROR(OR(NOT($D640), 'Upload Data'!D627 &lt;&gt; ""), FALSE)</f>
        <v>1</v>
      </c>
      <c r="L640" s="51" t="s">
        <v>116</v>
      </c>
      <c r="M640" s="50" t="b">
        <f>IFERROR(OR(AND(NOT($D640), 'Upload Data'!F627 = ""), IFERROR(_xlfn.NUMBERVALUE('Upload Data'!F627) &gt; 0, FALSE)), FALSE)</f>
        <v>1</v>
      </c>
      <c r="N640" s="50" t="b">
        <f>IFERROR(OR('Upload Data'!G627 = "", IFERROR(_xlfn.NUMBERVALUE('Upload Data'!G627) &gt; 0, FALSE)), FALSE)</f>
        <v>1</v>
      </c>
      <c r="O640" s="50" t="b">
        <f>IFERROR(OR('Upload Data'!G627 = "", IFERROR(MATCH('Upload Data'!H627, listVolumeUnits, 0), FALSE)), FALSE)</f>
        <v>1</v>
      </c>
      <c r="P640" s="50" t="b">
        <f>IFERROR(OR('Upload Data'!I627 = "", IFERROR(_xlfn.NUMBERVALUE('Upload Data'!I627) &gt; 0, FALSE)), FALSE)</f>
        <v>1</v>
      </c>
      <c r="Q640" s="50" t="b">
        <f>IFERROR(OR('Upload Data'!I627 = "", IFERROR(MATCH('Upload Data'!J627, listWeightUnits, 0), FALSE)), FALSE)</f>
        <v>1</v>
      </c>
      <c r="R640" s="50" t="b">
        <f>IFERROR(OR(AND(NOT(D640), 'Upload Data'!K627 = ""), IFERROR(MATCH('Upload Data'!K627, listFscClaimTypes, 0), FALSE)), FALSE)</f>
        <v>1</v>
      </c>
      <c r="S640" s="50" t="b">
        <f>IFERROR(OR(AND('Upload Data'!K627 = refClaimFsc100, OR('Upload Data'!L627 = "", 'Upload Data'!L627 = 100)), AND('Upload Data'!K627 = refClaimFscCW, OR('Upload Data'!L627 = "", 'Upload Data'!L627 = 0)), AND('Upload Data'!K627 = refClaimFscMix, 'Upload Data'!L627 &lt;&gt; "", _xlfn.NUMBERVALUE('Upload Data'!L627) &gt;= 0, _xlfn.NUMBERVALUE('Upload Data'!L627) &lt;= 100), AND('Upload Data'!K627 = refClaimFscMixCredit, OR('Upload Data'!L627 = "", 'Upload Data'!L627 = 100)), AND('Upload Data'!K627 = refClaimFscRecycled, 'Upload Data'!K627 =""), 'Upload Data'!K627 = ""), FALSE)</f>
        <v>1</v>
      </c>
      <c r="T640" s="50" t="b">
        <f>IFERROR(OR('Upload Data'!M627 = "", ISNUMBER('Upload Data'!M627), IFERROR(DATEVALUE('Upload Data'!M627) &gt; 0, FALSE)), FALSE)</f>
        <v>1</v>
      </c>
      <c r="U640" s="50" t="b">
        <f>IFERROR(OR('Upload Data'!N627 = "", ISNUMBER('Upload Data'!N627), IFERROR(DATEVALUE('Upload Data'!N627) &gt; 0, FALSE)), FALSE)</f>
        <v>1</v>
      </c>
      <c r="V640" s="51" t="s">
        <v>116</v>
      </c>
      <c r="W640" s="50"/>
      <c r="X640" s="50"/>
      <c r="Y640" s="50"/>
      <c r="Z640" s="50">
        <f>IFERROR(FIND("-", 'Upload Data'!$A627, 1), 1000)</f>
        <v>1000</v>
      </c>
      <c r="AA640" s="50">
        <f>IFERROR(FIND("-", 'Upload Data'!$A627, Z640 + 1), 1000)</f>
        <v>1000</v>
      </c>
      <c r="AB640" s="50">
        <f>IFERROR(FIND("-", 'Upload Data'!$A627, AA640 + 1), 1000)</f>
        <v>1000</v>
      </c>
      <c r="AC640" s="50" t="str">
        <f>IFERROR(LEFT('Upload Data'!$A627, Z640 - 1), "")</f>
        <v/>
      </c>
      <c r="AD640" s="50" t="str">
        <f>IFERROR(MID('Upload Data'!$A627, Z640 + 1, AA640 - Z640 - 1), "")</f>
        <v/>
      </c>
      <c r="AE640" s="50" t="str">
        <f>IFERROR(MID('Upload Data'!$A627, AA640 + 1, AB640 - AA640 - 1), "")</f>
        <v/>
      </c>
      <c r="AF640" s="50" t="str">
        <f>IFERROR(MID('Upload Data'!$A627, AB640 + 1, 1000), "")</f>
        <v/>
      </c>
      <c r="AG640" s="50" t="str">
        <f t="shared" si="70"/>
        <v/>
      </c>
      <c r="AH640" s="50" t="b">
        <f t="shared" si="71"/>
        <v>0</v>
      </c>
    </row>
    <row r="641" spans="1:34">
      <c r="A641" s="49">
        <f t="shared" si="68"/>
        <v>628</v>
      </c>
      <c r="B641" s="48" t="b">
        <f>NOT(IFERROR('Upload Data'!A628 = "ERROR", TRUE))</f>
        <v>1</v>
      </c>
      <c r="C641" s="48">
        <f t="shared" si="69"/>
        <v>628</v>
      </c>
      <c r="D641" s="50" t="b">
        <f>IF(B641, ('Upload Data'!A628 &amp; 'Upload Data'!B628 &amp; 'Upload Data'!C628 &amp; 'Upload Data'!D628 &amp; 'Upload Data'!E628 &amp; 'Upload Data'!F628 &amp; 'Upload Data'!G628 &amp; 'Upload Data'!H628 &amp; 'Upload Data'!I628 &amp; 'Upload Data'!J628 &amp; 'Upload Data'!K628 &amp; 'Upload Data'!L628 &amp; 'Upload Data'!M628 &amp; 'Upload Data'!N628) &lt;&gt; "", FALSE)</f>
        <v>0</v>
      </c>
      <c r="E641" s="50" t="str">
        <f t="shared" si="72"/>
        <v/>
      </c>
      <c r="F641" s="50" t="str">
        <f t="shared" si="73"/>
        <v/>
      </c>
      <c r="G641" s="50" t="b">
        <f t="shared" si="67"/>
        <v>1</v>
      </c>
      <c r="H641" s="50" t="b">
        <f>IFERROR(OR(AND(NOT(D641), 'Upload Data'!$A628 = ""), AND(AG641 &gt; -1, OR(AND(AH641, LEN(AD641) = 7), IFERROR(MATCH(AD641, listCertificateTypes, 0), FALSE)))), FALSE)</f>
        <v>1</v>
      </c>
      <c r="I641" s="50" t="b">
        <f>IFERROR(OR(NOT($D641), 'Upload Data'!B628 &lt;&gt; ""), FALSE)</f>
        <v>1</v>
      </c>
      <c r="J641" s="50" t="b">
        <f>IFERROR(OR(AND(NOT($D641), 'Upload Data'!C628 = ""), ISNUMBER('Upload Data'!C628), IFERROR(DATEVALUE('Upload Data'!C628) &gt; 0, FALSE)), FALSE)</f>
        <v>1</v>
      </c>
      <c r="K641" s="50" t="b">
        <f>IFERROR(OR(NOT($D641), 'Upload Data'!D628 &lt;&gt; ""), FALSE)</f>
        <v>1</v>
      </c>
      <c r="L641" s="51" t="s">
        <v>116</v>
      </c>
      <c r="M641" s="50" t="b">
        <f>IFERROR(OR(AND(NOT($D641), 'Upload Data'!F628 = ""), IFERROR(_xlfn.NUMBERVALUE('Upload Data'!F628) &gt; 0, FALSE)), FALSE)</f>
        <v>1</v>
      </c>
      <c r="N641" s="50" t="b">
        <f>IFERROR(OR('Upload Data'!G628 = "", IFERROR(_xlfn.NUMBERVALUE('Upload Data'!G628) &gt; 0, FALSE)), FALSE)</f>
        <v>1</v>
      </c>
      <c r="O641" s="50" t="b">
        <f>IFERROR(OR('Upload Data'!G628 = "", IFERROR(MATCH('Upload Data'!H628, listVolumeUnits, 0), FALSE)), FALSE)</f>
        <v>1</v>
      </c>
      <c r="P641" s="50" t="b">
        <f>IFERROR(OR('Upload Data'!I628 = "", IFERROR(_xlfn.NUMBERVALUE('Upload Data'!I628) &gt; 0, FALSE)), FALSE)</f>
        <v>1</v>
      </c>
      <c r="Q641" s="50" t="b">
        <f>IFERROR(OR('Upload Data'!I628 = "", IFERROR(MATCH('Upload Data'!J628, listWeightUnits, 0), FALSE)), FALSE)</f>
        <v>1</v>
      </c>
      <c r="R641" s="50" t="b">
        <f>IFERROR(OR(AND(NOT(D641), 'Upload Data'!K628 = ""), IFERROR(MATCH('Upload Data'!K628, listFscClaimTypes, 0), FALSE)), FALSE)</f>
        <v>1</v>
      </c>
      <c r="S641" s="50" t="b">
        <f>IFERROR(OR(AND('Upload Data'!K628 = refClaimFsc100, OR('Upload Data'!L628 = "", 'Upload Data'!L628 = 100)), AND('Upload Data'!K628 = refClaimFscCW, OR('Upload Data'!L628 = "", 'Upload Data'!L628 = 0)), AND('Upload Data'!K628 = refClaimFscMix, 'Upload Data'!L628 &lt;&gt; "", _xlfn.NUMBERVALUE('Upload Data'!L628) &gt;= 0, _xlfn.NUMBERVALUE('Upload Data'!L628) &lt;= 100), AND('Upload Data'!K628 = refClaimFscMixCredit, OR('Upload Data'!L628 = "", 'Upload Data'!L628 = 100)), AND('Upload Data'!K628 = refClaimFscRecycled, 'Upload Data'!K628 =""), 'Upload Data'!K628 = ""), FALSE)</f>
        <v>1</v>
      </c>
      <c r="T641" s="50" t="b">
        <f>IFERROR(OR('Upload Data'!M628 = "", ISNUMBER('Upload Data'!M628), IFERROR(DATEVALUE('Upload Data'!M628) &gt; 0, FALSE)), FALSE)</f>
        <v>1</v>
      </c>
      <c r="U641" s="50" t="b">
        <f>IFERROR(OR('Upload Data'!N628 = "", ISNUMBER('Upload Data'!N628), IFERROR(DATEVALUE('Upload Data'!N628) &gt; 0, FALSE)), FALSE)</f>
        <v>1</v>
      </c>
      <c r="V641" s="51" t="s">
        <v>116</v>
      </c>
      <c r="W641" s="50"/>
      <c r="X641" s="50"/>
      <c r="Y641" s="50"/>
      <c r="Z641" s="50">
        <f>IFERROR(FIND("-", 'Upload Data'!$A628, 1), 1000)</f>
        <v>1000</v>
      </c>
      <c r="AA641" s="50">
        <f>IFERROR(FIND("-", 'Upload Data'!$A628, Z641 + 1), 1000)</f>
        <v>1000</v>
      </c>
      <c r="AB641" s="50">
        <f>IFERROR(FIND("-", 'Upload Data'!$A628, AA641 + 1), 1000)</f>
        <v>1000</v>
      </c>
      <c r="AC641" s="50" t="str">
        <f>IFERROR(LEFT('Upload Data'!$A628, Z641 - 1), "")</f>
        <v/>
      </c>
      <c r="AD641" s="50" t="str">
        <f>IFERROR(MID('Upload Data'!$A628, Z641 + 1, AA641 - Z641 - 1), "")</f>
        <v/>
      </c>
      <c r="AE641" s="50" t="str">
        <f>IFERROR(MID('Upload Data'!$A628, AA641 + 1, AB641 - AA641 - 1), "")</f>
        <v/>
      </c>
      <c r="AF641" s="50" t="str">
        <f>IFERROR(MID('Upload Data'!$A628, AB641 + 1, 1000), "")</f>
        <v/>
      </c>
      <c r="AG641" s="50" t="str">
        <f t="shared" si="70"/>
        <v/>
      </c>
      <c r="AH641" s="50" t="b">
        <f t="shared" si="71"/>
        <v>0</v>
      </c>
    </row>
    <row r="642" spans="1:34">
      <c r="A642" s="49">
        <f t="shared" si="68"/>
        <v>629</v>
      </c>
      <c r="B642" s="48" t="b">
        <f>NOT(IFERROR('Upload Data'!A629 = "ERROR", TRUE))</f>
        <v>1</v>
      </c>
      <c r="C642" s="48">
        <f t="shared" si="69"/>
        <v>629</v>
      </c>
      <c r="D642" s="50" t="b">
        <f>IF(B642, ('Upload Data'!A629 &amp; 'Upload Data'!B629 &amp; 'Upload Data'!C629 &amp; 'Upload Data'!D629 &amp; 'Upload Data'!E629 &amp; 'Upload Data'!F629 &amp; 'Upload Data'!G629 &amp; 'Upload Data'!H629 &amp; 'Upload Data'!I629 &amp; 'Upload Data'!J629 &amp; 'Upload Data'!K629 &amp; 'Upload Data'!L629 &amp; 'Upload Data'!M629 &amp; 'Upload Data'!N629) &lt;&gt; "", FALSE)</f>
        <v>0</v>
      </c>
      <c r="E642" s="50" t="str">
        <f t="shared" si="72"/>
        <v/>
      </c>
      <c r="F642" s="50" t="str">
        <f t="shared" si="73"/>
        <v/>
      </c>
      <c r="G642" s="50" t="b">
        <f t="shared" si="67"/>
        <v>1</v>
      </c>
      <c r="H642" s="50" t="b">
        <f>IFERROR(OR(AND(NOT(D642), 'Upload Data'!$A629 = ""), AND(AG642 &gt; -1, OR(AND(AH642, LEN(AD642) = 7), IFERROR(MATCH(AD642, listCertificateTypes, 0), FALSE)))), FALSE)</f>
        <v>1</v>
      </c>
      <c r="I642" s="50" t="b">
        <f>IFERROR(OR(NOT($D642), 'Upload Data'!B629 &lt;&gt; ""), FALSE)</f>
        <v>1</v>
      </c>
      <c r="J642" s="50" t="b">
        <f>IFERROR(OR(AND(NOT($D642), 'Upload Data'!C629 = ""), ISNUMBER('Upload Data'!C629), IFERROR(DATEVALUE('Upload Data'!C629) &gt; 0, FALSE)), FALSE)</f>
        <v>1</v>
      </c>
      <c r="K642" s="50" t="b">
        <f>IFERROR(OR(NOT($D642), 'Upload Data'!D629 &lt;&gt; ""), FALSE)</f>
        <v>1</v>
      </c>
      <c r="L642" s="51" t="s">
        <v>116</v>
      </c>
      <c r="M642" s="50" t="b">
        <f>IFERROR(OR(AND(NOT($D642), 'Upload Data'!F629 = ""), IFERROR(_xlfn.NUMBERVALUE('Upload Data'!F629) &gt; 0, FALSE)), FALSE)</f>
        <v>1</v>
      </c>
      <c r="N642" s="50" t="b">
        <f>IFERROR(OR('Upload Data'!G629 = "", IFERROR(_xlfn.NUMBERVALUE('Upload Data'!G629) &gt; 0, FALSE)), FALSE)</f>
        <v>1</v>
      </c>
      <c r="O642" s="50" t="b">
        <f>IFERROR(OR('Upload Data'!G629 = "", IFERROR(MATCH('Upload Data'!H629, listVolumeUnits, 0), FALSE)), FALSE)</f>
        <v>1</v>
      </c>
      <c r="P642" s="50" t="b">
        <f>IFERROR(OR('Upload Data'!I629 = "", IFERROR(_xlfn.NUMBERVALUE('Upload Data'!I629) &gt; 0, FALSE)), FALSE)</f>
        <v>1</v>
      </c>
      <c r="Q642" s="50" t="b">
        <f>IFERROR(OR('Upload Data'!I629 = "", IFERROR(MATCH('Upload Data'!J629, listWeightUnits, 0), FALSE)), FALSE)</f>
        <v>1</v>
      </c>
      <c r="R642" s="50" t="b">
        <f>IFERROR(OR(AND(NOT(D642), 'Upload Data'!K629 = ""), IFERROR(MATCH('Upload Data'!K629, listFscClaimTypes, 0), FALSE)), FALSE)</f>
        <v>1</v>
      </c>
      <c r="S642" s="50" t="b">
        <f>IFERROR(OR(AND('Upload Data'!K629 = refClaimFsc100, OR('Upload Data'!L629 = "", 'Upload Data'!L629 = 100)), AND('Upload Data'!K629 = refClaimFscCW, OR('Upload Data'!L629 = "", 'Upload Data'!L629 = 0)), AND('Upload Data'!K629 = refClaimFscMix, 'Upload Data'!L629 &lt;&gt; "", _xlfn.NUMBERVALUE('Upload Data'!L629) &gt;= 0, _xlfn.NUMBERVALUE('Upload Data'!L629) &lt;= 100), AND('Upload Data'!K629 = refClaimFscMixCredit, OR('Upload Data'!L629 = "", 'Upload Data'!L629 = 100)), AND('Upload Data'!K629 = refClaimFscRecycled, 'Upload Data'!K629 =""), 'Upload Data'!K629 = ""), FALSE)</f>
        <v>1</v>
      </c>
      <c r="T642" s="50" t="b">
        <f>IFERROR(OR('Upload Data'!M629 = "", ISNUMBER('Upload Data'!M629), IFERROR(DATEVALUE('Upload Data'!M629) &gt; 0, FALSE)), FALSE)</f>
        <v>1</v>
      </c>
      <c r="U642" s="50" t="b">
        <f>IFERROR(OR('Upload Data'!N629 = "", ISNUMBER('Upload Data'!N629), IFERROR(DATEVALUE('Upload Data'!N629) &gt; 0, FALSE)), FALSE)</f>
        <v>1</v>
      </c>
      <c r="V642" s="51" t="s">
        <v>116</v>
      </c>
      <c r="W642" s="50"/>
      <c r="X642" s="50"/>
      <c r="Y642" s="50"/>
      <c r="Z642" s="50">
        <f>IFERROR(FIND("-", 'Upload Data'!$A629, 1), 1000)</f>
        <v>1000</v>
      </c>
      <c r="AA642" s="50">
        <f>IFERROR(FIND("-", 'Upload Data'!$A629, Z642 + 1), 1000)</f>
        <v>1000</v>
      </c>
      <c r="AB642" s="50">
        <f>IFERROR(FIND("-", 'Upload Data'!$A629, AA642 + 1), 1000)</f>
        <v>1000</v>
      </c>
      <c r="AC642" s="50" t="str">
        <f>IFERROR(LEFT('Upload Data'!$A629, Z642 - 1), "")</f>
        <v/>
      </c>
      <c r="AD642" s="50" t="str">
        <f>IFERROR(MID('Upload Data'!$A629, Z642 + 1, AA642 - Z642 - 1), "")</f>
        <v/>
      </c>
      <c r="AE642" s="50" t="str">
        <f>IFERROR(MID('Upload Data'!$A629, AA642 + 1, AB642 - AA642 - 1), "")</f>
        <v/>
      </c>
      <c r="AF642" s="50" t="str">
        <f>IFERROR(MID('Upload Data'!$A629, AB642 + 1, 1000), "")</f>
        <v/>
      </c>
      <c r="AG642" s="50" t="str">
        <f t="shared" si="70"/>
        <v/>
      </c>
      <c r="AH642" s="50" t="b">
        <f t="shared" si="71"/>
        <v>0</v>
      </c>
    </row>
    <row r="643" spans="1:34">
      <c r="A643" s="49">
        <f t="shared" si="68"/>
        <v>630</v>
      </c>
      <c r="B643" s="48" t="b">
        <f>NOT(IFERROR('Upload Data'!A630 = "ERROR", TRUE))</f>
        <v>1</v>
      </c>
      <c r="C643" s="48">
        <f t="shared" si="69"/>
        <v>630</v>
      </c>
      <c r="D643" s="50" t="b">
        <f>IF(B643, ('Upload Data'!A630 &amp; 'Upload Data'!B630 &amp; 'Upload Data'!C630 &amp; 'Upload Data'!D630 &amp; 'Upload Data'!E630 &amp; 'Upload Data'!F630 &amp; 'Upload Data'!G630 &amp; 'Upload Data'!H630 &amp; 'Upload Data'!I630 &amp; 'Upload Data'!J630 &amp; 'Upload Data'!K630 &amp; 'Upload Data'!L630 &amp; 'Upload Data'!M630 &amp; 'Upload Data'!N630) &lt;&gt; "", FALSE)</f>
        <v>0</v>
      </c>
      <c r="E643" s="50" t="str">
        <f t="shared" si="72"/>
        <v/>
      </c>
      <c r="F643" s="50" t="str">
        <f t="shared" si="73"/>
        <v/>
      </c>
      <c r="G643" s="50" t="b">
        <f t="shared" si="67"/>
        <v>1</v>
      </c>
      <c r="H643" s="50" t="b">
        <f>IFERROR(OR(AND(NOT(D643), 'Upload Data'!$A630 = ""), AND(AG643 &gt; -1, OR(AND(AH643, LEN(AD643) = 7), IFERROR(MATCH(AD643, listCertificateTypes, 0), FALSE)))), FALSE)</f>
        <v>1</v>
      </c>
      <c r="I643" s="50" t="b">
        <f>IFERROR(OR(NOT($D643), 'Upload Data'!B630 &lt;&gt; ""), FALSE)</f>
        <v>1</v>
      </c>
      <c r="J643" s="50" t="b">
        <f>IFERROR(OR(AND(NOT($D643), 'Upload Data'!C630 = ""), ISNUMBER('Upload Data'!C630), IFERROR(DATEVALUE('Upload Data'!C630) &gt; 0, FALSE)), FALSE)</f>
        <v>1</v>
      </c>
      <c r="K643" s="50" t="b">
        <f>IFERROR(OR(NOT($D643), 'Upload Data'!D630 &lt;&gt; ""), FALSE)</f>
        <v>1</v>
      </c>
      <c r="L643" s="51" t="s">
        <v>116</v>
      </c>
      <c r="M643" s="50" t="b">
        <f>IFERROR(OR(AND(NOT($D643), 'Upload Data'!F630 = ""), IFERROR(_xlfn.NUMBERVALUE('Upload Data'!F630) &gt; 0, FALSE)), FALSE)</f>
        <v>1</v>
      </c>
      <c r="N643" s="50" t="b">
        <f>IFERROR(OR('Upload Data'!G630 = "", IFERROR(_xlfn.NUMBERVALUE('Upload Data'!G630) &gt; 0, FALSE)), FALSE)</f>
        <v>1</v>
      </c>
      <c r="O643" s="50" t="b">
        <f>IFERROR(OR('Upload Data'!G630 = "", IFERROR(MATCH('Upload Data'!H630, listVolumeUnits, 0), FALSE)), FALSE)</f>
        <v>1</v>
      </c>
      <c r="P643" s="50" t="b">
        <f>IFERROR(OR('Upload Data'!I630 = "", IFERROR(_xlfn.NUMBERVALUE('Upload Data'!I630) &gt; 0, FALSE)), FALSE)</f>
        <v>1</v>
      </c>
      <c r="Q643" s="50" t="b">
        <f>IFERROR(OR('Upload Data'!I630 = "", IFERROR(MATCH('Upload Data'!J630, listWeightUnits, 0), FALSE)), FALSE)</f>
        <v>1</v>
      </c>
      <c r="R643" s="50" t="b">
        <f>IFERROR(OR(AND(NOT(D643), 'Upload Data'!K630 = ""), IFERROR(MATCH('Upload Data'!K630, listFscClaimTypes, 0), FALSE)), FALSE)</f>
        <v>1</v>
      </c>
      <c r="S643" s="50" t="b">
        <f>IFERROR(OR(AND('Upload Data'!K630 = refClaimFsc100, OR('Upload Data'!L630 = "", 'Upload Data'!L630 = 100)), AND('Upload Data'!K630 = refClaimFscCW, OR('Upload Data'!L630 = "", 'Upload Data'!L630 = 0)), AND('Upload Data'!K630 = refClaimFscMix, 'Upload Data'!L630 &lt;&gt; "", _xlfn.NUMBERVALUE('Upload Data'!L630) &gt;= 0, _xlfn.NUMBERVALUE('Upload Data'!L630) &lt;= 100), AND('Upload Data'!K630 = refClaimFscMixCredit, OR('Upload Data'!L630 = "", 'Upload Data'!L630 = 100)), AND('Upload Data'!K630 = refClaimFscRecycled, 'Upload Data'!K630 =""), 'Upload Data'!K630 = ""), FALSE)</f>
        <v>1</v>
      </c>
      <c r="T643" s="50" t="b">
        <f>IFERROR(OR('Upload Data'!M630 = "", ISNUMBER('Upload Data'!M630), IFERROR(DATEVALUE('Upload Data'!M630) &gt; 0, FALSE)), FALSE)</f>
        <v>1</v>
      </c>
      <c r="U643" s="50" t="b">
        <f>IFERROR(OR('Upload Data'!N630 = "", ISNUMBER('Upload Data'!N630), IFERROR(DATEVALUE('Upload Data'!N630) &gt; 0, FALSE)), FALSE)</f>
        <v>1</v>
      </c>
      <c r="V643" s="51" t="s">
        <v>116</v>
      </c>
      <c r="W643" s="50"/>
      <c r="X643" s="50"/>
      <c r="Y643" s="50"/>
      <c r="Z643" s="50">
        <f>IFERROR(FIND("-", 'Upload Data'!$A630, 1), 1000)</f>
        <v>1000</v>
      </c>
      <c r="AA643" s="50">
        <f>IFERROR(FIND("-", 'Upload Data'!$A630, Z643 + 1), 1000)</f>
        <v>1000</v>
      </c>
      <c r="AB643" s="50">
        <f>IFERROR(FIND("-", 'Upload Data'!$A630, AA643 + 1), 1000)</f>
        <v>1000</v>
      </c>
      <c r="AC643" s="50" t="str">
        <f>IFERROR(LEFT('Upload Data'!$A630, Z643 - 1), "")</f>
        <v/>
      </c>
      <c r="AD643" s="50" t="str">
        <f>IFERROR(MID('Upload Data'!$A630, Z643 + 1, AA643 - Z643 - 1), "")</f>
        <v/>
      </c>
      <c r="AE643" s="50" t="str">
        <f>IFERROR(MID('Upload Data'!$A630, AA643 + 1, AB643 - AA643 - 1), "")</f>
        <v/>
      </c>
      <c r="AF643" s="50" t="str">
        <f>IFERROR(MID('Upload Data'!$A630, AB643 + 1, 1000), "")</f>
        <v/>
      </c>
      <c r="AG643" s="50" t="str">
        <f t="shared" si="70"/>
        <v/>
      </c>
      <c r="AH643" s="50" t="b">
        <f t="shared" si="71"/>
        <v>0</v>
      </c>
    </row>
    <row r="644" spans="1:34">
      <c r="A644" s="49">
        <f t="shared" si="68"/>
        <v>631</v>
      </c>
      <c r="B644" s="48" t="b">
        <f>NOT(IFERROR('Upload Data'!A631 = "ERROR", TRUE))</f>
        <v>1</v>
      </c>
      <c r="C644" s="48">
        <f t="shared" si="69"/>
        <v>631</v>
      </c>
      <c r="D644" s="50" t="b">
        <f>IF(B644, ('Upload Data'!A631 &amp; 'Upload Data'!B631 &amp; 'Upload Data'!C631 &amp; 'Upload Data'!D631 &amp; 'Upload Data'!E631 &amp; 'Upload Data'!F631 &amp; 'Upload Data'!G631 &amp; 'Upload Data'!H631 &amp; 'Upload Data'!I631 &amp; 'Upload Data'!J631 &amp; 'Upload Data'!K631 &amp; 'Upload Data'!L631 &amp; 'Upload Data'!M631 &amp; 'Upload Data'!N631) &lt;&gt; "", FALSE)</f>
        <v>0</v>
      </c>
      <c r="E644" s="50" t="str">
        <f t="shared" si="72"/>
        <v/>
      </c>
      <c r="F644" s="50" t="str">
        <f t="shared" si="73"/>
        <v/>
      </c>
      <c r="G644" s="50" t="b">
        <f t="shared" si="67"/>
        <v>1</v>
      </c>
      <c r="H644" s="50" t="b">
        <f>IFERROR(OR(AND(NOT(D644), 'Upload Data'!$A631 = ""), AND(AG644 &gt; -1, OR(AND(AH644, LEN(AD644) = 7), IFERROR(MATCH(AD644, listCertificateTypes, 0), FALSE)))), FALSE)</f>
        <v>1</v>
      </c>
      <c r="I644" s="50" t="b">
        <f>IFERROR(OR(NOT($D644), 'Upload Data'!B631 &lt;&gt; ""), FALSE)</f>
        <v>1</v>
      </c>
      <c r="J644" s="50" t="b">
        <f>IFERROR(OR(AND(NOT($D644), 'Upload Data'!C631 = ""), ISNUMBER('Upload Data'!C631), IFERROR(DATEVALUE('Upload Data'!C631) &gt; 0, FALSE)), FALSE)</f>
        <v>1</v>
      </c>
      <c r="K644" s="50" t="b">
        <f>IFERROR(OR(NOT($D644), 'Upload Data'!D631 &lt;&gt; ""), FALSE)</f>
        <v>1</v>
      </c>
      <c r="L644" s="51" t="s">
        <v>116</v>
      </c>
      <c r="M644" s="50" t="b">
        <f>IFERROR(OR(AND(NOT($D644), 'Upload Data'!F631 = ""), IFERROR(_xlfn.NUMBERVALUE('Upload Data'!F631) &gt; 0, FALSE)), FALSE)</f>
        <v>1</v>
      </c>
      <c r="N644" s="50" t="b">
        <f>IFERROR(OR('Upload Data'!G631 = "", IFERROR(_xlfn.NUMBERVALUE('Upload Data'!G631) &gt; 0, FALSE)), FALSE)</f>
        <v>1</v>
      </c>
      <c r="O644" s="50" t="b">
        <f>IFERROR(OR('Upload Data'!G631 = "", IFERROR(MATCH('Upload Data'!H631, listVolumeUnits, 0), FALSE)), FALSE)</f>
        <v>1</v>
      </c>
      <c r="P644" s="50" t="b">
        <f>IFERROR(OR('Upload Data'!I631 = "", IFERROR(_xlfn.NUMBERVALUE('Upload Data'!I631) &gt; 0, FALSE)), FALSE)</f>
        <v>1</v>
      </c>
      <c r="Q644" s="50" t="b">
        <f>IFERROR(OR('Upload Data'!I631 = "", IFERROR(MATCH('Upload Data'!J631, listWeightUnits, 0), FALSE)), FALSE)</f>
        <v>1</v>
      </c>
      <c r="R644" s="50" t="b">
        <f>IFERROR(OR(AND(NOT(D644), 'Upload Data'!K631 = ""), IFERROR(MATCH('Upload Data'!K631, listFscClaimTypes, 0), FALSE)), FALSE)</f>
        <v>1</v>
      </c>
      <c r="S644" s="50" t="b">
        <f>IFERROR(OR(AND('Upload Data'!K631 = refClaimFsc100, OR('Upload Data'!L631 = "", 'Upload Data'!L631 = 100)), AND('Upload Data'!K631 = refClaimFscCW, OR('Upload Data'!L631 = "", 'Upload Data'!L631 = 0)), AND('Upload Data'!K631 = refClaimFscMix, 'Upload Data'!L631 &lt;&gt; "", _xlfn.NUMBERVALUE('Upload Data'!L631) &gt;= 0, _xlfn.NUMBERVALUE('Upload Data'!L631) &lt;= 100), AND('Upload Data'!K631 = refClaimFscMixCredit, OR('Upload Data'!L631 = "", 'Upload Data'!L631 = 100)), AND('Upload Data'!K631 = refClaimFscRecycled, 'Upload Data'!K631 =""), 'Upload Data'!K631 = ""), FALSE)</f>
        <v>1</v>
      </c>
      <c r="T644" s="50" t="b">
        <f>IFERROR(OR('Upload Data'!M631 = "", ISNUMBER('Upload Data'!M631), IFERROR(DATEVALUE('Upload Data'!M631) &gt; 0, FALSE)), FALSE)</f>
        <v>1</v>
      </c>
      <c r="U644" s="50" t="b">
        <f>IFERROR(OR('Upload Data'!N631 = "", ISNUMBER('Upload Data'!N631), IFERROR(DATEVALUE('Upload Data'!N631) &gt; 0, FALSE)), FALSE)</f>
        <v>1</v>
      </c>
      <c r="V644" s="51" t="s">
        <v>116</v>
      </c>
      <c r="W644" s="50"/>
      <c r="X644" s="50"/>
      <c r="Y644" s="50"/>
      <c r="Z644" s="50">
        <f>IFERROR(FIND("-", 'Upload Data'!$A631, 1), 1000)</f>
        <v>1000</v>
      </c>
      <c r="AA644" s="50">
        <f>IFERROR(FIND("-", 'Upload Data'!$A631, Z644 + 1), 1000)</f>
        <v>1000</v>
      </c>
      <c r="AB644" s="50">
        <f>IFERROR(FIND("-", 'Upload Data'!$A631, AA644 + 1), 1000)</f>
        <v>1000</v>
      </c>
      <c r="AC644" s="50" t="str">
        <f>IFERROR(LEFT('Upload Data'!$A631, Z644 - 1), "")</f>
        <v/>
      </c>
      <c r="AD644" s="50" t="str">
        <f>IFERROR(MID('Upload Data'!$A631, Z644 + 1, AA644 - Z644 - 1), "")</f>
        <v/>
      </c>
      <c r="AE644" s="50" t="str">
        <f>IFERROR(MID('Upload Data'!$A631, AA644 + 1, AB644 - AA644 - 1), "")</f>
        <v/>
      </c>
      <c r="AF644" s="50" t="str">
        <f>IFERROR(MID('Upload Data'!$A631, AB644 + 1, 1000), "")</f>
        <v/>
      </c>
      <c r="AG644" s="50" t="str">
        <f t="shared" si="70"/>
        <v/>
      </c>
      <c r="AH644" s="50" t="b">
        <f t="shared" si="71"/>
        <v>0</v>
      </c>
    </row>
    <row r="645" spans="1:34">
      <c r="A645" s="49">
        <f t="shared" si="68"/>
        <v>632</v>
      </c>
      <c r="B645" s="48" t="b">
        <f>NOT(IFERROR('Upload Data'!A632 = "ERROR", TRUE))</f>
        <v>1</v>
      </c>
      <c r="C645" s="48">
        <f t="shared" si="69"/>
        <v>632</v>
      </c>
      <c r="D645" s="50" t="b">
        <f>IF(B645, ('Upload Data'!A632 &amp; 'Upload Data'!B632 &amp; 'Upload Data'!C632 &amp; 'Upload Data'!D632 &amp; 'Upload Data'!E632 &amp; 'Upload Data'!F632 &amp; 'Upload Data'!G632 &amp; 'Upload Data'!H632 &amp; 'Upload Data'!I632 &amp; 'Upload Data'!J632 &amp; 'Upload Data'!K632 &amp; 'Upload Data'!L632 &amp; 'Upload Data'!M632 &amp; 'Upload Data'!N632) &lt;&gt; "", FALSE)</f>
        <v>0</v>
      </c>
      <c r="E645" s="50" t="str">
        <f t="shared" si="72"/>
        <v/>
      </c>
      <c r="F645" s="50" t="str">
        <f t="shared" si="73"/>
        <v/>
      </c>
      <c r="G645" s="50" t="b">
        <f t="shared" si="67"/>
        <v>1</v>
      </c>
      <c r="H645" s="50" t="b">
        <f>IFERROR(OR(AND(NOT(D645), 'Upload Data'!$A632 = ""), AND(AG645 &gt; -1, OR(AND(AH645, LEN(AD645) = 7), IFERROR(MATCH(AD645, listCertificateTypes, 0), FALSE)))), FALSE)</f>
        <v>1</v>
      </c>
      <c r="I645" s="50" t="b">
        <f>IFERROR(OR(NOT($D645), 'Upload Data'!B632 &lt;&gt; ""), FALSE)</f>
        <v>1</v>
      </c>
      <c r="J645" s="50" t="b">
        <f>IFERROR(OR(AND(NOT($D645), 'Upload Data'!C632 = ""), ISNUMBER('Upload Data'!C632), IFERROR(DATEVALUE('Upload Data'!C632) &gt; 0, FALSE)), FALSE)</f>
        <v>1</v>
      </c>
      <c r="K645" s="50" t="b">
        <f>IFERROR(OR(NOT($D645), 'Upload Data'!D632 &lt;&gt; ""), FALSE)</f>
        <v>1</v>
      </c>
      <c r="L645" s="51" t="s">
        <v>116</v>
      </c>
      <c r="M645" s="50" t="b">
        <f>IFERROR(OR(AND(NOT($D645), 'Upload Data'!F632 = ""), IFERROR(_xlfn.NUMBERVALUE('Upload Data'!F632) &gt; 0, FALSE)), FALSE)</f>
        <v>1</v>
      </c>
      <c r="N645" s="50" t="b">
        <f>IFERROR(OR('Upload Data'!G632 = "", IFERROR(_xlfn.NUMBERVALUE('Upload Data'!G632) &gt; 0, FALSE)), FALSE)</f>
        <v>1</v>
      </c>
      <c r="O645" s="50" t="b">
        <f>IFERROR(OR('Upload Data'!G632 = "", IFERROR(MATCH('Upload Data'!H632, listVolumeUnits, 0), FALSE)), FALSE)</f>
        <v>1</v>
      </c>
      <c r="P645" s="50" t="b">
        <f>IFERROR(OR('Upload Data'!I632 = "", IFERROR(_xlfn.NUMBERVALUE('Upload Data'!I632) &gt; 0, FALSE)), FALSE)</f>
        <v>1</v>
      </c>
      <c r="Q645" s="50" t="b">
        <f>IFERROR(OR('Upload Data'!I632 = "", IFERROR(MATCH('Upload Data'!J632, listWeightUnits, 0), FALSE)), FALSE)</f>
        <v>1</v>
      </c>
      <c r="R645" s="50" t="b">
        <f>IFERROR(OR(AND(NOT(D645), 'Upload Data'!K632 = ""), IFERROR(MATCH('Upload Data'!K632, listFscClaimTypes, 0), FALSE)), FALSE)</f>
        <v>1</v>
      </c>
      <c r="S645" s="50" t="b">
        <f>IFERROR(OR(AND('Upload Data'!K632 = refClaimFsc100, OR('Upload Data'!L632 = "", 'Upload Data'!L632 = 100)), AND('Upload Data'!K632 = refClaimFscCW, OR('Upload Data'!L632 = "", 'Upload Data'!L632 = 0)), AND('Upload Data'!K632 = refClaimFscMix, 'Upload Data'!L632 &lt;&gt; "", _xlfn.NUMBERVALUE('Upload Data'!L632) &gt;= 0, _xlfn.NUMBERVALUE('Upload Data'!L632) &lt;= 100), AND('Upload Data'!K632 = refClaimFscMixCredit, OR('Upload Data'!L632 = "", 'Upload Data'!L632 = 100)), AND('Upload Data'!K632 = refClaimFscRecycled, 'Upload Data'!K632 =""), 'Upload Data'!K632 = ""), FALSE)</f>
        <v>1</v>
      </c>
      <c r="T645" s="50" t="b">
        <f>IFERROR(OR('Upload Data'!M632 = "", ISNUMBER('Upload Data'!M632), IFERROR(DATEVALUE('Upload Data'!M632) &gt; 0, FALSE)), FALSE)</f>
        <v>1</v>
      </c>
      <c r="U645" s="50" t="b">
        <f>IFERROR(OR('Upload Data'!N632 = "", ISNUMBER('Upload Data'!N632), IFERROR(DATEVALUE('Upload Data'!N632) &gt; 0, FALSE)), FALSE)</f>
        <v>1</v>
      </c>
      <c r="V645" s="51" t="s">
        <v>116</v>
      </c>
      <c r="W645" s="50"/>
      <c r="X645" s="50"/>
      <c r="Y645" s="50"/>
      <c r="Z645" s="50">
        <f>IFERROR(FIND("-", 'Upload Data'!$A632, 1), 1000)</f>
        <v>1000</v>
      </c>
      <c r="AA645" s="50">
        <f>IFERROR(FIND("-", 'Upload Data'!$A632, Z645 + 1), 1000)</f>
        <v>1000</v>
      </c>
      <c r="AB645" s="50">
        <f>IFERROR(FIND("-", 'Upload Data'!$A632, AA645 + 1), 1000)</f>
        <v>1000</v>
      </c>
      <c r="AC645" s="50" t="str">
        <f>IFERROR(LEFT('Upload Data'!$A632, Z645 - 1), "")</f>
        <v/>
      </c>
      <c r="AD645" s="50" t="str">
        <f>IFERROR(MID('Upload Data'!$A632, Z645 + 1, AA645 - Z645 - 1), "")</f>
        <v/>
      </c>
      <c r="AE645" s="50" t="str">
        <f>IFERROR(MID('Upload Data'!$A632, AA645 + 1, AB645 - AA645 - 1), "")</f>
        <v/>
      </c>
      <c r="AF645" s="50" t="str">
        <f>IFERROR(MID('Upload Data'!$A632, AB645 + 1, 1000), "")</f>
        <v/>
      </c>
      <c r="AG645" s="50" t="str">
        <f t="shared" si="70"/>
        <v/>
      </c>
      <c r="AH645" s="50" t="b">
        <f t="shared" si="71"/>
        <v>0</v>
      </c>
    </row>
    <row r="646" spans="1:34">
      <c r="A646" s="49">
        <f t="shared" si="68"/>
        <v>633</v>
      </c>
      <c r="B646" s="48" t="b">
        <f>NOT(IFERROR('Upload Data'!A633 = "ERROR", TRUE))</f>
        <v>1</v>
      </c>
      <c r="C646" s="48">
        <f t="shared" si="69"/>
        <v>633</v>
      </c>
      <c r="D646" s="50" t="b">
        <f>IF(B646, ('Upload Data'!A633 &amp; 'Upload Data'!B633 &amp; 'Upload Data'!C633 &amp; 'Upload Data'!D633 &amp; 'Upload Data'!E633 &amp; 'Upload Data'!F633 &amp; 'Upload Data'!G633 &amp; 'Upload Data'!H633 &amp; 'Upload Data'!I633 &amp; 'Upload Data'!J633 &amp; 'Upload Data'!K633 &amp; 'Upload Data'!L633 &amp; 'Upload Data'!M633 &amp; 'Upload Data'!N633) &lt;&gt; "", FALSE)</f>
        <v>0</v>
      </c>
      <c r="E646" s="50" t="str">
        <f t="shared" si="72"/>
        <v/>
      </c>
      <c r="F646" s="50" t="str">
        <f t="shared" si="73"/>
        <v/>
      </c>
      <c r="G646" s="50" t="b">
        <f t="shared" si="67"/>
        <v>1</v>
      </c>
      <c r="H646" s="50" t="b">
        <f>IFERROR(OR(AND(NOT(D646), 'Upload Data'!$A633 = ""), AND(AG646 &gt; -1, OR(AND(AH646, LEN(AD646) = 7), IFERROR(MATCH(AD646, listCertificateTypes, 0), FALSE)))), FALSE)</f>
        <v>1</v>
      </c>
      <c r="I646" s="50" t="b">
        <f>IFERROR(OR(NOT($D646), 'Upload Data'!B633 &lt;&gt; ""), FALSE)</f>
        <v>1</v>
      </c>
      <c r="J646" s="50" t="b">
        <f>IFERROR(OR(AND(NOT($D646), 'Upload Data'!C633 = ""), ISNUMBER('Upload Data'!C633), IFERROR(DATEVALUE('Upload Data'!C633) &gt; 0, FALSE)), FALSE)</f>
        <v>1</v>
      </c>
      <c r="K646" s="50" t="b">
        <f>IFERROR(OR(NOT($D646), 'Upload Data'!D633 &lt;&gt; ""), FALSE)</f>
        <v>1</v>
      </c>
      <c r="L646" s="51" t="s">
        <v>116</v>
      </c>
      <c r="M646" s="50" t="b">
        <f>IFERROR(OR(AND(NOT($D646), 'Upload Data'!F633 = ""), IFERROR(_xlfn.NUMBERVALUE('Upload Data'!F633) &gt; 0, FALSE)), FALSE)</f>
        <v>1</v>
      </c>
      <c r="N646" s="50" t="b">
        <f>IFERROR(OR('Upload Data'!G633 = "", IFERROR(_xlfn.NUMBERVALUE('Upload Data'!G633) &gt; 0, FALSE)), FALSE)</f>
        <v>1</v>
      </c>
      <c r="O646" s="50" t="b">
        <f>IFERROR(OR('Upload Data'!G633 = "", IFERROR(MATCH('Upload Data'!H633, listVolumeUnits, 0), FALSE)), FALSE)</f>
        <v>1</v>
      </c>
      <c r="P646" s="50" t="b">
        <f>IFERROR(OR('Upload Data'!I633 = "", IFERROR(_xlfn.NUMBERVALUE('Upload Data'!I633) &gt; 0, FALSE)), FALSE)</f>
        <v>1</v>
      </c>
      <c r="Q646" s="50" t="b">
        <f>IFERROR(OR('Upload Data'!I633 = "", IFERROR(MATCH('Upload Data'!J633, listWeightUnits, 0), FALSE)), FALSE)</f>
        <v>1</v>
      </c>
      <c r="R646" s="50" t="b">
        <f>IFERROR(OR(AND(NOT(D646), 'Upload Data'!K633 = ""), IFERROR(MATCH('Upload Data'!K633, listFscClaimTypes, 0), FALSE)), FALSE)</f>
        <v>1</v>
      </c>
      <c r="S646" s="50" t="b">
        <f>IFERROR(OR(AND('Upload Data'!K633 = refClaimFsc100, OR('Upload Data'!L633 = "", 'Upload Data'!L633 = 100)), AND('Upload Data'!K633 = refClaimFscCW, OR('Upload Data'!L633 = "", 'Upload Data'!L633 = 0)), AND('Upload Data'!K633 = refClaimFscMix, 'Upload Data'!L633 &lt;&gt; "", _xlfn.NUMBERVALUE('Upload Data'!L633) &gt;= 0, _xlfn.NUMBERVALUE('Upload Data'!L633) &lt;= 100), AND('Upload Data'!K633 = refClaimFscMixCredit, OR('Upload Data'!L633 = "", 'Upload Data'!L633 = 100)), AND('Upload Data'!K633 = refClaimFscRecycled, 'Upload Data'!K633 =""), 'Upload Data'!K633 = ""), FALSE)</f>
        <v>1</v>
      </c>
      <c r="T646" s="50" t="b">
        <f>IFERROR(OR('Upload Data'!M633 = "", ISNUMBER('Upload Data'!M633), IFERROR(DATEVALUE('Upload Data'!M633) &gt; 0, FALSE)), FALSE)</f>
        <v>1</v>
      </c>
      <c r="U646" s="50" t="b">
        <f>IFERROR(OR('Upload Data'!N633 = "", ISNUMBER('Upload Data'!N633), IFERROR(DATEVALUE('Upload Data'!N633) &gt; 0, FALSE)), FALSE)</f>
        <v>1</v>
      </c>
      <c r="V646" s="51" t="s">
        <v>116</v>
      </c>
      <c r="W646" s="50"/>
      <c r="X646" s="50"/>
      <c r="Y646" s="50"/>
      <c r="Z646" s="50">
        <f>IFERROR(FIND("-", 'Upload Data'!$A633, 1), 1000)</f>
        <v>1000</v>
      </c>
      <c r="AA646" s="50">
        <f>IFERROR(FIND("-", 'Upload Data'!$A633, Z646 + 1), 1000)</f>
        <v>1000</v>
      </c>
      <c r="AB646" s="50">
        <f>IFERROR(FIND("-", 'Upload Data'!$A633, AA646 + 1), 1000)</f>
        <v>1000</v>
      </c>
      <c r="AC646" s="50" t="str">
        <f>IFERROR(LEFT('Upload Data'!$A633, Z646 - 1), "")</f>
        <v/>
      </c>
      <c r="AD646" s="50" t="str">
        <f>IFERROR(MID('Upload Data'!$A633, Z646 + 1, AA646 - Z646 - 1), "")</f>
        <v/>
      </c>
      <c r="AE646" s="50" t="str">
        <f>IFERROR(MID('Upload Data'!$A633, AA646 + 1, AB646 - AA646 - 1), "")</f>
        <v/>
      </c>
      <c r="AF646" s="50" t="str">
        <f>IFERROR(MID('Upload Data'!$A633, AB646 + 1, 1000), "")</f>
        <v/>
      </c>
      <c r="AG646" s="50" t="str">
        <f t="shared" si="70"/>
        <v/>
      </c>
      <c r="AH646" s="50" t="b">
        <f t="shared" si="71"/>
        <v>0</v>
      </c>
    </row>
    <row r="647" spans="1:34">
      <c r="A647" s="49">
        <f t="shared" si="68"/>
        <v>634</v>
      </c>
      <c r="B647" s="48" t="b">
        <f>NOT(IFERROR('Upload Data'!A634 = "ERROR", TRUE))</f>
        <v>1</v>
      </c>
      <c r="C647" s="48">
        <f t="shared" si="69"/>
        <v>634</v>
      </c>
      <c r="D647" s="50" t="b">
        <f>IF(B647, ('Upload Data'!A634 &amp; 'Upload Data'!B634 &amp; 'Upload Data'!C634 &amp; 'Upload Data'!D634 &amp; 'Upload Data'!E634 &amp; 'Upload Data'!F634 &amp; 'Upload Data'!G634 &amp; 'Upload Data'!H634 &amp; 'Upload Data'!I634 &amp; 'Upload Data'!J634 &amp; 'Upload Data'!K634 &amp; 'Upload Data'!L634 &amp; 'Upload Data'!M634 &amp; 'Upload Data'!N634) &lt;&gt; "", FALSE)</f>
        <v>0</v>
      </c>
      <c r="E647" s="50" t="str">
        <f t="shared" si="72"/>
        <v/>
      </c>
      <c r="F647" s="50" t="str">
        <f t="shared" si="73"/>
        <v/>
      </c>
      <c r="G647" s="50" t="b">
        <f t="shared" si="67"/>
        <v>1</v>
      </c>
      <c r="H647" s="50" t="b">
        <f>IFERROR(OR(AND(NOT(D647), 'Upload Data'!$A634 = ""), AND(AG647 &gt; -1, OR(AND(AH647, LEN(AD647) = 7), IFERROR(MATCH(AD647, listCertificateTypes, 0), FALSE)))), FALSE)</f>
        <v>1</v>
      </c>
      <c r="I647" s="50" t="b">
        <f>IFERROR(OR(NOT($D647), 'Upload Data'!B634 &lt;&gt; ""), FALSE)</f>
        <v>1</v>
      </c>
      <c r="J647" s="50" t="b">
        <f>IFERROR(OR(AND(NOT($D647), 'Upload Data'!C634 = ""), ISNUMBER('Upload Data'!C634), IFERROR(DATEVALUE('Upload Data'!C634) &gt; 0, FALSE)), FALSE)</f>
        <v>1</v>
      </c>
      <c r="K647" s="50" t="b">
        <f>IFERROR(OR(NOT($D647), 'Upload Data'!D634 &lt;&gt; ""), FALSE)</f>
        <v>1</v>
      </c>
      <c r="L647" s="51" t="s">
        <v>116</v>
      </c>
      <c r="M647" s="50" t="b">
        <f>IFERROR(OR(AND(NOT($D647), 'Upload Data'!F634 = ""), IFERROR(_xlfn.NUMBERVALUE('Upload Data'!F634) &gt; 0, FALSE)), FALSE)</f>
        <v>1</v>
      </c>
      <c r="N647" s="50" t="b">
        <f>IFERROR(OR('Upload Data'!G634 = "", IFERROR(_xlfn.NUMBERVALUE('Upload Data'!G634) &gt; 0, FALSE)), FALSE)</f>
        <v>1</v>
      </c>
      <c r="O647" s="50" t="b">
        <f>IFERROR(OR('Upload Data'!G634 = "", IFERROR(MATCH('Upload Data'!H634, listVolumeUnits, 0), FALSE)), FALSE)</f>
        <v>1</v>
      </c>
      <c r="P647" s="50" t="b">
        <f>IFERROR(OR('Upload Data'!I634 = "", IFERROR(_xlfn.NUMBERVALUE('Upload Data'!I634) &gt; 0, FALSE)), FALSE)</f>
        <v>1</v>
      </c>
      <c r="Q647" s="50" t="b">
        <f>IFERROR(OR('Upload Data'!I634 = "", IFERROR(MATCH('Upload Data'!J634, listWeightUnits, 0), FALSE)), FALSE)</f>
        <v>1</v>
      </c>
      <c r="R647" s="50" t="b">
        <f>IFERROR(OR(AND(NOT(D647), 'Upload Data'!K634 = ""), IFERROR(MATCH('Upload Data'!K634, listFscClaimTypes, 0), FALSE)), FALSE)</f>
        <v>1</v>
      </c>
      <c r="S647" s="50" t="b">
        <f>IFERROR(OR(AND('Upload Data'!K634 = refClaimFsc100, OR('Upload Data'!L634 = "", 'Upload Data'!L634 = 100)), AND('Upload Data'!K634 = refClaimFscCW, OR('Upload Data'!L634 = "", 'Upload Data'!L634 = 0)), AND('Upload Data'!K634 = refClaimFscMix, 'Upload Data'!L634 &lt;&gt; "", _xlfn.NUMBERVALUE('Upload Data'!L634) &gt;= 0, _xlfn.NUMBERVALUE('Upload Data'!L634) &lt;= 100), AND('Upload Data'!K634 = refClaimFscMixCredit, OR('Upload Data'!L634 = "", 'Upload Data'!L634 = 100)), AND('Upload Data'!K634 = refClaimFscRecycled, 'Upload Data'!K634 =""), 'Upload Data'!K634 = ""), FALSE)</f>
        <v>1</v>
      </c>
      <c r="T647" s="50" t="b">
        <f>IFERROR(OR('Upload Data'!M634 = "", ISNUMBER('Upload Data'!M634), IFERROR(DATEVALUE('Upload Data'!M634) &gt; 0, FALSE)), FALSE)</f>
        <v>1</v>
      </c>
      <c r="U647" s="50" t="b">
        <f>IFERROR(OR('Upload Data'!N634 = "", ISNUMBER('Upload Data'!N634), IFERROR(DATEVALUE('Upload Data'!N634) &gt; 0, FALSE)), FALSE)</f>
        <v>1</v>
      </c>
      <c r="V647" s="51" t="s">
        <v>116</v>
      </c>
      <c r="W647" s="50"/>
      <c r="X647" s="50"/>
      <c r="Y647" s="50"/>
      <c r="Z647" s="50">
        <f>IFERROR(FIND("-", 'Upload Data'!$A634, 1), 1000)</f>
        <v>1000</v>
      </c>
      <c r="AA647" s="50">
        <f>IFERROR(FIND("-", 'Upload Data'!$A634, Z647 + 1), 1000)</f>
        <v>1000</v>
      </c>
      <c r="AB647" s="50">
        <f>IFERROR(FIND("-", 'Upload Data'!$A634, AA647 + 1), 1000)</f>
        <v>1000</v>
      </c>
      <c r="AC647" s="50" t="str">
        <f>IFERROR(LEFT('Upload Data'!$A634, Z647 - 1), "")</f>
        <v/>
      </c>
      <c r="AD647" s="50" t="str">
        <f>IFERROR(MID('Upload Data'!$A634, Z647 + 1, AA647 - Z647 - 1), "")</f>
        <v/>
      </c>
      <c r="AE647" s="50" t="str">
        <f>IFERROR(MID('Upload Data'!$A634, AA647 + 1, AB647 - AA647 - 1), "")</f>
        <v/>
      </c>
      <c r="AF647" s="50" t="str">
        <f>IFERROR(MID('Upload Data'!$A634, AB647 + 1, 1000), "")</f>
        <v/>
      </c>
      <c r="AG647" s="50" t="str">
        <f t="shared" si="70"/>
        <v/>
      </c>
      <c r="AH647" s="50" t="b">
        <f t="shared" si="71"/>
        <v>0</v>
      </c>
    </row>
    <row r="648" spans="1:34">
      <c r="A648" s="49">
        <f t="shared" si="68"/>
        <v>635</v>
      </c>
      <c r="B648" s="48" t="b">
        <f>NOT(IFERROR('Upload Data'!A635 = "ERROR", TRUE))</f>
        <v>1</v>
      </c>
      <c r="C648" s="48">
        <f t="shared" si="69"/>
        <v>635</v>
      </c>
      <c r="D648" s="50" t="b">
        <f>IF(B648, ('Upload Data'!A635 &amp; 'Upload Data'!B635 &amp; 'Upload Data'!C635 &amp; 'Upload Data'!D635 &amp; 'Upload Data'!E635 &amp; 'Upload Data'!F635 &amp; 'Upload Data'!G635 &amp; 'Upload Data'!H635 &amp; 'Upload Data'!I635 &amp; 'Upload Data'!J635 &amp; 'Upload Data'!K635 &amp; 'Upload Data'!L635 &amp; 'Upload Data'!M635 &amp; 'Upload Data'!N635) &lt;&gt; "", FALSE)</f>
        <v>0</v>
      </c>
      <c r="E648" s="50" t="str">
        <f t="shared" si="72"/>
        <v/>
      </c>
      <c r="F648" s="50" t="str">
        <f t="shared" si="73"/>
        <v/>
      </c>
      <c r="G648" s="50" t="b">
        <f t="shared" si="67"/>
        <v>1</v>
      </c>
      <c r="H648" s="50" t="b">
        <f>IFERROR(OR(AND(NOT(D648), 'Upload Data'!$A635 = ""), AND(AG648 &gt; -1, OR(AND(AH648, LEN(AD648) = 7), IFERROR(MATCH(AD648, listCertificateTypes, 0), FALSE)))), FALSE)</f>
        <v>1</v>
      </c>
      <c r="I648" s="50" t="b">
        <f>IFERROR(OR(NOT($D648), 'Upload Data'!B635 &lt;&gt; ""), FALSE)</f>
        <v>1</v>
      </c>
      <c r="J648" s="50" t="b">
        <f>IFERROR(OR(AND(NOT($D648), 'Upload Data'!C635 = ""), ISNUMBER('Upload Data'!C635), IFERROR(DATEVALUE('Upload Data'!C635) &gt; 0, FALSE)), FALSE)</f>
        <v>1</v>
      </c>
      <c r="K648" s="50" t="b">
        <f>IFERROR(OR(NOT($D648), 'Upload Data'!D635 &lt;&gt; ""), FALSE)</f>
        <v>1</v>
      </c>
      <c r="L648" s="51" t="s">
        <v>116</v>
      </c>
      <c r="M648" s="50" t="b">
        <f>IFERROR(OR(AND(NOT($D648), 'Upload Data'!F635 = ""), IFERROR(_xlfn.NUMBERVALUE('Upload Data'!F635) &gt; 0, FALSE)), FALSE)</f>
        <v>1</v>
      </c>
      <c r="N648" s="50" t="b">
        <f>IFERROR(OR('Upload Data'!G635 = "", IFERROR(_xlfn.NUMBERVALUE('Upload Data'!G635) &gt; 0, FALSE)), FALSE)</f>
        <v>1</v>
      </c>
      <c r="O648" s="50" t="b">
        <f>IFERROR(OR('Upload Data'!G635 = "", IFERROR(MATCH('Upload Data'!H635, listVolumeUnits, 0), FALSE)), FALSE)</f>
        <v>1</v>
      </c>
      <c r="P648" s="50" t="b">
        <f>IFERROR(OR('Upload Data'!I635 = "", IFERROR(_xlfn.NUMBERVALUE('Upload Data'!I635) &gt; 0, FALSE)), FALSE)</f>
        <v>1</v>
      </c>
      <c r="Q648" s="50" t="b">
        <f>IFERROR(OR('Upload Data'!I635 = "", IFERROR(MATCH('Upload Data'!J635, listWeightUnits, 0), FALSE)), FALSE)</f>
        <v>1</v>
      </c>
      <c r="R648" s="50" t="b">
        <f>IFERROR(OR(AND(NOT(D648), 'Upload Data'!K635 = ""), IFERROR(MATCH('Upload Data'!K635, listFscClaimTypes, 0), FALSE)), FALSE)</f>
        <v>1</v>
      </c>
      <c r="S648" s="50" t="b">
        <f>IFERROR(OR(AND('Upload Data'!K635 = refClaimFsc100, OR('Upload Data'!L635 = "", 'Upload Data'!L635 = 100)), AND('Upload Data'!K635 = refClaimFscCW, OR('Upload Data'!L635 = "", 'Upload Data'!L635 = 0)), AND('Upload Data'!K635 = refClaimFscMix, 'Upload Data'!L635 &lt;&gt; "", _xlfn.NUMBERVALUE('Upload Data'!L635) &gt;= 0, _xlfn.NUMBERVALUE('Upload Data'!L635) &lt;= 100), AND('Upload Data'!K635 = refClaimFscMixCredit, OR('Upload Data'!L635 = "", 'Upload Data'!L635 = 100)), AND('Upload Data'!K635 = refClaimFscRecycled, 'Upload Data'!K635 =""), 'Upload Data'!K635 = ""), FALSE)</f>
        <v>1</v>
      </c>
      <c r="T648" s="50" t="b">
        <f>IFERROR(OR('Upload Data'!M635 = "", ISNUMBER('Upload Data'!M635), IFERROR(DATEVALUE('Upload Data'!M635) &gt; 0, FALSE)), FALSE)</f>
        <v>1</v>
      </c>
      <c r="U648" s="50" t="b">
        <f>IFERROR(OR('Upload Data'!N635 = "", ISNUMBER('Upload Data'!N635), IFERROR(DATEVALUE('Upload Data'!N635) &gt; 0, FALSE)), FALSE)</f>
        <v>1</v>
      </c>
      <c r="V648" s="51" t="s">
        <v>116</v>
      </c>
      <c r="W648" s="50"/>
      <c r="X648" s="50"/>
      <c r="Y648" s="50"/>
      <c r="Z648" s="50">
        <f>IFERROR(FIND("-", 'Upload Data'!$A635, 1), 1000)</f>
        <v>1000</v>
      </c>
      <c r="AA648" s="50">
        <f>IFERROR(FIND("-", 'Upload Data'!$A635, Z648 + 1), 1000)</f>
        <v>1000</v>
      </c>
      <c r="AB648" s="50">
        <f>IFERROR(FIND("-", 'Upload Data'!$A635, AA648 + 1), 1000)</f>
        <v>1000</v>
      </c>
      <c r="AC648" s="50" t="str">
        <f>IFERROR(LEFT('Upload Data'!$A635, Z648 - 1), "")</f>
        <v/>
      </c>
      <c r="AD648" s="50" t="str">
        <f>IFERROR(MID('Upload Data'!$A635, Z648 + 1, AA648 - Z648 - 1), "")</f>
        <v/>
      </c>
      <c r="AE648" s="50" t="str">
        <f>IFERROR(MID('Upload Data'!$A635, AA648 + 1, AB648 - AA648 - 1), "")</f>
        <v/>
      </c>
      <c r="AF648" s="50" t="str">
        <f>IFERROR(MID('Upload Data'!$A635, AB648 + 1, 1000), "")</f>
        <v/>
      </c>
      <c r="AG648" s="50" t="str">
        <f t="shared" si="70"/>
        <v/>
      </c>
      <c r="AH648" s="50" t="b">
        <f t="shared" si="71"/>
        <v>0</v>
      </c>
    </row>
    <row r="649" spans="1:34">
      <c r="A649" s="49">
        <f t="shared" si="68"/>
        <v>636</v>
      </c>
      <c r="B649" s="48" t="b">
        <f>NOT(IFERROR('Upload Data'!A636 = "ERROR", TRUE))</f>
        <v>1</v>
      </c>
      <c r="C649" s="48">
        <f t="shared" si="69"/>
        <v>636</v>
      </c>
      <c r="D649" s="50" t="b">
        <f>IF(B649, ('Upload Data'!A636 &amp; 'Upload Data'!B636 &amp; 'Upload Data'!C636 &amp; 'Upload Data'!D636 &amp; 'Upload Data'!E636 &amp; 'Upload Data'!F636 &amp; 'Upload Data'!G636 &amp; 'Upload Data'!H636 &amp; 'Upload Data'!I636 &amp; 'Upload Data'!J636 &amp; 'Upload Data'!K636 &amp; 'Upload Data'!L636 &amp; 'Upload Data'!M636 &amp; 'Upload Data'!N636) &lt;&gt; "", FALSE)</f>
        <v>0</v>
      </c>
      <c r="E649" s="50" t="str">
        <f t="shared" si="72"/>
        <v/>
      </c>
      <c r="F649" s="50" t="str">
        <f t="shared" si="73"/>
        <v/>
      </c>
      <c r="G649" s="50" t="b">
        <f t="shared" si="67"/>
        <v>1</v>
      </c>
      <c r="H649" s="50" t="b">
        <f>IFERROR(OR(AND(NOT(D649), 'Upload Data'!$A636 = ""), AND(AG649 &gt; -1, OR(AND(AH649, LEN(AD649) = 7), IFERROR(MATCH(AD649, listCertificateTypes, 0), FALSE)))), FALSE)</f>
        <v>1</v>
      </c>
      <c r="I649" s="50" t="b">
        <f>IFERROR(OR(NOT($D649), 'Upload Data'!B636 &lt;&gt; ""), FALSE)</f>
        <v>1</v>
      </c>
      <c r="J649" s="50" t="b">
        <f>IFERROR(OR(AND(NOT($D649), 'Upload Data'!C636 = ""), ISNUMBER('Upload Data'!C636), IFERROR(DATEVALUE('Upload Data'!C636) &gt; 0, FALSE)), FALSE)</f>
        <v>1</v>
      </c>
      <c r="K649" s="50" t="b">
        <f>IFERROR(OR(NOT($D649), 'Upload Data'!D636 &lt;&gt; ""), FALSE)</f>
        <v>1</v>
      </c>
      <c r="L649" s="51" t="s">
        <v>116</v>
      </c>
      <c r="M649" s="50" t="b">
        <f>IFERROR(OR(AND(NOT($D649), 'Upload Data'!F636 = ""), IFERROR(_xlfn.NUMBERVALUE('Upload Data'!F636) &gt; 0, FALSE)), FALSE)</f>
        <v>1</v>
      </c>
      <c r="N649" s="50" t="b">
        <f>IFERROR(OR('Upload Data'!G636 = "", IFERROR(_xlfn.NUMBERVALUE('Upload Data'!G636) &gt; 0, FALSE)), FALSE)</f>
        <v>1</v>
      </c>
      <c r="O649" s="50" t="b">
        <f>IFERROR(OR('Upload Data'!G636 = "", IFERROR(MATCH('Upload Data'!H636, listVolumeUnits, 0), FALSE)), FALSE)</f>
        <v>1</v>
      </c>
      <c r="P649" s="50" t="b">
        <f>IFERROR(OR('Upload Data'!I636 = "", IFERROR(_xlfn.NUMBERVALUE('Upload Data'!I636) &gt; 0, FALSE)), FALSE)</f>
        <v>1</v>
      </c>
      <c r="Q649" s="50" t="b">
        <f>IFERROR(OR('Upload Data'!I636 = "", IFERROR(MATCH('Upload Data'!J636, listWeightUnits, 0), FALSE)), FALSE)</f>
        <v>1</v>
      </c>
      <c r="R649" s="50" t="b">
        <f>IFERROR(OR(AND(NOT(D649), 'Upload Data'!K636 = ""), IFERROR(MATCH('Upload Data'!K636, listFscClaimTypes, 0), FALSE)), FALSE)</f>
        <v>1</v>
      </c>
      <c r="S649" s="50" t="b">
        <f>IFERROR(OR(AND('Upload Data'!K636 = refClaimFsc100, OR('Upload Data'!L636 = "", 'Upload Data'!L636 = 100)), AND('Upload Data'!K636 = refClaimFscCW, OR('Upload Data'!L636 = "", 'Upload Data'!L636 = 0)), AND('Upload Data'!K636 = refClaimFscMix, 'Upload Data'!L636 &lt;&gt; "", _xlfn.NUMBERVALUE('Upload Data'!L636) &gt;= 0, _xlfn.NUMBERVALUE('Upload Data'!L636) &lt;= 100), AND('Upload Data'!K636 = refClaimFscMixCredit, OR('Upload Data'!L636 = "", 'Upload Data'!L636 = 100)), AND('Upload Data'!K636 = refClaimFscRecycled, 'Upload Data'!K636 =""), 'Upload Data'!K636 = ""), FALSE)</f>
        <v>1</v>
      </c>
      <c r="T649" s="50" t="b">
        <f>IFERROR(OR('Upload Data'!M636 = "", ISNUMBER('Upload Data'!M636), IFERROR(DATEVALUE('Upload Data'!M636) &gt; 0, FALSE)), FALSE)</f>
        <v>1</v>
      </c>
      <c r="U649" s="50" t="b">
        <f>IFERROR(OR('Upload Data'!N636 = "", ISNUMBER('Upload Data'!N636), IFERROR(DATEVALUE('Upload Data'!N636) &gt; 0, FALSE)), FALSE)</f>
        <v>1</v>
      </c>
      <c r="V649" s="51" t="s">
        <v>116</v>
      </c>
      <c r="W649" s="50"/>
      <c r="X649" s="50"/>
      <c r="Y649" s="50"/>
      <c r="Z649" s="50">
        <f>IFERROR(FIND("-", 'Upload Data'!$A636, 1), 1000)</f>
        <v>1000</v>
      </c>
      <c r="AA649" s="50">
        <f>IFERROR(FIND("-", 'Upload Data'!$A636, Z649 + 1), 1000)</f>
        <v>1000</v>
      </c>
      <c r="AB649" s="50">
        <f>IFERROR(FIND("-", 'Upload Data'!$A636, AA649 + 1), 1000)</f>
        <v>1000</v>
      </c>
      <c r="AC649" s="50" t="str">
        <f>IFERROR(LEFT('Upload Data'!$A636, Z649 - 1), "")</f>
        <v/>
      </c>
      <c r="AD649" s="50" t="str">
        <f>IFERROR(MID('Upload Data'!$A636, Z649 + 1, AA649 - Z649 - 1), "")</f>
        <v/>
      </c>
      <c r="AE649" s="50" t="str">
        <f>IFERROR(MID('Upload Data'!$A636, AA649 + 1, AB649 - AA649 - 1), "")</f>
        <v/>
      </c>
      <c r="AF649" s="50" t="str">
        <f>IFERROR(MID('Upload Data'!$A636, AB649 + 1, 1000), "")</f>
        <v/>
      </c>
      <c r="AG649" s="50" t="str">
        <f t="shared" si="70"/>
        <v/>
      </c>
      <c r="AH649" s="50" t="b">
        <f t="shared" si="71"/>
        <v>0</v>
      </c>
    </row>
    <row r="650" spans="1:34">
      <c r="A650" s="49">
        <f t="shared" si="68"/>
        <v>637</v>
      </c>
      <c r="B650" s="48" t="b">
        <f>NOT(IFERROR('Upload Data'!A637 = "ERROR", TRUE))</f>
        <v>1</v>
      </c>
      <c r="C650" s="48">
        <f t="shared" si="69"/>
        <v>637</v>
      </c>
      <c r="D650" s="50" t="b">
        <f>IF(B650, ('Upload Data'!A637 &amp; 'Upload Data'!B637 &amp; 'Upload Data'!C637 &amp; 'Upload Data'!D637 &amp; 'Upload Data'!E637 &amp; 'Upload Data'!F637 &amp; 'Upload Data'!G637 &amp; 'Upload Data'!H637 &amp; 'Upload Data'!I637 &amp; 'Upload Data'!J637 &amp; 'Upload Data'!K637 &amp; 'Upload Data'!L637 &amp; 'Upload Data'!M637 &amp; 'Upload Data'!N637) &lt;&gt; "", FALSE)</f>
        <v>0</v>
      </c>
      <c r="E650" s="50" t="str">
        <f t="shared" si="72"/>
        <v/>
      </c>
      <c r="F650" s="50" t="str">
        <f t="shared" si="73"/>
        <v/>
      </c>
      <c r="G650" s="50" t="b">
        <f t="shared" si="67"/>
        <v>1</v>
      </c>
      <c r="H650" s="50" t="b">
        <f>IFERROR(OR(AND(NOT(D650), 'Upload Data'!$A637 = ""), AND(AG650 &gt; -1, OR(AND(AH650, LEN(AD650) = 7), IFERROR(MATCH(AD650, listCertificateTypes, 0), FALSE)))), FALSE)</f>
        <v>1</v>
      </c>
      <c r="I650" s="50" t="b">
        <f>IFERROR(OR(NOT($D650), 'Upload Data'!B637 &lt;&gt; ""), FALSE)</f>
        <v>1</v>
      </c>
      <c r="J650" s="50" t="b">
        <f>IFERROR(OR(AND(NOT($D650), 'Upload Data'!C637 = ""), ISNUMBER('Upload Data'!C637), IFERROR(DATEVALUE('Upload Data'!C637) &gt; 0, FALSE)), FALSE)</f>
        <v>1</v>
      </c>
      <c r="K650" s="50" t="b">
        <f>IFERROR(OR(NOT($D650), 'Upload Data'!D637 &lt;&gt; ""), FALSE)</f>
        <v>1</v>
      </c>
      <c r="L650" s="51" t="s">
        <v>116</v>
      </c>
      <c r="M650" s="50" t="b">
        <f>IFERROR(OR(AND(NOT($D650), 'Upload Data'!F637 = ""), IFERROR(_xlfn.NUMBERVALUE('Upload Data'!F637) &gt; 0, FALSE)), FALSE)</f>
        <v>1</v>
      </c>
      <c r="N650" s="50" t="b">
        <f>IFERROR(OR('Upload Data'!G637 = "", IFERROR(_xlfn.NUMBERVALUE('Upload Data'!G637) &gt; 0, FALSE)), FALSE)</f>
        <v>1</v>
      </c>
      <c r="O650" s="50" t="b">
        <f>IFERROR(OR('Upload Data'!G637 = "", IFERROR(MATCH('Upload Data'!H637, listVolumeUnits, 0), FALSE)), FALSE)</f>
        <v>1</v>
      </c>
      <c r="P650" s="50" t="b">
        <f>IFERROR(OR('Upload Data'!I637 = "", IFERROR(_xlfn.NUMBERVALUE('Upload Data'!I637) &gt; 0, FALSE)), FALSE)</f>
        <v>1</v>
      </c>
      <c r="Q650" s="50" t="b">
        <f>IFERROR(OR('Upload Data'!I637 = "", IFERROR(MATCH('Upload Data'!J637, listWeightUnits, 0), FALSE)), FALSE)</f>
        <v>1</v>
      </c>
      <c r="R650" s="50" t="b">
        <f>IFERROR(OR(AND(NOT(D650), 'Upload Data'!K637 = ""), IFERROR(MATCH('Upload Data'!K637, listFscClaimTypes, 0), FALSE)), FALSE)</f>
        <v>1</v>
      </c>
      <c r="S650" s="50" t="b">
        <f>IFERROR(OR(AND('Upload Data'!K637 = refClaimFsc100, OR('Upload Data'!L637 = "", 'Upload Data'!L637 = 100)), AND('Upload Data'!K637 = refClaimFscCW, OR('Upload Data'!L637 = "", 'Upload Data'!L637 = 0)), AND('Upload Data'!K637 = refClaimFscMix, 'Upload Data'!L637 &lt;&gt; "", _xlfn.NUMBERVALUE('Upload Data'!L637) &gt;= 0, _xlfn.NUMBERVALUE('Upload Data'!L637) &lt;= 100), AND('Upload Data'!K637 = refClaimFscMixCredit, OR('Upload Data'!L637 = "", 'Upload Data'!L637 = 100)), AND('Upload Data'!K637 = refClaimFscRecycled, 'Upload Data'!K637 =""), 'Upload Data'!K637 = ""), FALSE)</f>
        <v>1</v>
      </c>
      <c r="T650" s="50" t="b">
        <f>IFERROR(OR('Upload Data'!M637 = "", ISNUMBER('Upload Data'!M637), IFERROR(DATEVALUE('Upload Data'!M637) &gt; 0, FALSE)), FALSE)</f>
        <v>1</v>
      </c>
      <c r="U650" s="50" t="b">
        <f>IFERROR(OR('Upload Data'!N637 = "", ISNUMBER('Upload Data'!N637), IFERROR(DATEVALUE('Upload Data'!N637) &gt; 0, FALSE)), FALSE)</f>
        <v>1</v>
      </c>
      <c r="V650" s="51" t="s">
        <v>116</v>
      </c>
      <c r="W650" s="50"/>
      <c r="X650" s="50"/>
      <c r="Y650" s="50"/>
      <c r="Z650" s="50">
        <f>IFERROR(FIND("-", 'Upload Data'!$A637, 1), 1000)</f>
        <v>1000</v>
      </c>
      <c r="AA650" s="50">
        <f>IFERROR(FIND("-", 'Upload Data'!$A637, Z650 + 1), 1000)</f>
        <v>1000</v>
      </c>
      <c r="AB650" s="50">
        <f>IFERROR(FIND("-", 'Upload Data'!$A637, AA650 + 1), 1000)</f>
        <v>1000</v>
      </c>
      <c r="AC650" s="50" t="str">
        <f>IFERROR(LEFT('Upload Data'!$A637, Z650 - 1), "")</f>
        <v/>
      </c>
      <c r="AD650" s="50" t="str">
        <f>IFERROR(MID('Upload Data'!$A637, Z650 + 1, AA650 - Z650 - 1), "")</f>
        <v/>
      </c>
      <c r="AE650" s="50" t="str">
        <f>IFERROR(MID('Upload Data'!$A637, AA650 + 1, AB650 - AA650 - 1), "")</f>
        <v/>
      </c>
      <c r="AF650" s="50" t="str">
        <f>IFERROR(MID('Upload Data'!$A637, AB650 + 1, 1000), "")</f>
        <v/>
      </c>
      <c r="AG650" s="50" t="str">
        <f t="shared" si="70"/>
        <v/>
      </c>
      <c r="AH650" s="50" t="b">
        <f t="shared" si="71"/>
        <v>0</v>
      </c>
    </row>
    <row r="651" spans="1:34">
      <c r="A651" s="49">
        <f t="shared" si="68"/>
        <v>638</v>
      </c>
      <c r="B651" s="48" t="b">
        <f>NOT(IFERROR('Upload Data'!A638 = "ERROR", TRUE))</f>
        <v>1</v>
      </c>
      <c r="C651" s="48">
        <f t="shared" si="69"/>
        <v>638</v>
      </c>
      <c r="D651" s="50" t="b">
        <f>IF(B651, ('Upload Data'!A638 &amp; 'Upload Data'!B638 &amp; 'Upload Data'!C638 &amp; 'Upload Data'!D638 &amp; 'Upload Data'!E638 &amp; 'Upload Data'!F638 &amp; 'Upload Data'!G638 &amp; 'Upload Data'!H638 &amp; 'Upload Data'!I638 &amp; 'Upload Data'!J638 &amp; 'Upload Data'!K638 &amp; 'Upload Data'!L638 &amp; 'Upload Data'!M638 &amp; 'Upload Data'!N638) &lt;&gt; "", FALSE)</f>
        <v>0</v>
      </c>
      <c r="E651" s="50" t="str">
        <f t="shared" si="72"/>
        <v/>
      </c>
      <c r="F651" s="50" t="str">
        <f t="shared" si="73"/>
        <v/>
      </c>
      <c r="G651" s="50" t="b">
        <f t="shared" si="67"/>
        <v>1</v>
      </c>
      <c r="H651" s="50" t="b">
        <f>IFERROR(OR(AND(NOT(D651), 'Upload Data'!$A638 = ""), AND(AG651 &gt; -1, OR(AND(AH651, LEN(AD651) = 7), IFERROR(MATCH(AD651, listCertificateTypes, 0), FALSE)))), FALSE)</f>
        <v>1</v>
      </c>
      <c r="I651" s="50" t="b">
        <f>IFERROR(OR(NOT($D651), 'Upload Data'!B638 &lt;&gt; ""), FALSE)</f>
        <v>1</v>
      </c>
      <c r="J651" s="50" t="b">
        <f>IFERROR(OR(AND(NOT($D651), 'Upload Data'!C638 = ""), ISNUMBER('Upload Data'!C638), IFERROR(DATEVALUE('Upload Data'!C638) &gt; 0, FALSE)), FALSE)</f>
        <v>1</v>
      </c>
      <c r="K651" s="50" t="b">
        <f>IFERROR(OR(NOT($D651), 'Upload Data'!D638 &lt;&gt; ""), FALSE)</f>
        <v>1</v>
      </c>
      <c r="L651" s="51" t="s">
        <v>116</v>
      </c>
      <c r="M651" s="50" t="b">
        <f>IFERROR(OR(AND(NOT($D651), 'Upload Data'!F638 = ""), IFERROR(_xlfn.NUMBERVALUE('Upload Data'!F638) &gt; 0, FALSE)), FALSE)</f>
        <v>1</v>
      </c>
      <c r="N651" s="50" t="b">
        <f>IFERROR(OR('Upload Data'!G638 = "", IFERROR(_xlfn.NUMBERVALUE('Upload Data'!G638) &gt; 0, FALSE)), FALSE)</f>
        <v>1</v>
      </c>
      <c r="O651" s="50" t="b">
        <f>IFERROR(OR('Upload Data'!G638 = "", IFERROR(MATCH('Upload Data'!H638, listVolumeUnits, 0), FALSE)), FALSE)</f>
        <v>1</v>
      </c>
      <c r="P651" s="50" t="b">
        <f>IFERROR(OR('Upload Data'!I638 = "", IFERROR(_xlfn.NUMBERVALUE('Upload Data'!I638) &gt; 0, FALSE)), FALSE)</f>
        <v>1</v>
      </c>
      <c r="Q651" s="50" t="b">
        <f>IFERROR(OR('Upload Data'!I638 = "", IFERROR(MATCH('Upload Data'!J638, listWeightUnits, 0), FALSE)), FALSE)</f>
        <v>1</v>
      </c>
      <c r="R651" s="50" t="b">
        <f>IFERROR(OR(AND(NOT(D651), 'Upload Data'!K638 = ""), IFERROR(MATCH('Upload Data'!K638, listFscClaimTypes, 0), FALSE)), FALSE)</f>
        <v>1</v>
      </c>
      <c r="S651" s="50" t="b">
        <f>IFERROR(OR(AND('Upload Data'!K638 = refClaimFsc100, OR('Upload Data'!L638 = "", 'Upload Data'!L638 = 100)), AND('Upload Data'!K638 = refClaimFscCW, OR('Upload Data'!L638 = "", 'Upload Data'!L638 = 0)), AND('Upload Data'!K638 = refClaimFscMix, 'Upload Data'!L638 &lt;&gt; "", _xlfn.NUMBERVALUE('Upload Data'!L638) &gt;= 0, _xlfn.NUMBERVALUE('Upload Data'!L638) &lt;= 100), AND('Upload Data'!K638 = refClaimFscMixCredit, OR('Upload Data'!L638 = "", 'Upload Data'!L638 = 100)), AND('Upload Data'!K638 = refClaimFscRecycled, 'Upload Data'!K638 =""), 'Upload Data'!K638 = ""), FALSE)</f>
        <v>1</v>
      </c>
      <c r="T651" s="50" t="b">
        <f>IFERROR(OR('Upload Data'!M638 = "", ISNUMBER('Upload Data'!M638), IFERROR(DATEVALUE('Upload Data'!M638) &gt; 0, FALSE)), FALSE)</f>
        <v>1</v>
      </c>
      <c r="U651" s="50" t="b">
        <f>IFERROR(OR('Upload Data'!N638 = "", ISNUMBER('Upload Data'!N638), IFERROR(DATEVALUE('Upload Data'!N638) &gt; 0, FALSE)), FALSE)</f>
        <v>1</v>
      </c>
      <c r="V651" s="51" t="s">
        <v>116</v>
      </c>
      <c r="W651" s="50"/>
      <c r="X651" s="50"/>
      <c r="Y651" s="50"/>
      <c r="Z651" s="50">
        <f>IFERROR(FIND("-", 'Upload Data'!$A638, 1), 1000)</f>
        <v>1000</v>
      </c>
      <c r="AA651" s="50">
        <f>IFERROR(FIND("-", 'Upload Data'!$A638, Z651 + 1), 1000)</f>
        <v>1000</v>
      </c>
      <c r="AB651" s="50">
        <f>IFERROR(FIND("-", 'Upload Data'!$A638, AA651 + 1), 1000)</f>
        <v>1000</v>
      </c>
      <c r="AC651" s="50" t="str">
        <f>IFERROR(LEFT('Upload Data'!$A638, Z651 - 1), "")</f>
        <v/>
      </c>
      <c r="AD651" s="50" t="str">
        <f>IFERROR(MID('Upload Data'!$A638, Z651 + 1, AA651 - Z651 - 1), "")</f>
        <v/>
      </c>
      <c r="AE651" s="50" t="str">
        <f>IFERROR(MID('Upload Data'!$A638, AA651 + 1, AB651 - AA651 - 1), "")</f>
        <v/>
      </c>
      <c r="AF651" s="50" t="str">
        <f>IFERROR(MID('Upload Data'!$A638, AB651 + 1, 1000), "")</f>
        <v/>
      </c>
      <c r="AG651" s="50" t="str">
        <f t="shared" si="70"/>
        <v/>
      </c>
      <c r="AH651" s="50" t="b">
        <f t="shared" si="71"/>
        <v>0</v>
      </c>
    </row>
    <row r="652" spans="1:34">
      <c r="A652" s="49">
        <f t="shared" si="68"/>
        <v>639</v>
      </c>
      <c r="B652" s="48" t="b">
        <f>NOT(IFERROR('Upload Data'!A639 = "ERROR", TRUE))</f>
        <v>1</v>
      </c>
      <c r="C652" s="48">
        <f t="shared" si="69"/>
        <v>639</v>
      </c>
      <c r="D652" s="50" t="b">
        <f>IF(B652, ('Upload Data'!A639 &amp; 'Upload Data'!B639 &amp; 'Upload Data'!C639 &amp; 'Upload Data'!D639 &amp; 'Upload Data'!E639 &amp; 'Upload Data'!F639 &amp; 'Upload Data'!G639 &amp; 'Upload Data'!H639 &amp; 'Upload Data'!I639 &amp; 'Upload Data'!J639 &amp; 'Upload Data'!K639 &amp; 'Upload Data'!L639 &amp; 'Upload Data'!M639 &amp; 'Upload Data'!N639) &lt;&gt; "", FALSE)</f>
        <v>0</v>
      </c>
      <c r="E652" s="50" t="str">
        <f t="shared" si="72"/>
        <v/>
      </c>
      <c r="F652" s="50" t="str">
        <f t="shared" si="73"/>
        <v/>
      </c>
      <c r="G652" s="50" t="b">
        <f t="shared" si="67"/>
        <v>1</v>
      </c>
      <c r="H652" s="50" t="b">
        <f>IFERROR(OR(AND(NOT(D652), 'Upload Data'!$A639 = ""), AND(AG652 &gt; -1, OR(AND(AH652, LEN(AD652) = 7), IFERROR(MATCH(AD652, listCertificateTypes, 0), FALSE)))), FALSE)</f>
        <v>1</v>
      </c>
      <c r="I652" s="50" t="b">
        <f>IFERROR(OR(NOT($D652), 'Upload Data'!B639 &lt;&gt; ""), FALSE)</f>
        <v>1</v>
      </c>
      <c r="J652" s="50" t="b">
        <f>IFERROR(OR(AND(NOT($D652), 'Upload Data'!C639 = ""), ISNUMBER('Upload Data'!C639), IFERROR(DATEVALUE('Upload Data'!C639) &gt; 0, FALSE)), FALSE)</f>
        <v>1</v>
      </c>
      <c r="K652" s="50" t="b">
        <f>IFERROR(OR(NOT($D652), 'Upload Data'!D639 &lt;&gt; ""), FALSE)</f>
        <v>1</v>
      </c>
      <c r="L652" s="51" t="s">
        <v>116</v>
      </c>
      <c r="M652" s="50" t="b">
        <f>IFERROR(OR(AND(NOT($D652), 'Upload Data'!F639 = ""), IFERROR(_xlfn.NUMBERVALUE('Upload Data'!F639) &gt; 0, FALSE)), FALSE)</f>
        <v>1</v>
      </c>
      <c r="N652" s="50" t="b">
        <f>IFERROR(OR('Upload Data'!G639 = "", IFERROR(_xlfn.NUMBERVALUE('Upload Data'!G639) &gt; 0, FALSE)), FALSE)</f>
        <v>1</v>
      </c>
      <c r="O652" s="50" t="b">
        <f>IFERROR(OR('Upload Data'!G639 = "", IFERROR(MATCH('Upload Data'!H639, listVolumeUnits, 0), FALSE)), FALSE)</f>
        <v>1</v>
      </c>
      <c r="P652" s="50" t="b">
        <f>IFERROR(OR('Upload Data'!I639 = "", IFERROR(_xlfn.NUMBERVALUE('Upload Data'!I639) &gt; 0, FALSE)), FALSE)</f>
        <v>1</v>
      </c>
      <c r="Q652" s="50" t="b">
        <f>IFERROR(OR('Upload Data'!I639 = "", IFERROR(MATCH('Upload Data'!J639, listWeightUnits, 0), FALSE)), FALSE)</f>
        <v>1</v>
      </c>
      <c r="R652" s="50" t="b">
        <f>IFERROR(OR(AND(NOT(D652), 'Upload Data'!K639 = ""), IFERROR(MATCH('Upload Data'!K639, listFscClaimTypes, 0), FALSE)), FALSE)</f>
        <v>1</v>
      </c>
      <c r="S652" s="50" t="b">
        <f>IFERROR(OR(AND('Upload Data'!K639 = refClaimFsc100, OR('Upload Data'!L639 = "", 'Upload Data'!L639 = 100)), AND('Upload Data'!K639 = refClaimFscCW, OR('Upload Data'!L639 = "", 'Upload Data'!L639 = 0)), AND('Upload Data'!K639 = refClaimFscMix, 'Upload Data'!L639 &lt;&gt; "", _xlfn.NUMBERVALUE('Upload Data'!L639) &gt;= 0, _xlfn.NUMBERVALUE('Upload Data'!L639) &lt;= 100), AND('Upload Data'!K639 = refClaimFscMixCredit, OR('Upload Data'!L639 = "", 'Upload Data'!L639 = 100)), AND('Upload Data'!K639 = refClaimFscRecycled, 'Upload Data'!K639 =""), 'Upload Data'!K639 = ""), FALSE)</f>
        <v>1</v>
      </c>
      <c r="T652" s="50" t="b">
        <f>IFERROR(OR('Upload Data'!M639 = "", ISNUMBER('Upload Data'!M639), IFERROR(DATEVALUE('Upload Data'!M639) &gt; 0, FALSE)), FALSE)</f>
        <v>1</v>
      </c>
      <c r="U652" s="50" t="b">
        <f>IFERROR(OR('Upload Data'!N639 = "", ISNUMBER('Upload Data'!N639), IFERROR(DATEVALUE('Upload Data'!N639) &gt; 0, FALSE)), FALSE)</f>
        <v>1</v>
      </c>
      <c r="V652" s="51" t="s">
        <v>116</v>
      </c>
      <c r="W652" s="50"/>
      <c r="X652" s="50"/>
      <c r="Y652" s="50"/>
      <c r="Z652" s="50">
        <f>IFERROR(FIND("-", 'Upload Data'!$A639, 1), 1000)</f>
        <v>1000</v>
      </c>
      <c r="AA652" s="50">
        <f>IFERROR(FIND("-", 'Upload Data'!$A639, Z652 + 1), 1000)</f>
        <v>1000</v>
      </c>
      <c r="AB652" s="50">
        <f>IFERROR(FIND("-", 'Upload Data'!$A639, AA652 + 1), 1000)</f>
        <v>1000</v>
      </c>
      <c r="AC652" s="50" t="str">
        <f>IFERROR(LEFT('Upload Data'!$A639, Z652 - 1), "")</f>
        <v/>
      </c>
      <c r="AD652" s="50" t="str">
        <f>IFERROR(MID('Upload Data'!$A639, Z652 + 1, AA652 - Z652 - 1), "")</f>
        <v/>
      </c>
      <c r="AE652" s="50" t="str">
        <f>IFERROR(MID('Upload Data'!$A639, AA652 + 1, AB652 - AA652 - 1), "")</f>
        <v/>
      </c>
      <c r="AF652" s="50" t="str">
        <f>IFERROR(MID('Upload Data'!$A639, AB652 + 1, 1000), "")</f>
        <v/>
      </c>
      <c r="AG652" s="50" t="str">
        <f t="shared" si="70"/>
        <v/>
      </c>
      <c r="AH652" s="50" t="b">
        <f t="shared" si="71"/>
        <v>0</v>
      </c>
    </row>
    <row r="653" spans="1:34">
      <c r="A653" s="49">
        <f t="shared" si="68"/>
        <v>640</v>
      </c>
      <c r="B653" s="48" t="b">
        <f>NOT(IFERROR('Upload Data'!A640 = "ERROR", TRUE))</f>
        <v>1</v>
      </c>
      <c r="C653" s="48">
        <f t="shared" si="69"/>
        <v>640</v>
      </c>
      <c r="D653" s="50" t="b">
        <f>IF(B653, ('Upload Data'!A640 &amp; 'Upload Data'!B640 &amp; 'Upload Data'!C640 &amp; 'Upload Data'!D640 &amp; 'Upload Data'!E640 &amp; 'Upload Data'!F640 &amp; 'Upload Data'!G640 &amp; 'Upload Data'!H640 &amp; 'Upload Data'!I640 &amp; 'Upload Data'!J640 &amp; 'Upload Data'!K640 &amp; 'Upload Data'!L640 &amp; 'Upload Data'!M640 &amp; 'Upload Data'!N640) &lt;&gt; "", FALSE)</f>
        <v>0</v>
      </c>
      <c r="E653" s="50" t="str">
        <f t="shared" si="72"/>
        <v/>
      </c>
      <c r="F653" s="50" t="str">
        <f t="shared" si="73"/>
        <v/>
      </c>
      <c r="G653" s="50" t="b">
        <f t="shared" si="67"/>
        <v>1</v>
      </c>
      <c r="H653" s="50" t="b">
        <f>IFERROR(OR(AND(NOT(D653), 'Upload Data'!$A640 = ""), AND(AG653 &gt; -1, OR(AND(AH653, LEN(AD653) = 7), IFERROR(MATCH(AD653, listCertificateTypes, 0), FALSE)))), FALSE)</f>
        <v>1</v>
      </c>
      <c r="I653" s="50" t="b">
        <f>IFERROR(OR(NOT($D653), 'Upload Data'!B640 &lt;&gt; ""), FALSE)</f>
        <v>1</v>
      </c>
      <c r="J653" s="50" t="b">
        <f>IFERROR(OR(AND(NOT($D653), 'Upload Data'!C640 = ""), ISNUMBER('Upload Data'!C640), IFERROR(DATEVALUE('Upload Data'!C640) &gt; 0, FALSE)), FALSE)</f>
        <v>1</v>
      </c>
      <c r="K653" s="50" t="b">
        <f>IFERROR(OR(NOT($D653), 'Upload Data'!D640 &lt;&gt; ""), FALSE)</f>
        <v>1</v>
      </c>
      <c r="L653" s="51" t="s">
        <v>116</v>
      </c>
      <c r="M653" s="50" t="b">
        <f>IFERROR(OR(AND(NOT($D653), 'Upload Data'!F640 = ""), IFERROR(_xlfn.NUMBERVALUE('Upload Data'!F640) &gt; 0, FALSE)), FALSE)</f>
        <v>1</v>
      </c>
      <c r="N653" s="50" t="b">
        <f>IFERROR(OR('Upload Data'!G640 = "", IFERROR(_xlfn.NUMBERVALUE('Upload Data'!G640) &gt; 0, FALSE)), FALSE)</f>
        <v>1</v>
      </c>
      <c r="O653" s="50" t="b">
        <f>IFERROR(OR('Upload Data'!G640 = "", IFERROR(MATCH('Upload Data'!H640, listVolumeUnits, 0), FALSE)), FALSE)</f>
        <v>1</v>
      </c>
      <c r="P653" s="50" t="b">
        <f>IFERROR(OR('Upload Data'!I640 = "", IFERROR(_xlfn.NUMBERVALUE('Upload Data'!I640) &gt; 0, FALSE)), FALSE)</f>
        <v>1</v>
      </c>
      <c r="Q653" s="50" t="b">
        <f>IFERROR(OR('Upload Data'!I640 = "", IFERROR(MATCH('Upload Data'!J640, listWeightUnits, 0), FALSE)), FALSE)</f>
        <v>1</v>
      </c>
      <c r="R653" s="50" t="b">
        <f>IFERROR(OR(AND(NOT(D653), 'Upload Data'!K640 = ""), IFERROR(MATCH('Upload Data'!K640, listFscClaimTypes, 0), FALSE)), FALSE)</f>
        <v>1</v>
      </c>
      <c r="S653" s="50" t="b">
        <f>IFERROR(OR(AND('Upload Data'!K640 = refClaimFsc100, OR('Upload Data'!L640 = "", 'Upload Data'!L640 = 100)), AND('Upload Data'!K640 = refClaimFscCW, OR('Upload Data'!L640 = "", 'Upload Data'!L640 = 0)), AND('Upload Data'!K640 = refClaimFscMix, 'Upload Data'!L640 &lt;&gt; "", _xlfn.NUMBERVALUE('Upload Data'!L640) &gt;= 0, _xlfn.NUMBERVALUE('Upload Data'!L640) &lt;= 100), AND('Upload Data'!K640 = refClaimFscMixCredit, OR('Upload Data'!L640 = "", 'Upload Data'!L640 = 100)), AND('Upload Data'!K640 = refClaimFscRecycled, 'Upload Data'!K640 =""), 'Upload Data'!K640 = ""), FALSE)</f>
        <v>1</v>
      </c>
      <c r="T653" s="50" t="b">
        <f>IFERROR(OR('Upload Data'!M640 = "", ISNUMBER('Upload Data'!M640), IFERROR(DATEVALUE('Upload Data'!M640) &gt; 0, FALSE)), FALSE)</f>
        <v>1</v>
      </c>
      <c r="U653" s="50" t="b">
        <f>IFERROR(OR('Upload Data'!N640 = "", ISNUMBER('Upload Data'!N640), IFERROR(DATEVALUE('Upload Data'!N640) &gt; 0, FALSE)), FALSE)</f>
        <v>1</v>
      </c>
      <c r="V653" s="51" t="s">
        <v>116</v>
      </c>
      <c r="W653" s="50"/>
      <c r="X653" s="50"/>
      <c r="Y653" s="50"/>
      <c r="Z653" s="50">
        <f>IFERROR(FIND("-", 'Upload Data'!$A640, 1), 1000)</f>
        <v>1000</v>
      </c>
      <c r="AA653" s="50">
        <f>IFERROR(FIND("-", 'Upload Data'!$A640, Z653 + 1), 1000)</f>
        <v>1000</v>
      </c>
      <c r="AB653" s="50">
        <f>IFERROR(FIND("-", 'Upload Data'!$A640, AA653 + 1), 1000)</f>
        <v>1000</v>
      </c>
      <c r="AC653" s="50" t="str">
        <f>IFERROR(LEFT('Upload Data'!$A640, Z653 - 1), "")</f>
        <v/>
      </c>
      <c r="AD653" s="50" t="str">
        <f>IFERROR(MID('Upload Data'!$A640, Z653 + 1, AA653 - Z653 - 1), "")</f>
        <v/>
      </c>
      <c r="AE653" s="50" t="str">
        <f>IFERROR(MID('Upload Data'!$A640, AA653 + 1, AB653 - AA653 - 1), "")</f>
        <v/>
      </c>
      <c r="AF653" s="50" t="str">
        <f>IFERROR(MID('Upload Data'!$A640, AB653 + 1, 1000), "")</f>
        <v/>
      </c>
      <c r="AG653" s="50" t="str">
        <f t="shared" si="70"/>
        <v/>
      </c>
      <c r="AH653" s="50" t="b">
        <f t="shared" si="71"/>
        <v>0</v>
      </c>
    </row>
    <row r="654" spans="1:34">
      <c r="A654" s="49">
        <f t="shared" si="68"/>
        <v>641</v>
      </c>
      <c r="B654" s="48" t="b">
        <f>NOT(IFERROR('Upload Data'!A641 = "ERROR", TRUE))</f>
        <v>1</v>
      </c>
      <c r="C654" s="48">
        <f t="shared" si="69"/>
        <v>641</v>
      </c>
      <c r="D654" s="50" t="b">
        <f>IF(B654, ('Upload Data'!A641 &amp; 'Upload Data'!B641 &amp; 'Upload Data'!C641 &amp; 'Upload Data'!D641 &amp; 'Upload Data'!E641 &amp; 'Upload Data'!F641 &amp; 'Upload Data'!G641 &amp; 'Upload Data'!H641 &amp; 'Upload Data'!I641 &amp; 'Upload Data'!J641 &amp; 'Upload Data'!K641 &amp; 'Upload Data'!L641 &amp; 'Upload Data'!M641 &amp; 'Upload Data'!N641) &lt;&gt; "", FALSE)</f>
        <v>0</v>
      </c>
      <c r="E654" s="50" t="str">
        <f t="shared" si="72"/>
        <v/>
      </c>
      <c r="F654" s="50" t="str">
        <f t="shared" si="73"/>
        <v/>
      </c>
      <c r="G654" s="50" t="b">
        <f t="shared" si="67"/>
        <v>1</v>
      </c>
      <c r="H654" s="50" t="b">
        <f>IFERROR(OR(AND(NOT(D654), 'Upload Data'!$A641 = ""), AND(AG654 &gt; -1, OR(AND(AH654, LEN(AD654) = 7), IFERROR(MATCH(AD654, listCertificateTypes, 0), FALSE)))), FALSE)</f>
        <v>1</v>
      </c>
      <c r="I654" s="50" t="b">
        <f>IFERROR(OR(NOT($D654), 'Upload Data'!B641 &lt;&gt; ""), FALSE)</f>
        <v>1</v>
      </c>
      <c r="J654" s="50" t="b">
        <f>IFERROR(OR(AND(NOT($D654), 'Upload Data'!C641 = ""), ISNUMBER('Upload Data'!C641), IFERROR(DATEVALUE('Upload Data'!C641) &gt; 0, FALSE)), FALSE)</f>
        <v>1</v>
      </c>
      <c r="K654" s="50" t="b">
        <f>IFERROR(OR(NOT($D654), 'Upload Data'!D641 &lt;&gt; ""), FALSE)</f>
        <v>1</v>
      </c>
      <c r="L654" s="51" t="s">
        <v>116</v>
      </c>
      <c r="M654" s="50" t="b">
        <f>IFERROR(OR(AND(NOT($D654), 'Upload Data'!F641 = ""), IFERROR(_xlfn.NUMBERVALUE('Upload Data'!F641) &gt; 0, FALSE)), FALSE)</f>
        <v>1</v>
      </c>
      <c r="N654" s="50" t="b">
        <f>IFERROR(OR('Upload Data'!G641 = "", IFERROR(_xlfn.NUMBERVALUE('Upload Data'!G641) &gt; 0, FALSE)), FALSE)</f>
        <v>1</v>
      </c>
      <c r="O654" s="50" t="b">
        <f>IFERROR(OR('Upload Data'!G641 = "", IFERROR(MATCH('Upload Data'!H641, listVolumeUnits, 0), FALSE)), FALSE)</f>
        <v>1</v>
      </c>
      <c r="P654" s="50" t="b">
        <f>IFERROR(OR('Upload Data'!I641 = "", IFERROR(_xlfn.NUMBERVALUE('Upload Data'!I641) &gt; 0, FALSE)), FALSE)</f>
        <v>1</v>
      </c>
      <c r="Q654" s="50" t="b">
        <f>IFERROR(OR('Upload Data'!I641 = "", IFERROR(MATCH('Upload Data'!J641, listWeightUnits, 0), FALSE)), FALSE)</f>
        <v>1</v>
      </c>
      <c r="R654" s="50" t="b">
        <f>IFERROR(OR(AND(NOT(D654), 'Upload Data'!K641 = ""), IFERROR(MATCH('Upload Data'!K641, listFscClaimTypes, 0), FALSE)), FALSE)</f>
        <v>1</v>
      </c>
      <c r="S654" s="50" t="b">
        <f>IFERROR(OR(AND('Upload Data'!K641 = refClaimFsc100, OR('Upload Data'!L641 = "", 'Upload Data'!L641 = 100)), AND('Upload Data'!K641 = refClaimFscCW, OR('Upload Data'!L641 = "", 'Upload Data'!L641 = 0)), AND('Upload Data'!K641 = refClaimFscMix, 'Upload Data'!L641 &lt;&gt; "", _xlfn.NUMBERVALUE('Upload Data'!L641) &gt;= 0, _xlfn.NUMBERVALUE('Upload Data'!L641) &lt;= 100), AND('Upload Data'!K641 = refClaimFscMixCredit, OR('Upload Data'!L641 = "", 'Upload Data'!L641 = 100)), AND('Upload Data'!K641 = refClaimFscRecycled, 'Upload Data'!K641 =""), 'Upload Data'!K641 = ""), FALSE)</f>
        <v>1</v>
      </c>
      <c r="T654" s="50" t="b">
        <f>IFERROR(OR('Upload Data'!M641 = "", ISNUMBER('Upload Data'!M641), IFERROR(DATEVALUE('Upload Data'!M641) &gt; 0, FALSE)), FALSE)</f>
        <v>1</v>
      </c>
      <c r="U654" s="50" t="b">
        <f>IFERROR(OR('Upload Data'!N641 = "", ISNUMBER('Upload Data'!N641), IFERROR(DATEVALUE('Upload Data'!N641) &gt; 0, FALSE)), FALSE)</f>
        <v>1</v>
      </c>
      <c r="V654" s="51" t="s">
        <v>116</v>
      </c>
      <c r="W654" s="50"/>
      <c r="X654" s="50"/>
      <c r="Y654" s="50"/>
      <c r="Z654" s="50">
        <f>IFERROR(FIND("-", 'Upload Data'!$A641, 1), 1000)</f>
        <v>1000</v>
      </c>
      <c r="AA654" s="50">
        <f>IFERROR(FIND("-", 'Upload Data'!$A641, Z654 + 1), 1000)</f>
        <v>1000</v>
      </c>
      <c r="AB654" s="50">
        <f>IFERROR(FIND("-", 'Upload Data'!$A641, AA654 + 1), 1000)</f>
        <v>1000</v>
      </c>
      <c r="AC654" s="50" t="str">
        <f>IFERROR(LEFT('Upload Data'!$A641, Z654 - 1), "")</f>
        <v/>
      </c>
      <c r="AD654" s="50" t="str">
        <f>IFERROR(MID('Upload Data'!$A641, Z654 + 1, AA654 - Z654 - 1), "")</f>
        <v/>
      </c>
      <c r="AE654" s="50" t="str">
        <f>IFERROR(MID('Upload Data'!$A641, AA654 + 1, AB654 - AA654 - 1), "")</f>
        <v/>
      </c>
      <c r="AF654" s="50" t="str">
        <f>IFERROR(MID('Upload Data'!$A641, AB654 + 1, 1000), "")</f>
        <v/>
      </c>
      <c r="AG654" s="50" t="str">
        <f t="shared" si="70"/>
        <v/>
      </c>
      <c r="AH654" s="50" t="b">
        <f t="shared" si="71"/>
        <v>0</v>
      </c>
    </row>
    <row r="655" spans="1:34">
      <c r="A655" s="49">
        <f t="shared" si="68"/>
        <v>642</v>
      </c>
      <c r="B655" s="48" t="b">
        <f>NOT(IFERROR('Upload Data'!A642 = "ERROR", TRUE))</f>
        <v>1</v>
      </c>
      <c r="C655" s="48">
        <f t="shared" si="69"/>
        <v>642</v>
      </c>
      <c r="D655" s="50" t="b">
        <f>IF(B655, ('Upload Data'!A642 &amp; 'Upload Data'!B642 &amp; 'Upload Data'!C642 &amp; 'Upload Data'!D642 &amp; 'Upload Data'!E642 &amp; 'Upload Data'!F642 &amp; 'Upload Data'!G642 &amp; 'Upload Data'!H642 &amp; 'Upload Data'!I642 &amp; 'Upload Data'!J642 &amp; 'Upload Data'!K642 &amp; 'Upload Data'!L642 &amp; 'Upload Data'!M642 &amp; 'Upload Data'!N642) &lt;&gt; "", FALSE)</f>
        <v>0</v>
      </c>
      <c r="E655" s="50" t="str">
        <f t="shared" si="72"/>
        <v/>
      </c>
      <c r="F655" s="50" t="str">
        <f t="shared" si="73"/>
        <v/>
      </c>
      <c r="G655" s="50" t="b">
        <f t="shared" ref="G655:G718" si="74">AND(H655:V655)</f>
        <v>1</v>
      </c>
      <c r="H655" s="50" t="b">
        <f>IFERROR(OR(AND(NOT(D655), 'Upload Data'!$A642 = ""), AND(AG655 &gt; -1, OR(AND(AH655, LEN(AD655) = 7), IFERROR(MATCH(AD655, listCertificateTypes, 0), FALSE)))), FALSE)</f>
        <v>1</v>
      </c>
      <c r="I655" s="50" t="b">
        <f>IFERROR(OR(NOT($D655), 'Upload Data'!B642 &lt;&gt; ""), FALSE)</f>
        <v>1</v>
      </c>
      <c r="J655" s="50" t="b">
        <f>IFERROR(OR(AND(NOT($D655), 'Upload Data'!C642 = ""), ISNUMBER('Upload Data'!C642), IFERROR(DATEVALUE('Upload Data'!C642) &gt; 0, FALSE)), FALSE)</f>
        <v>1</v>
      </c>
      <c r="K655" s="50" t="b">
        <f>IFERROR(OR(NOT($D655), 'Upload Data'!D642 &lt;&gt; ""), FALSE)</f>
        <v>1</v>
      </c>
      <c r="L655" s="51" t="s">
        <v>116</v>
      </c>
      <c r="M655" s="50" t="b">
        <f>IFERROR(OR(AND(NOT($D655), 'Upload Data'!F642 = ""), IFERROR(_xlfn.NUMBERVALUE('Upload Data'!F642) &gt; 0, FALSE)), FALSE)</f>
        <v>1</v>
      </c>
      <c r="N655" s="50" t="b">
        <f>IFERROR(OR('Upload Data'!G642 = "", IFERROR(_xlfn.NUMBERVALUE('Upload Data'!G642) &gt; 0, FALSE)), FALSE)</f>
        <v>1</v>
      </c>
      <c r="O655" s="50" t="b">
        <f>IFERROR(OR('Upload Data'!G642 = "", IFERROR(MATCH('Upload Data'!H642, listVolumeUnits, 0), FALSE)), FALSE)</f>
        <v>1</v>
      </c>
      <c r="P655" s="50" t="b">
        <f>IFERROR(OR('Upload Data'!I642 = "", IFERROR(_xlfn.NUMBERVALUE('Upload Data'!I642) &gt; 0, FALSE)), FALSE)</f>
        <v>1</v>
      </c>
      <c r="Q655" s="50" t="b">
        <f>IFERROR(OR('Upload Data'!I642 = "", IFERROR(MATCH('Upload Data'!J642, listWeightUnits, 0), FALSE)), FALSE)</f>
        <v>1</v>
      </c>
      <c r="R655" s="50" t="b">
        <f>IFERROR(OR(AND(NOT(D655), 'Upload Data'!K642 = ""), IFERROR(MATCH('Upload Data'!K642, listFscClaimTypes, 0), FALSE)), FALSE)</f>
        <v>1</v>
      </c>
      <c r="S655" s="50" t="b">
        <f>IFERROR(OR(AND('Upload Data'!K642 = refClaimFsc100, OR('Upload Data'!L642 = "", 'Upload Data'!L642 = 100)), AND('Upload Data'!K642 = refClaimFscCW, OR('Upload Data'!L642 = "", 'Upload Data'!L642 = 0)), AND('Upload Data'!K642 = refClaimFscMix, 'Upload Data'!L642 &lt;&gt; "", _xlfn.NUMBERVALUE('Upload Data'!L642) &gt;= 0, _xlfn.NUMBERVALUE('Upload Data'!L642) &lt;= 100), AND('Upload Data'!K642 = refClaimFscMixCredit, OR('Upload Data'!L642 = "", 'Upload Data'!L642 = 100)), AND('Upload Data'!K642 = refClaimFscRecycled, 'Upload Data'!K642 =""), 'Upload Data'!K642 = ""), FALSE)</f>
        <v>1</v>
      </c>
      <c r="T655" s="50" t="b">
        <f>IFERROR(OR('Upload Data'!M642 = "", ISNUMBER('Upload Data'!M642), IFERROR(DATEVALUE('Upload Data'!M642) &gt; 0, FALSE)), FALSE)</f>
        <v>1</v>
      </c>
      <c r="U655" s="50" t="b">
        <f>IFERROR(OR('Upload Data'!N642 = "", ISNUMBER('Upload Data'!N642), IFERROR(DATEVALUE('Upload Data'!N642) &gt; 0, FALSE)), FALSE)</f>
        <v>1</v>
      </c>
      <c r="V655" s="51" t="s">
        <v>116</v>
      </c>
      <c r="W655" s="50"/>
      <c r="X655" s="50"/>
      <c r="Y655" s="50"/>
      <c r="Z655" s="50">
        <f>IFERROR(FIND("-", 'Upload Data'!$A642, 1), 1000)</f>
        <v>1000</v>
      </c>
      <c r="AA655" s="50">
        <f>IFERROR(FIND("-", 'Upload Data'!$A642, Z655 + 1), 1000)</f>
        <v>1000</v>
      </c>
      <c r="AB655" s="50">
        <f>IFERROR(FIND("-", 'Upload Data'!$A642, AA655 + 1), 1000)</f>
        <v>1000</v>
      </c>
      <c r="AC655" s="50" t="str">
        <f>IFERROR(LEFT('Upload Data'!$A642, Z655 - 1), "")</f>
        <v/>
      </c>
      <c r="AD655" s="50" t="str">
        <f>IFERROR(MID('Upload Data'!$A642, Z655 + 1, AA655 - Z655 - 1), "")</f>
        <v/>
      </c>
      <c r="AE655" s="50" t="str">
        <f>IFERROR(MID('Upload Data'!$A642, AA655 + 1, AB655 - AA655 - 1), "")</f>
        <v/>
      </c>
      <c r="AF655" s="50" t="str">
        <f>IFERROR(MID('Upload Data'!$A642, AB655 + 1, 1000), "")</f>
        <v/>
      </c>
      <c r="AG655" s="50" t="str">
        <f t="shared" si="70"/>
        <v/>
      </c>
      <c r="AH655" s="50" t="b">
        <f t="shared" si="71"/>
        <v>0</v>
      </c>
    </row>
    <row r="656" spans="1:34">
      <c r="A656" s="49">
        <f t="shared" ref="A656:A719" si="75">IF(B656, C656, 0)</f>
        <v>643</v>
      </c>
      <c r="B656" s="48" t="b">
        <f>NOT(IFERROR('Upload Data'!A643 = "ERROR", TRUE))</f>
        <v>1</v>
      </c>
      <c r="C656" s="48">
        <f t="shared" ref="C656:C719" si="76">IF(B656, C655 + 1, C655)</f>
        <v>643</v>
      </c>
      <c r="D656" s="50" t="b">
        <f>IF(B656, ('Upload Data'!A643 &amp; 'Upload Data'!B643 &amp; 'Upload Data'!C643 &amp; 'Upload Data'!D643 &amp; 'Upload Data'!E643 &amp; 'Upload Data'!F643 &amp; 'Upload Data'!G643 &amp; 'Upload Data'!H643 &amp; 'Upload Data'!I643 &amp; 'Upload Data'!J643 &amp; 'Upload Data'!K643 &amp; 'Upload Data'!L643 &amp; 'Upload Data'!M643 &amp; 'Upload Data'!N643) &lt;&gt; "", FALSE)</f>
        <v>0</v>
      </c>
      <c r="E656" s="50" t="str">
        <f t="shared" si="72"/>
        <v/>
      </c>
      <c r="F656" s="50" t="str">
        <f t="shared" si="73"/>
        <v/>
      </c>
      <c r="G656" s="50" t="b">
        <f t="shared" si="74"/>
        <v>1</v>
      </c>
      <c r="H656" s="50" t="b">
        <f>IFERROR(OR(AND(NOT(D656), 'Upload Data'!$A643 = ""), AND(AG656 &gt; -1, OR(AND(AH656, LEN(AD656) = 7), IFERROR(MATCH(AD656, listCertificateTypes, 0), FALSE)))), FALSE)</f>
        <v>1</v>
      </c>
      <c r="I656" s="50" t="b">
        <f>IFERROR(OR(NOT($D656), 'Upload Data'!B643 &lt;&gt; ""), FALSE)</f>
        <v>1</v>
      </c>
      <c r="J656" s="50" t="b">
        <f>IFERROR(OR(AND(NOT($D656), 'Upload Data'!C643 = ""), ISNUMBER('Upload Data'!C643), IFERROR(DATEVALUE('Upload Data'!C643) &gt; 0, FALSE)), FALSE)</f>
        <v>1</v>
      </c>
      <c r="K656" s="50" t="b">
        <f>IFERROR(OR(NOT($D656), 'Upload Data'!D643 &lt;&gt; ""), FALSE)</f>
        <v>1</v>
      </c>
      <c r="L656" s="51" t="s">
        <v>116</v>
      </c>
      <c r="M656" s="50" t="b">
        <f>IFERROR(OR(AND(NOT($D656), 'Upload Data'!F643 = ""), IFERROR(_xlfn.NUMBERVALUE('Upload Data'!F643) &gt; 0, FALSE)), FALSE)</f>
        <v>1</v>
      </c>
      <c r="N656" s="50" t="b">
        <f>IFERROR(OR('Upload Data'!G643 = "", IFERROR(_xlfn.NUMBERVALUE('Upload Data'!G643) &gt; 0, FALSE)), FALSE)</f>
        <v>1</v>
      </c>
      <c r="O656" s="50" t="b">
        <f>IFERROR(OR('Upload Data'!G643 = "", IFERROR(MATCH('Upload Data'!H643, listVolumeUnits, 0), FALSE)), FALSE)</f>
        <v>1</v>
      </c>
      <c r="P656" s="50" t="b">
        <f>IFERROR(OR('Upload Data'!I643 = "", IFERROR(_xlfn.NUMBERVALUE('Upload Data'!I643) &gt; 0, FALSE)), FALSE)</f>
        <v>1</v>
      </c>
      <c r="Q656" s="50" t="b">
        <f>IFERROR(OR('Upload Data'!I643 = "", IFERROR(MATCH('Upload Data'!J643, listWeightUnits, 0), FALSE)), FALSE)</f>
        <v>1</v>
      </c>
      <c r="R656" s="50" t="b">
        <f>IFERROR(OR(AND(NOT(D656), 'Upload Data'!K643 = ""), IFERROR(MATCH('Upload Data'!K643, listFscClaimTypes, 0), FALSE)), FALSE)</f>
        <v>1</v>
      </c>
      <c r="S656" s="50" t="b">
        <f>IFERROR(OR(AND('Upload Data'!K643 = refClaimFsc100, OR('Upload Data'!L643 = "", 'Upload Data'!L643 = 100)), AND('Upload Data'!K643 = refClaimFscCW, OR('Upload Data'!L643 = "", 'Upload Data'!L643 = 0)), AND('Upload Data'!K643 = refClaimFscMix, 'Upload Data'!L643 &lt;&gt; "", _xlfn.NUMBERVALUE('Upload Data'!L643) &gt;= 0, _xlfn.NUMBERVALUE('Upload Data'!L643) &lt;= 100), AND('Upload Data'!K643 = refClaimFscMixCredit, OR('Upload Data'!L643 = "", 'Upload Data'!L643 = 100)), AND('Upload Data'!K643 = refClaimFscRecycled, 'Upload Data'!K643 =""), 'Upload Data'!K643 = ""), FALSE)</f>
        <v>1</v>
      </c>
      <c r="T656" s="50" t="b">
        <f>IFERROR(OR('Upload Data'!M643 = "", ISNUMBER('Upload Data'!M643), IFERROR(DATEVALUE('Upload Data'!M643) &gt; 0, FALSE)), FALSE)</f>
        <v>1</v>
      </c>
      <c r="U656" s="50" t="b">
        <f>IFERROR(OR('Upload Data'!N643 = "", ISNUMBER('Upload Data'!N643), IFERROR(DATEVALUE('Upload Data'!N643) &gt; 0, FALSE)), FALSE)</f>
        <v>1</v>
      </c>
      <c r="V656" s="51" t="s">
        <v>116</v>
      </c>
      <c r="W656" s="50"/>
      <c r="X656" s="50"/>
      <c r="Y656" s="50"/>
      <c r="Z656" s="50">
        <f>IFERROR(FIND("-", 'Upload Data'!$A643, 1), 1000)</f>
        <v>1000</v>
      </c>
      <c r="AA656" s="50">
        <f>IFERROR(FIND("-", 'Upload Data'!$A643, Z656 + 1), 1000)</f>
        <v>1000</v>
      </c>
      <c r="AB656" s="50">
        <f>IFERROR(FIND("-", 'Upload Data'!$A643, AA656 + 1), 1000)</f>
        <v>1000</v>
      </c>
      <c r="AC656" s="50" t="str">
        <f>IFERROR(LEFT('Upload Data'!$A643, Z656 - 1), "")</f>
        <v/>
      </c>
      <c r="AD656" s="50" t="str">
        <f>IFERROR(MID('Upload Data'!$A643, Z656 + 1, AA656 - Z656 - 1), "")</f>
        <v/>
      </c>
      <c r="AE656" s="50" t="str">
        <f>IFERROR(MID('Upload Data'!$A643, AA656 + 1, AB656 - AA656 - 1), "")</f>
        <v/>
      </c>
      <c r="AF656" s="50" t="str">
        <f>IFERROR(MID('Upload Data'!$A643, AB656 + 1, 1000), "")</f>
        <v/>
      </c>
      <c r="AG656" s="50" t="str">
        <f t="shared" ref="AG656:AG719" si="77">IFERROR(IF(AH656, MID(AD656, 2, 10), AE656), -1)</f>
        <v/>
      </c>
      <c r="AH656" s="50" t="b">
        <f t="shared" ref="AH656:AH719" si="78">(AC656 = "FSC")</f>
        <v>0</v>
      </c>
    </row>
    <row r="657" spans="1:34">
      <c r="A657" s="49">
        <f t="shared" si="75"/>
        <v>644</v>
      </c>
      <c r="B657" s="48" t="b">
        <f>NOT(IFERROR('Upload Data'!A644 = "ERROR", TRUE))</f>
        <v>1</v>
      </c>
      <c r="C657" s="48">
        <f t="shared" si="76"/>
        <v>644</v>
      </c>
      <c r="D657" s="50" t="b">
        <f>IF(B657, ('Upload Data'!A644 &amp; 'Upload Data'!B644 &amp; 'Upload Data'!C644 &amp; 'Upload Data'!D644 &amp; 'Upload Data'!E644 &amp; 'Upload Data'!F644 &amp; 'Upload Data'!G644 &amp; 'Upload Data'!H644 &amp; 'Upload Data'!I644 &amp; 'Upload Data'!J644 &amp; 'Upload Data'!K644 &amp; 'Upload Data'!L644 &amp; 'Upload Data'!M644 &amp; 'Upload Data'!N644) &lt;&gt; "", FALSE)</f>
        <v>0</v>
      </c>
      <c r="E657" s="50" t="str">
        <f t="shared" si="72"/>
        <v/>
      </c>
      <c r="F657" s="50" t="str">
        <f t="shared" si="73"/>
        <v/>
      </c>
      <c r="G657" s="50" t="b">
        <f t="shared" si="74"/>
        <v>1</v>
      </c>
      <c r="H657" s="50" t="b">
        <f>IFERROR(OR(AND(NOT(D657), 'Upload Data'!$A644 = ""), AND(AG657 &gt; -1, OR(AND(AH657, LEN(AD657) = 7), IFERROR(MATCH(AD657, listCertificateTypes, 0), FALSE)))), FALSE)</f>
        <v>1</v>
      </c>
      <c r="I657" s="50" t="b">
        <f>IFERROR(OR(NOT($D657), 'Upload Data'!B644 &lt;&gt; ""), FALSE)</f>
        <v>1</v>
      </c>
      <c r="J657" s="50" t="b">
        <f>IFERROR(OR(AND(NOT($D657), 'Upload Data'!C644 = ""), ISNUMBER('Upload Data'!C644), IFERROR(DATEVALUE('Upload Data'!C644) &gt; 0, FALSE)), FALSE)</f>
        <v>1</v>
      </c>
      <c r="K657" s="50" t="b">
        <f>IFERROR(OR(NOT($D657), 'Upload Data'!D644 &lt;&gt; ""), FALSE)</f>
        <v>1</v>
      </c>
      <c r="L657" s="51" t="s">
        <v>116</v>
      </c>
      <c r="M657" s="50" t="b">
        <f>IFERROR(OR(AND(NOT($D657), 'Upload Data'!F644 = ""), IFERROR(_xlfn.NUMBERVALUE('Upload Data'!F644) &gt; 0, FALSE)), FALSE)</f>
        <v>1</v>
      </c>
      <c r="N657" s="50" t="b">
        <f>IFERROR(OR('Upload Data'!G644 = "", IFERROR(_xlfn.NUMBERVALUE('Upload Data'!G644) &gt; 0, FALSE)), FALSE)</f>
        <v>1</v>
      </c>
      <c r="O657" s="50" t="b">
        <f>IFERROR(OR('Upload Data'!G644 = "", IFERROR(MATCH('Upload Data'!H644, listVolumeUnits, 0), FALSE)), FALSE)</f>
        <v>1</v>
      </c>
      <c r="P657" s="50" t="b">
        <f>IFERROR(OR('Upload Data'!I644 = "", IFERROR(_xlfn.NUMBERVALUE('Upload Data'!I644) &gt; 0, FALSE)), FALSE)</f>
        <v>1</v>
      </c>
      <c r="Q657" s="50" t="b">
        <f>IFERROR(OR('Upload Data'!I644 = "", IFERROR(MATCH('Upload Data'!J644, listWeightUnits, 0), FALSE)), FALSE)</f>
        <v>1</v>
      </c>
      <c r="R657" s="50" t="b">
        <f>IFERROR(OR(AND(NOT(D657), 'Upload Data'!K644 = ""), IFERROR(MATCH('Upload Data'!K644, listFscClaimTypes, 0), FALSE)), FALSE)</f>
        <v>1</v>
      </c>
      <c r="S657" s="50" t="b">
        <f>IFERROR(OR(AND('Upload Data'!K644 = refClaimFsc100, OR('Upload Data'!L644 = "", 'Upload Data'!L644 = 100)), AND('Upload Data'!K644 = refClaimFscCW, OR('Upload Data'!L644 = "", 'Upload Data'!L644 = 0)), AND('Upload Data'!K644 = refClaimFscMix, 'Upload Data'!L644 &lt;&gt; "", _xlfn.NUMBERVALUE('Upload Data'!L644) &gt;= 0, _xlfn.NUMBERVALUE('Upload Data'!L644) &lt;= 100), AND('Upload Data'!K644 = refClaimFscMixCredit, OR('Upload Data'!L644 = "", 'Upload Data'!L644 = 100)), AND('Upload Data'!K644 = refClaimFscRecycled, 'Upload Data'!K644 =""), 'Upload Data'!K644 = ""), FALSE)</f>
        <v>1</v>
      </c>
      <c r="T657" s="50" t="b">
        <f>IFERROR(OR('Upload Data'!M644 = "", ISNUMBER('Upload Data'!M644), IFERROR(DATEVALUE('Upload Data'!M644) &gt; 0, FALSE)), FALSE)</f>
        <v>1</v>
      </c>
      <c r="U657" s="50" t="b">
        <f>IFERROR(OR('Upload Data'!N644 = "", ISNUMBER('Upload Data'!N644), IFERROR(DATEVALUE('Upload Data'!N644) &gt; 0, FALSE)), FALSE)</f>
        <v>1</v>
      </c>
      <c r="V657" s="51" t="s">
        <v>116</v>
      </c>
      <c r="W657" s="50"/>
      <c r="X657" s="50"/>
      <c r="Y657" s="50"/>
      <c r="Z657" s="50">
        <f>IFERROR(FIND("-", 'Upload Data'!$A644, 1), 1000)</f>
        <v>1000</v>
      </c>
      <c r="AA657" s="50">
        <f>IFERROR(FIND("-", 'Upload Data'!$A644, Z657 + 1), 1000)</f>
        <v>1000</v>
      </c>
      <c r="AB657" s="50">
        <f>IFERROR(FIND("-", 'Upload Data'!$A644, AA657 + 1), 1000)</f>
        <v>1000</v>
      </c>
      <c r="AC657" s="50" t="str">
        <f>IFERROR(LEFT('Upload Data'!$A644, Z657 - 1), "")</f>
        <v/>
      </c>
      <c r="AD657" s="50" t="str">
        <f>IFERROR(MID('Upload Data'!$A644, Z657 + 1, AA657 - Z657 - 1), "")</f>
        <v/>
      </c>
      <c r="AE657" s="50" t="str">
        <f>IFERROR(MID('Upload Data'!$A644, AA657 + 1, AB657 - AA657 - 1), "")</f>
        <v/>
      </c>
      <c r="AF657" s="50" t="str">
        <f>IFERROR(MID('Upload Data'!$A644, AB657 + 1, 1000), "")</f>
        <v/>
      </c>
      <c r="AG657" s="50" t="str">
        <f t="shared" si="77"/>
        <v/>
      </c>
      <c r="AH657" s="50" t="b">
        <f t="shared" si="78"/>
        <v>0</v>
      </c>
    </row>
    <row r="658" spans="1:34">
      <c r="A658" s="49">
        <f t="shared" si="75"/>
        <v>645</v>
      </c>
      <c r="B658" s="48" t="b">
        <f>NOT(IFERROR('Upload Data'!A645 = "ERROR", TRUE))</f>
        <v>1</v>
      </c>
      <c r="C658" s="48">
        <f t="shared" si="76"/>
        <v>645</v>
      </c>
      <c r="D658" s="50" t="b">
        <f>IF(B658, ('Upload Data'!A645 &amp; 'Upload Data'!B645 &amp; 'Upload Data'!C645 &amp; 'Upload Data'!D645 &amp; 'Upload Data'!E645 &amp; 'Upload Data'!F645 &amp; 'Upload Data'!G645 &amp; 'Upload Data'!H645 &amp; 'Upload Data'!I645 &amp; 'Upload Data'!J645 &amp; 'Upload Data'!K645 &amp; 'Upload Data'!L645 &amp; 'Upload Data'!M645 &amp; 'Upload Data'!N645) &lt;&gt; "", FALSE)</f>
        <v>0</v>
      </c>
      <c r="E658" s="50" t="str">
        <f t="shared" si="72"/>
        <v/>
      </c>
      <c r="F658" s="50" t="str">
        <f t="shared" si="73"/>
        <v/>
      </c>
      <c r="G658" s="50" t="b">
        <f t="shared" si="74"/>
        <v>1</v>
      </c>
      <c r="H658" s="50" t="b">
        <f>IFERROR(OR(AND(NOT(D658), 'Upload Data'!$A645 = ""), AND(AG658 &gt; -1, OR(AND(AH658, LEN(AD658) = 7), IFERROR(MATCH(AD658, listCertificateTypes, 0), FALSE)))), FALSE)</f>
        <v>1</v>
      </c>
      <c r="I658" s="50" t="b">
        <f>IFERROR(OR(NOT($D658), 'Upload Data'!B645 &lt;&gt; ""), FALSE)</f>
        <v>1</v>
      </c>
      <c r="J658" s="50" t="b">
        <f>IFERROR(OR(AND(NOT($D658), 'Upload Data'!C645 = ""), ISNUMBER('Upload Data'!C645), IFERROR(DATEVALUE('Upload Data'!C645) &gt; 0, FALSE)), FALSE)</f>
        <v>1</v>
      </c>
      <c r="K658" s="50" t="b">
        <f>IFERROR(OR(NOT($D658), 'Upload Data'!D645 &lt;&gt; ""), FALSE)</f>
        <v>1</v>
      </c>
      <c r="L658" s="51" t="s">
        <v>116</v>
      </c>
      <c r="M658" s="50" t="b">
        <f>IFERROR(OR(AND(NOT($D658), 'Upload Data'!F645 = ""), IFERROR(_xlfn.NUMBERVALUE('Upload Data'!F645) &gt; 0, FALSE)), FALSE)</f>
        <v>1</v>
      </c>
      <c r="N658" s="50" t="b">
        <f>IFERROR(OR('Upload Data'!G645 = "", IFERROR(_xlfn.NUMBERVALUE('Upload Data'!G645) &gt; 0, FALSE)), FALSE)</f>
        <v>1</v>
      </c>
      <c r="O658" s="50" t="b">
        <f>IFERROR(OR('Upload Data'!G645 = "", IFERROR(MATCH('Upload Data'!H645, listVolumeUnits, 0), FALSE)), FALSE)</f>
        <v>1</v>
      </c>
      <c r="P658" s="50" t="b">
        <f>IFERROR(OR('Upload Data'!I645 = "", IFERROR(_xlfn.NUMBERVALUE('Upload Data'!I645) &gt; 0, FALSE)), FALSE)</f>
        <v>1</v>
      </c>
      <c r="Q658" s="50" t="b">
        <f>IFERROR(OR('Upload Data'!I645 = "", IFERROR(MATCH('Upload Data'!J645, listWeightUnits, 0), FALSE)), FALSE)</f>
        <v>1</v>
      </c>
      <c r="R658" s="50" t="b">
        <f>IFERROR(OR(AND(NOT(D658), 'Upload Data'!K645 = ""), IFERROR(MATCH('Upload Data'!K645, listFscClaimTypes, 0), FALSE)), FALSE)</f>
        <v>1</v>
      </c>
      <c r="S658" s="50" t="b">
        <f>IFERROR(OR(AND('Upload Data'!K645 = refClaimFsc100, OR('Upload Data'!L645 = "", 'Upload Data'!L645 = 100)), AND('Upload Data'!K645 = refClaimFscCW, OR('Upload Data'!L645 = "", 'Upload Data'!L645 = 0)), AND('Upload Data'!K645 = refClaimFscMix, 'Upload Data'!L645 &lt;&gt; "", _xlfn.NUMBERVALUE('Upload Data'!L645) &gt;= 0, _xlfn.NUMBERVALUE('Upload Data'!L645) &lt;= 100), AND('Upload Data'!K645 = refClaimFscMixCredit, OR('Upload Data'!L645 = "", 'Upload Data'!L645 = 100)), AND('Upload Data'!K645 = refClaimFscRecycled, 'Upload Data'!K645 =""), 'Upload Data'!K645 = ""), FALSE)</f>
        <v>1</v>
      </c>
      <c r="T658" s="50" t="b">
        <f>IFERROR(OR('Upload Data'!M645 = "", ISNUMBER('Upload Data'!M645), IFERROR(DATEVALUE('Upload Data'!M645) &gt; 0, FALSE)), FALSE)</f>
        <v>1</v>
      </c>
      <c r="U658" s="50" t="b">
        <f>IFERROR(OR('Upload Data'!N645 = "", ISNUMBER('Upload Data'!N645), IFERROR(DATEVALUE('Upload Data'!N645) &gt; 0, FALSE)), FALSE)</f>
        <v>1</v>
      </c>
      <c r="V658" s="51" t="s">
        <v>116</v>
      </c>
      <c r="W658" s="50"/>
      <c r="X658" s="50"/>
      <c r="Y658" s="50"/>
      <c r="Z658" s="50">
        <f>IFERROR(FIND("-", 'Upload Data'!$A645, 1), 1000)</f>
        <v>1000</v>
      </c>
      <c r="AA658" s="50">
        <f>IFERROR(FIND("-", 'Upload Data'!$A645, Z658 + 1), 1000)</f>
        <v>1000</v>
      </c>
      <c r="AB658" s="50">
        <f>IFERROR(FIND("-", 'Upload Data'!$A645, AA658 + 1), 1000)</f>
        <v>1000</v>
      </c>
      <c r="AC658" s="50" t="str">
        <f>IFERROR(LEFT('Upload Data'!$A645, Z658 - 1), "")</f>
        <v/>
      </c>
      <c r="AD658" s="50" t="str">
        <f>IFERROR(MID('Upload Data'!$A645, Z658 + 1, AA658 - Z658 - 1), "")</f>
        <v/>
      </c>
      <c r="AE658" s="50" t="str">
        <f>IFERROR(MID('Upload Data'!$A645, AA658 + 1, AB658 - AA658 - 1), "")</f>
        <v/>
      </c>
      <c r="AF658" s="50" t="str">
        <f>IFERROR(MID('Upload Data'!$A645, AB658 + 1, 1000), "")</f>
        <v/>
      </c>
      <c r="AG658" s="50" t="str">
        <f t="shared" si="77"/>
        <v/>
      </c>
      <c r="AH658" s="50" t="b">
        <f t="shared" si="78"/>
        <v>0</v>
      </c>
    </row>
    <row r="659" spans="1:34">
      <c r="A659" s="49">
        <f t="shared" si="75"/>
        <v>646</v>
      </c>
      <c r="B659" s="48" t="b">
        <f>NOT(IFERROR('Upload Data'!A646 = "ERROR", TRUE))</f>
        <v>1</v>
      </c>
      <c r="C659" s="48">
        <f t="shared" si="76"/>
        <v>646</v>
      </c>
      <c r="D659" s="50" t="b">
        <f>IF(B659, ('Upload Data'!A646 &amp; 'Upload Data'!B646 &amp; 'Upload Data'!C646 &amp; 'Upload Data'!D646 &amp; 'Upload Data'!E646 &amp; 'Upload Data'!F646 &amp; 'Upload Data'!G646 &amp; 'Upload Data'!H646 &amp; 'Upload Data'!I646 &amp; 'Upload Data'!J646 &amp; 'Upload Data'!K646 &amp; 'Upload Data'!L646 &amp; 'Upload Data'!M646 &amp; 'Upload Data'!N646) &lt;&gt; "", FALSE)</f>
        <v>0</v>
      </c>
      <c r="E659" s="50" t="str">
        <f t="shared" si="72"/>
        <v/>
      </c>
      <c r="F659" s="50" t="str">
        <f t="shared" si="73"/>
        <v/>
      </c>
      <c r="G659" s="50" t="b">
        <f t="shared" si="74"/>
        <v>1</v>
      </c>
      <c r="H659" s="50" t="b">
        <f>IFERROR(OR(AND(NOT(D659), 'Upload Data'!$A646 = ""), AND(AG659 &gt; -1, OR(AND(AH659, LEN(AD659) = 7), IFERROR(MATCH(AD659, listCertificateTypes, 0), FALSE)))), FALSE)</f>
        <v>1</v>
      </c>
      <c r="I659" s="50" t="b">
        <f>IFERROR(OR(NOT($D659), 'Upload Data'!B646 &lt;&gt; ""), FALSE)</f>
        <v>1</v>
      </c>
      <c r="J659" s="50" t="b">
        <f>IFERROR(OR(AND(NOT($D659), 'Upload Data'!C646 = ""), ISNUMBER('Upload Data'!C646), IFERROR(DATEVALUE('Upload Data'!C646) &gt; 0, FALSE)), FALSE)</f>
        <v>1</v>
      </c>
      <c r="K659" s="50" t="b">
        <f>IFERROR(OR(NOT($D659), 'Upload Data'!D646 &lt;&gt; ""), FALSE)</f>
        <v>1</v>
      </c>
      <c r="L659" s="51" t="s">
        <v>116</v>
      </c>
      <c r="M659" s="50" t="b">
        <f>IFERROR(OR(AND(NOT($D659), 'Upload Data'!F646 = ""), IFERROR(_xlfn.NUMBERVALUE('Upload Data'!F646) &gt; 0, FALSE)), FALSE)</f>
        <v>1</v>
      </c>
      <c r="N659" s="50" t="b">
        <f>IFERROR(OR('Upload Data'!G646 = "", IFERROR(_xlfn.NUMBERVALUE('Upload Data'!G646) &gt; 0, FALSE)), FALSE)</f>
        <v>1</v>
      </c>
      <c r="O659" s="50" t="b">
        <f>IFERROR(OR('Upload Data'!G646 = "", IFERROR(MATCH('Upload Data'!H646, listVolumeUnits, 0), FALSE)), FALSE)</f>
        <v>1</v>
      </c>
      <c r="P659" s="50" t="b">
        <f>IFERROR(OR('Upload Data'!I646 = "", IFERROR(_xlfn.NUMBERVALUE('Upload Data'!I646) &gt; 0, FALSE)), FALSE)</f>
        <v>1</v>
      </c>
      <c r="Q659" s="50" t="b">
        <f>IFERROR(OR('Upload Data'!I646 = "", IFERROR(MATCH('Upload Data'!J646, listWeightUnits, 0), FALSE)), FALSE)</f>
        <v>1</v>
      </c>
      <c r="R659" s="50" t="b">
        <f>IFERROR(OR(AND(NOT(D659), 'Upload Data'!K646 = ""), IFERROR(MATCH('Upload Data'!K646, listFscClaimTypes, 0), FALSE)), FALSE)</f>
        <v>1</v>
      </c>
      <c r="S659" s="50" t="b">
        <f>IFERROR(OR(AND('Upload Data'!K646 = refClaimFsc100, OR('Upload Data'!L646 = "", 'Upload Data'!L646 = 100)), AND('Upload Data'!K646 = refClaimFscCW, OR('Upload Data'!L646 = "", 'Upload Data'!L646 = 0)), AND('Upload Data'!K646 = refClaimFscMix, 'Upload Data'!L646 &lt;&gt; "", _xlfn.NUMBERVALUE('Upload Data'!L646) &gt;= 0, _xlfn.NUMBERVALUE('Upload Data'!L646) &lt;= 100), AND('Upload Data'!K646 = refClaimFscMixCredit, OR('Upload Data'!L646 = "", 'Upload Data'!L646 = 100)), AND('Upload Data'!K646 = refClaimFscRecycled, 'Upload Data'!K646 =""), 'Upload Data'!K646 = ""), FALSE)</f>
        <v>1</v>
      </c>
      <c r="T659" s="50" t="b">
        <f>IFERROR(OR('Upload Data'!M646 = "", ISNUMBER('Upload Data'!M646), IFERROR(DATEVALUE('Upload Data'!M646) &gt; 0, FALSE)), FALSE)</f>
        <v>1</v>
      </c>
      <c r="U659" s="50" t="b">
        <f>IFERROR(OR('Upload Data'!N646 = "", ISNUMBER('Upload Data'!N646), IFERROR(DATEVALUE('Upload Data'!N646) &gt; 0, FALSE)), FALSE)</f>
        <v>1</v>
      </c>
      <c r="V659" s="51" t="s">
        <v>116</v>
      </c>
      <c r="W659" s="50"/>
      <c r="X659" s="50"/>
      <c r="Y659" s="50"/>
      <c r="Z659" s="50">
        <f>IFERROR(FIND("-", 'Upload Data'!$A646, 1), 1000)</f>
        <v>1000</v>
      </c>
      <c r="AA659" s="50">
        <f>IFERROR(FIND("-", 'Upload Data'!$A646, Z659 + 1), 1000)</f>
        <v>1000</v>
      </c>
      <c r="AB659" s="50">
        <f>IFERROR(FIND("-", 'Upload Data'!$A646, AA659 + 1), 1000)</f>
        <v>1000</v>
      </c>
      <c r="AC659" s="50" t="str">
        <f>IFERROR(LEFT('Upload Data'!$A646, Z659 - 1), "")</f>
        <v/>
      </c>
      <c r="AD659" s="50" t="str">
        <f>IFERROR(MID('Upload Data'!$A646, Z659 + 1, AA659 - Z659 - 1), "")</f>
        <v/>
      </c>
      <c r="AE659" s="50" t="str">
        <f>IFERROR(MID('Upload Data'!$A646, AA659 + 1, AB659 - AA659 - 1), "")</f>
        <v/>
      </c>
      <c r="AF659" s="50" t="str">
        <f>IFERROR(MID('Upload Data'!$A646, AB659 + 1, 1000), "")</f>
        <v/>
      </c>
      <c r="AG659" s="50" t="str">
        <f t="shared" si="77"/>
        <v/>
      </c>
      <c r="AH659" s="50" t="b">
        <f t="shared" si="78"/>
        <v>0</v>
      </c>
    </row>
    <row r="660" spans="1:34">
      <c r="A660" s="49">
        <f t="shared" si="75"/>
        <v>647</v>
      </c>
      <c r="B660" s="48" t="b">
        <f>NOT(IFERROR('Upload Data'!A647 = "ERROR", TRUE))</f>
        <v>1</v>
      </c>
      <c r="C660" s="48">
        <f t="shared" si="76"/>
        <v>647</v>
      </c>
      <c r="D660" s="50" t="b">
        <f>IF(B660, ('Upload Data'!A647 &amp; 'Upload Data'!B647 &amp; 'Upload Data'!C647 &amp; 'Upload Data'!D647 &amp; 'Upload Data'!E647 &amp; 'Upload Data'!F647 &amp; 'Upload Data'!G647 &amp; 'Upload Data'!H647 &amp; 'Upload Data'!I647 &amp; 'Upload Data'!J647 &amp; 'Upload Data'!K647 &amp; 'Upload Data'!L647 &amp; 'Upload Data'!M647 &amp; 'Upload Data'!N647) &lt;&gt; "", FALSE)</f>
        <v>0</v>
      </c>
      <c r="E660" s="50" t="str">
        <f t="shared" si="72"/>
        <v/>
      </c>
      <c r="F660" s="50" t="str">
        <f t="shared" si="73"/>
        <v/>
      </c>
      <c r="G660" s="50" t="b">
        <f t="shared" si="74"/>
        <v>1</v>
      </c>
      <c r="H660" s="50" t="b">
        <f>IFERROR(OR(AND(NOT(D660), 'Upload Data'!$A647 = ""), AND(AG660 &gt; -1, OR(AND(AH660, LEN(AD660) = 7), IFERROR(MATCH(AD660, listCertificateTypes, 0), FALSE)))), FALSE)</f>
        <v>1</v>
      </c>
      <c r="I660" s="50" t="b">
        <f>IFERROR(OR(NOT($D660), 'Upload Data'!B647 &lt;&gt; ""), FALSE)</f>
        <v>1</v>
      </c>
      <c r="J660" s="50" t="b">
        <f>IFERROR(OR(AND(NOT($D660), 'Upload Data'!C647 = ""), ISNUMBER('Upload Data'!C647), IFERROR(DATEVALUE('Upload Data'!C647) &gt; 0, FALSE)), FALSE)</f>
        <v>1</v>
      </c>
      <c r="K660" s="50" t="b">
        <f>IFERROR(OR(NOT($D660), 'Upload Data'!D647 &lt;&gt; ""), FALSE)</f>
        <v>1</v>
      </c>
      <c r="L660" s="51" t="s">
        <v>116</v>
      </c>
      <c r="M660" s="50" t="b">
        <f>IFERROR(OR(AND(NOT($D660), 'Upload Data'!F647 = ""), IFERROR(_xlfn.NUMBERVALUE('Upload Data'!F647) &gt; 0, FALSE)), FALSE)</f>
        <v>1</v>
      </c>
      <c r="N660" s="50" t="b">
        <f>IFERROR(OR('Upload Data'!G647 = "", IFERROR(_xlfn.NUMBERVALUE('Upload Data'!G647) &gt; 0, FALSE)), FALSE)</f>
        <v>1</v>
      </c>
      <c r="O660" s="50" t="b">
        <f>IFERROR(OR('Upload Data'!G647 = "", IFERROR(MATCH('Upload Data'!H647, listVolumeUnits, 0), FALSE)), FALSE)</f>
        <v>1</v>
      </c>
      <c r="P660" s="50" t="b">
        <f>IFERROR(OR('Upload Data'!I647 = "", IFERROR(_xlfn.NUMBERVALUE('Upload Data'!I647) &gt; 0, FALSE)), FALSE)</f>
        <v>1</v>
      </c>
      <c r="Q660" s="50" t="b">
        <f>IFERROR(OR('Upload Data'!I647 = "", IFERROR(MATCH('Upload Data'!J647, listWeightUnits, 0), FALSE)), FALSE)</f>
        <v>1</v>
      </c>
      <c r="R660" s="50" t="b">
        <f>IFERROR(OR(AND(NOT(D660), 'Upload Data'!K647 = ""), IFERROR(MATCH('Upload Data'!K647, listFscClaimTypes, 0), FALSE)), FALSE)</f>
        <v>1</v>
      </c>
      <c r="S660" s="50" t="b">
        <f>IFERROR(OR(AND('Upload Data'!K647 = refClaimFsc100, OR('Upload Data'!L647 = "", 'Upload Data'!L647 = 100)), AND('Upload Data'!K647 = refClaimFscCW, OR('Upload Data'!L647 = "", 'Upload Data'!L647 = 0)), AND('Upload Data'!K647 = refClaimFscMix, 'Upload Data'!L647 &lt;&gt; "", _xlfn.NUMBERVALUE('Upload Data'!L647) &gt;= 0, _xlfn.NUMBERVALUE('Upload Data'!L647) &lt;= 100), AND('Upload Data'!K647 = refClaimFscMixCredit, OR('Upload Data'!L647 = "", 'Upload Data'!L647 = 100)), AND('Upload Data'!K647 = refClaimFscRecycled, 'Upload Data'!K647 =""), 'Upload Data'!K647 = ""), FALSE)</f>
        <v>1</v>
      </c>
      <c r="T660" s="50" t="b">
        <f>IFERROR(OR('Upload Data'!M647 = "", ISNUMBER('Upload Data'!M647), IFERROR(DATEVALUE('Upload Data'!M647) &gt; 0, FALSE)), FALSE)</f>
        <v>1</v>
      </c>
      <c r="U660" s="50" t="b">
        <f>IFERROR(OR('Upload Data'!N647 = "", ISNUMBER('Upload Data'!N647), IFERROR(DATEVALUE('Upload Data'!N647) &gt; 0, FALSE)), FALSE)</f>
        <v>1</v>
      </c>
      <c r="V660" s="51" t="s">
        <v>116</v>
      </c>
      <c r="W660" s="50"/>
      <c r="X660" s="50"/>
      <c r="Y660" s="50"/>
      <c r="Z660" s="50">
        <f>IFERROR(FIND("-", 'Upload Data'!$A647, 1), 1000)</f>
        <v>1000</v>
      </c>
      <c r="AA660" s="50">
        <f>IFERROR(FIND("-", 'Upload Data'!$A647, Z660 + 1), 1000)</f>
        <v>1000</v>
      </c>
      <c r="AB660" s="50">
        <f>IFERROR(FIND("-", 'Upload Data'!$A647, AA660 + 1), 1000)</f>
        <v>1000</v>
      </c>
      <c r="AC660" s="50" t="str">
        <f>IFERROR(LEFT('Upload Data'!$A647, Z660 - 1), "")</f>
        <v/>
      </c>
      <c r="AD660" s="50" t="str">
        <f>IFERROR(MID('Upload Data'!$A647, Z660 + 1, AA660 - Z660 - 1), "")</f>
        <v/>
      </c>
      <c r="AE660" s="50" t="str">
        <f>IFERROR(MID('Upload Data'!$A647, AA660 + 1, AB660 - AA660 - 1), "")</f>
        <v/>
      </c>
      <c r="AF660" s="50" t="str">
        <f>IFERROR(MID('Upload Data'!$A647, AB660 + 1, 1000), "")</f>
        <v/>
      </c>
      <c r="AG660" s="50" t="str">
        <f t="shared" si="77"/>
        <v/>
      </c>
      <c r="AH660" s="50" t="b">
        <f t="shared" si="78"/>
        <v>0</v>
      </c>
    </row>
    <row r="661" spans="1:34">
      <c r="A661" s="49">
        <f t="shared" si="75"/>
        <v>648</v>
      </c>
      <c r="B661" s="48" t="b">
        <f>NOT(IFERROR('Upload Data'!A648 = "ERROR", TRUE))</f>
        <v>1</v>
      </c>
      <c r="C661" s="48">
        <f t="shared" si="76"/>
        <v>648</v>
      </c>
      <c r="D661" s="50" t="b">
        <f>IF(B661, ('Upload Data'!A648 &amp; 'Upload Data'!B648 &amp; 'Upload Data'!C648 &amp; 'Upload Data'!D648 &amp; 'Upload Data'!E648 &amp; 'Upload Data'!F648 &amp; 'Upload Data'!G648 &amp; 'Upload Data'!H648 &amp; 'Upload Data'!I648 &amp; 'Upload Data'!J648 &amp; 'Upload Data'!K648 &amp; 'Upload Data'!L648 &amp; 'Upload Data'!M648 &amp; 'Upload Data'!N648) &lt;&gt; "", FALSE)</f>
        <v>0</v>
      </c>
      <c r="E661" s="50" t="str">
        <f t="shared" si="72"/>
        <v/>
      </c>
      <c r="F661" s="50" t="str">
        <f t="shared" si="73"/>
        <v/>
      </c>
      <c r="G661" s="50" t="b">
        <f t="shared" si="74"/>
        <v>1</v>
      </c>
      <c r="H661" s="50" t="b">
        <f>IFERROR(OR(AND(NOT(D661), 'Upload Data'!$A648 = ""), AND(AG661 &gt; -1, OR(AND(AH661, LEN(AD661) = 7), IFERROR(MATCH(AD661, listCertificateTypes, 0), FALSE)))), FALSE)</f>
        <v>1</v>
      </c>
      <c r="I661" s="50" t="b">
        <f>IFERROR(OR(NOT($D661), 'Upload Data'!B648 &lt;&gt; ""), FALSE)</f>
        <v>1</v>
      </c>
      <c r="J661" s="50" t="b">
        <f>IFERROR(OR(AND(NOT($D661), 'Upload Data'!C648 = ""), ISNUMBER('Upload Data'!C648), IFERROR(DATEVALUE('Upload Data'!C648) &gt; 0, FALSE)), FALSE)</f>
        <v>1</v>
      </c>
      <c r="K661" s="50" t="b">
        <f>IFERROR(OR(NOT($D661), 'Upload Data'!D648 &lt;&gt; ""), FALSE)</f>
        <v>1</v>
      </c>
      <c r="L661" s="51" t="s">
        <v>116</v>
      </c>
      <c r="M661" s="50" t="b">
        <f>IFERROR(OR(AND(NOT($D661), 'Upload Data'!F648 = ""), IFERROR(_xlfn.NUMBERVALUE('Upload Data'!F648) &gt; 0, FALSE)), FALSE)</f>
        <v>1</v>
      </c>
      <c r="N661" s="50" t="b">
        <f>IFERROR(OR('Upload Data'!G648 = "", IFERROR(_xlfn.NUMBERVALUE('Upload Data'!G648) &gt; 0, FALSE)), FALSE)</f>
        <v>1</v>
      </c>
      <c r="O661" s="50" t="b">
        <f>IFERROR(OR('Upload Data'!G648 = "", IFERROR(MATCH('Upload Data'!H648, listVolumeUnits, 0), FALSE)), FALSE)</f>
        <v>1</v>
      </c>
      <c r="P661" s="50" t="b">
        <f>IFERROR(OR('Upload Data'!I648 = "", IFERROR(_xlfn.NUMBERVALUE('Upload Data'!I648) &gt; 0, FALSE)), FALSE)</f>
        <v>1</v>
      </c>
      <c r="Q661" s="50" t="b">
        <f>IFERROR(OR('Upload Data'!I648 = "", IFERROR(MATCH('Upload Data'!J648, listWeightUnits, 0), FALSE)), FALSE)</f>
        <v>1</v>
      </c>
      <c r="R661" s="50" t="b">
        <f>IFERROR(OR(AND(NOT(D661), 'Upload Data'!K648 = ""), IFERROR(MATCH('Upload Data'!K648, listFscClaimTypes, 0), FALSE)), FALSE)</f>
        <v>1</v>
      </c>
      <c r="S661" s="50" t="b">
        <f>IFERROR(OR(AND('Upload Data'!K648 = refClaimFsc100, OR('Upload Data'!L648 = "", 'Upload Data'!L648 = 100)), AND('Upload Data'!K648 = refClaimFscCW, OR('Upload Data'!L648 = "", 'Upload Data'!L648 = 0)), AND('Upload Data'!K648 = refClaimFscMix, 'Upload Data'!L648 &lt;&gt; "", _xlfn.NUMBERVALUE('Upload Data'!L648) &gt;= 0, _xlfn.NUMBERVALUE('Upload Data'!L648) &lt;= 100), AND('Upload Data'!K648 = refClaimFscMixCredit, OR('Upload Data'!L648 = "", 'Upload Data'!L648 = 100)), AND('Upload Data'!K648 = refClaimFscRecycled, 'Upload Data'!K648 =""), 'Upload Data'!K648 = ""), FALSE)</f>
        <v>1</v>
      </c>
      <c r="T661" s="50" t="b">
        <f>IFERROR(OR('Upload Data'!M648 = "", ISNUMBER('Upload Data'!M648), IFERROR(DATEVALUE('Upload Data'!M648) &gt; 0, FALSE)), FALSE)</f>
        <v>1</v>
      </c>
      <c r="U661" s="50" t="b">
        <f>IFERROR(OR('Upload Data'!N648 = "", ISNUMBER('Upload Data'!N648), IFERROR(DATEVALUE('Upload Data'!N648) &gt; 0, FALSE)), FALSE)</f>
        <v>1</v>
      </c>
      <c r="V661" s="51" t="s">
        <v>116</v>
      </c>
      <c r="W661" s="50"/>
      <c r="X661" s="50"/>
      <c r="Y661" s="50"/>
      <c r="Z661" s="50">
        <f>IFERROR(FIND("-", 'Upload Data'!$A648, 1), 1000)</f>
        <v>1000</v>
      </c>
      <c r="AA661" s="50">
        <f>IFERROR(FIND("-", 'Upload Data'!$A648, Z661 + 1), 1000)</f>
        <v>1000</v>
      </c>
      <c r="AB661" s="50">
        <f>IFERROR(FIND("-", 'Upload Data'!$A648, AA661 + 1), 1000)</f>
        <v>1000</v>
      </c>
      <c r="AC661" s="50" t="str">
        <f>IFERROR(LEFT('Upload Data'!$A648, Z661 - 1), "")</f>
        <v/>
      </c>
      <c r="AD661" s="50" t="str">
        <f>IFERROR(MID('Upload Data'!$A648, Z661 + 1, AA661 - Z661 - 1), "")</f>
        <v/>
      </c>
      <c r="AE661" s="50" t="str">
        <f>IFERROR(MID('Upload Data'!$A648, AA661 + 1, AB661 - AA661 - 1), "")</f>
        <v/>
      </c>
      <c r="AF661" s="50" t="str">
        <f>IFERROR(MID('Upload Data'!$A648, AB661 + 1, 1000), "")</f>
        <v/>
      </c>
      <c r="AG661" s="50" t="str">
        <f t="shared" si="77"/>
        <v/>
      </c>
      <c r="AH661" s="50" t="b">
        <f t="shared" si="78"/>
        <v>0</v>
      </c>
    </row>
    <row r="662" spans="1:34">
      <c r="A662" s="49">
        <f t="shared" si="75"/>
        <v>649</v>
      </c>
      <c r="B662" s="48" t="b">
        <f>NOT(IFERROR('Upload Data'!A649 = "ERROR", TRUE))</f>
        <v>1</v>
      </c>
      <c r="C662" s="48">
        <f t="shared" si="76"/>
        <v>649</v>
      </c>
      <c r="D662" s="50" t="b">
        <f>IF(B662, ('Upload Data'!A649 &amp; 'Upload Data'!B649 &amp; 'Upload Data'!C649 &amp; 'Upload Data'!D649 &amp; 'Upload Data'!E649 &amp; 'Upload Data'!F649 &amp; 'Upload Data'!G649 &amp; 'Upload Data'!H649 &amp; 'Upload Data'!I649 &amp; 'Upload Data'!J649 &amp; 'Upload Data'!K649 &amp; 'Upload Data'!L649 &amp; 'Upload Data'!M649 &amp; 'Upload Data'!N649) &lt;&gt; "", FALSE)</f>
        <v>0</v>
      </c>
      <c r="E662" s="50" t="str">
        <f t="shared" si="72"/>
        <v/>
      </c>
      <c r="F662" s="50" t="str">
        <f t="shared" si="73"/>
        <v/>
      </c>
      <c r="G662" s="50" t="b">
        <f t="shared" si="74"/>
        <v>1</v>
      </c>
      <c r="H662" s="50" t="b">
        <f>IFERROR(OR(AND(NOT(D662), 'Upload Data'!$A649 = ""), AND(AG662 &gt; -1, OR(AND(AH662, LEN(AD662) = 7), IFERROR(MATCH(AD662, listCertificateTypes, 0), FALSE)))), FALSE)</f>
        <v>1</v>
      </c>
      <c r="I662" s="50" t="b">
        <f>IFERROR(OR(NOT($D662), 'Upload Data'!B649 &lt;&gt; ""), FALSE)</f>
        <v>1</v>
      </c>
      <c r="J662" s="50" t="b">
        <f>IFERROR(OR(AND(NOT($D662), 'Upload Data'!C649 = ""), ISNUMBER('Upload Data'!C649), IFERROR(DATEVALUE('Upload Data'!C649) &gt; 0, FALSE)), FALSE)</f>
        <v>1</v>
      </c>
      <c r="K662" s="50" t="b">
        <f>IFERROR(OR(NOT($D662), 'Upload Data'!D649 &lt;&gt; ""), FALSE)</f>
        <v>1</v>
      </c>
      <c r="L662" s="51" t="s">
        <v>116</v>
      </c>
      <c r="M662" s="50" t="b">
        <f>IFERROR(OR(AND(NOT($D662), 'Upload Data'!F649 = ""), IFERROR(_xlfn.NUMBERVALUE('Upload Data'!F649) &gt; 0, FALSE)), FALSE)</f>
        <v>1</v>
      </c>
      <c r="N662" s="50" t="b">
        <f>IFERROR(OR('Upload Data'!G649 = "", IFERROR(_xlfn.NUMBERVALUE('Upload Data'!G649) &gt; 0, FALSE)), FALSE)</f>
        <v>1</v>
      </c>
      <c r="O662" s="50" t="b">
        <f>IFERROR(OR('Upload Data'!G649 = "", IFERROR(MATCH('Upload Data'!H649, listVolumeUnits, 0), FALSE)), FALSE)</f>
        <v>1</v>
      </c>
      <c r="P662" s="50" t="b">
        <f>IFERROR(OR('Upload Data'!I649 = "", IFERROR(_xlfn.NUMBERVALUE('Upload Data'!I649) &gt; 0, FALSE)), FALSE)</f>
        <v>1</v>
      </c>
      <c r="Q662" s="50" t="b">
        <f>IFERROR(OR('Upload Data'!I649 = "", IFERROR(MATCH('Upload Data'!J649, listWeightUnits, 0), FALSE)), FALSE)</f>
        <v>1</v>
      </c>
      <c r="R662" s="50" t="b">
        <f>IFERROR(OR(AND(NOT(D662), 'Upload Data'!K649 = ""), IFERROR(MATCH('Upload Data'!K649, listFscClaimTypes, 0), FALSE)), FALSE)</f>
        <v>1</v>
      </c>
      <c r="S662" s="50" t="b">
        <f>IFERROR(OR(AND('Upload Data'!K649 = refClaimFsc100, OR('Upload Data'!L649 = "", 'Upload Data'!L649 = 100)), AND('Upload Data'!K649 = refClaimFscCW, OR('Upload Data'!L649 = "", 'Upload Data'!L649 = 0)), AND('Upload Data'!K649 = refClaimFscMix, 'Upload Data'!L649 &lt;&gt; "", _xlfn.NUMBERVALUE('Upload Data'!L649) &gt;= 0, _xlfn.NUMBERVALUE('Upload Data'!L649) &lt;= 100), AND('Upload Data'!K649 = refClaimFscMixCredit, OR('Upload Data'!L649 = "", 'Upload Data'!L649 = 100)), AND('Upload Data'!K649 = refClaimFscRecycled, 'Upload Data'!K649 =""), 'Upload Data'!K649 = ""), FALSE)</f>
        <v>1</v>
      </c>
      <c r="T662" s="50" t="b">
        <f>IFERROR(OR('Upload Data'!M649 = "", ISNUMBER('Upload Data'!M649), IFERROR(DATEVALUE('Upload Data'!M649) &gt; 0, FALSE)), FALSE)</f>
        <v>1</v>
      </c>
      <c r="U662" s="50" t="b">
        <f>IFERROR(OR('Upload Data'!N649 = "", ISNUMBER('Upload Data'!N649), IFERROR(DATEVALUE('Upload Data'!N649) &gt; 0, FALSE)), FALSE)</f>
        <v>1</v>
      </c>
      <c r="V662" s="51" t="s">
        <v>116</v>
      </c>
      <c r="W662" s="50"/>
      <c r="X662" s="50"/>
      <c r="Y662" s="50"/>
      <c r="Z662" s="50">
        <f>IFERROR(FIND("-", 'Upload Data'!$A649, 1), 1000)</f>
        <v>1000</v>
      </c>
      <c r="AA662" s="50">
        <f>IFERROR(FIND("-", 'Upload Data'!$A649, Z662 + 1), 1000)</f>
        <v>1000</v>
      </c>
      <c r="AB662" s="50">
        <f>IFERROR(FIND("-", 'Upload Data'!$A649, AA662 + 1), 1000)</f>
        <v>1000</v>
      </c>
      <c r="AC662" s="50" t="str">
        <f>IFERROR(LEFT('Upload Data'!$A649, Z662 - 1), "")</f>
        <v/>
      </c>
      <c r="AD662" s="50" t="str">
        <f>IFERROR(MID('Upload Data'!$A649, Z662 + 1, AA662 - Z662 - 1), "")</f>
        <v/>
      </c>
      <c r="AE662" s="50" t="str">
        <f>IFERROR(MID('Upload Data'!$A649, AA662 + 1, AB662 - AA662 - 1), "")</f>
        <v/>
      </c>
      <c r="AF662" s="50" t="str">
        <f>IFERROR(MID('Upload Data'!$A649, AB662 + 1, 1000), "")</f>
        <v/>
      </c>
      <c r="AG662" s="50" t="str">
        <f t="shared" si="77"/>
        <v/>
      </c>
      <c r="AH662" s="50" t="b">
        <f t="shared" si="78"/>
        <v>0</v>
      </c>
    </row>
    <row r="663" spans="1:34">
      <c r="A663" s="49">
        <f t="shared" si="75"/>
        <v>650</v>
      </c>
      <c r="B663" s="48" t="b">
        <f>NOT(IFERROR('Upload Data'!A650 = "ERROR", TRUE))</f>
        <v>1</v>
      </c>
      <c r="C663" s="48">
        <f t="shared" si="76"/>
        <v>650</v>
      </c>
      <c r="D663" s="50" t="b">
        <f>IF(B663, ('Upload Data'!A650 &amp; 'Upload Data'!B650 &amp; 'Upload Data'!C650 &amp; 'Upload Data'!D650 &amp; 'Upload Data'!E650 &amp; 'Upload Data'!F650 &amp; 'Upload Data'!G650 &amp; 'Upload Data'!H650 &amp; 'Upload Data'!I650 &amp; 'Upload Data'!J650 &amp; 'Upload Data'!K650 &amp; 'Upload Data'!L650 &amp; 'Upload Data'!M650 &amp; 'Upload Data'!N650) &lt;&gt; "", FALSE)</f>
        <v>0</v>
      </c>
      <c r="E663" s="50" t="str">
        <f t="shared" si="72"/>
        <v/>
      </c>
      <c r="F663" s="50" t="str">
        <f t="shared" si="73"/>
        <v/>
      </c>
      <c r="G663" s="50" t="b">
        <f t="shared" si="74"/>
        <v>1</v>
      </c>
      <c r="H663" s="50" t="b">
        <f>IFERROR(OR(AND(NOT(D663), 'Upload Data'!$A650 = ""), AND(AG663 &gt; -1, OR(AND(AH663, LEN(AD663) = 7), IFERROR(MATCH(AD663, listCertificateTypes, 0), FALSE)))), FALSE)</f>
        <v>1</v>
      </c>
      <c r="I663" s="50" t="b">
        <f>IFERROR(OR(NOT($D663), 'Upload Data'!B650 &lt;&gt; ""), FALSE)</f>
        <v>1</v>
      </c>
      <c r="J663" s="50" t="b">
        <f>IFERROR(OR(AND(NOT($D663), 'Upload Data'!C650 = ""), ISNUMBER('Upload Data'!C650), IFERROR(DATEVALUE('Upload Data'!C650) &gt; 0, FALSE)), FALSE)</f>
        <v>1</v>
      </c>
      <c r="K663" s="50" t="b">
        <f>IFERROR(OR(NOT($D663), 'Upload Data'!D650 &lt;&gt; ""), FALSE)</f>
        <v>1</v>
      </c>
      <c r="L663" s="51" t="s">
        <v>116</v>
      </c>
      <c r="M663" s="50" t="b">
        <f>IFERROR(OR(AND(NOT($D663), 'Upload Data'!F650 = ""), IFERROR(_xlfn.NUMBERVALUE('Upload Data'!F650) &gt; 0, FALSE)), FALSE)</f>
        <v>1</v>
      </c>
      <c r="N663" s="50" t="b">
        <f>IFERROR(OR('Upload Data'!G650 = "", IFERROR(_xlfn.NUMBERVALUE('Upload Data'!G650) &gt; 0, FALSE)), FALSE)</f>
        <v>1</v>
      </c>
      <c r="O663" s="50" t="b">
        <f>IFERROR(OR('Upload Data'!G650 = "", IFERROR(MATCH('Upload Data'!H650, listVolumeUnits, 0), FALSE)), FALSE)</f>
        <v>1</v>
      </c>
      <c r="P663" s="50" t="b">
        <f>IFERROR(OR('Upload Data'!I650 = "", IFERROR(_xlfn.NUMBERVALUE('Upload Data'!I650) &gt; 0, FALSE)), FALSE)</f>
        <v>1</v>
      </c>
      <c r="Q663" s="50" t="b">
        <f>IFERROR(OR('Upload Data'!I650 = "", IFERROR(MATCH('Upload Data'!J650, listWeightUnits, 0), FALSE)), FALSE)</f>
        <v>1</v>
      </c>
      <c r="R663" s="50" t="b">
        <f>IFERROR(OR(AND(NOT(D663), 'Upload Data'!K650 = ""), IFERROR(MATCH('Upload Data'!K650, listFscClaimTypes, 0), FALSE)), FALSE)</f>
        <v>1</v>
      </c>
      <c r="S663" s="50" t="b">
        <f>IFERROR(OR(AND('Upload Data'!K650 = refClaimFsc100, OR('Upload Data'!L650 = "", 'Upload Data'!L650 = 100)), AND('Upload Data'!K650 = refClaimFscCW, OR('Upload Data'!L650 = "", 'Upload Data'!L650 = 0)), AND('Upload Data'!K650 = refClaimFscMix, 'Upload Data'!L650 &lt;&gt; "", _xlfn.NUMBERVALUE('Upload Data'!L650) &gt;= 0, _xlfn.NUMBERVALUE('Upload Data'!L650) &lt;= 100), AND('Upload Data'!K650 = refClaimFscMixCredit, OR('Upload Data'!L650 = "", 'Upload Data'!L650 = 100)), AND('Upload Data'!K650 = refClaimFscRecycled, 'Upload Data'!K650 =""), 'Upload Data'!K650 = ""), FALSE)</f>
        <v>1</v>
      </c>
      <c r="T663" s="50" t="b">
        <f>IFERROR(OR('Upload Data'!M650 = "", ISNUMBER('Upload Data'!M650), IFERROR(DATEVALUE('Upload Data'!M650) &gt; 0, FALSE)), FALSE)</f>
        <v>1</v>
      </c>
      <c r="U663" s="50" t="b">
        <f>IFERROR(OR('Upload Data'!N650 = "", ISNUMBER('Upload Data'!N650), IFERROR(DATEVALUE('Upload Data'!N650) &gt; 0, FALSE)), FALSE)</f>
        <v>1</v>
      </c>
      <c r="V663" s="51" t="s">
        <v>116</v>
      </c>
      <c r="W663" s="50"/>
      <c r="X663" s="50"/>
      <c r="Y663" s="50"/>
      <c r="Z663" s="50">
        <f>IFERROR(FIND("-", 'Upload Data'!$A650, 1), 1000)</f>
        <v>1000</v>
      </c>
      <c r="AA663" s="50">
        <f>IFERROR(FIND("-", 'Upload Data'!$A650, Z663 + 1), 1000)</f>
        <v>1000</v>
      </c>
      <c r="AB663" s="50">
        <f>IFERROR(FIND("-", 'Upload Data'!$A650, AA663 + 1), 1000)</f>
        <v>1000</v>
      </c>
      <c r="AC663" s="50" t="str">
        <f>IFERROR(LEFT('Upload Data'!$A650, Z663 - 1), "")</f>
        <v/>
      </c>
      <c r="AD663" s="50" t="str">
        <f>IFERROR(MID('Upload Data'!$A650, Z663 + 1, AA663 - Z663 - 1), "")</f>
        <v/>
      </c>
      <c r="AE663" s="50" t="str">
        <f>IFERROR(MID('Upload Data'!$A650, AA663 + 1, AB663 - AA663 - 1), "")</f>
        <v/>
      </c>
      <c r="AF663" s="50" t="str">
        <f>IFERROR(MID('Upload Data'!$A650, AB663 + 1, 1000), "")</f>
        <v/>
      </c>
      <c r="AG663" s="50" t="str">
        <f t="shared" si="77"/>
        <v/>
      </c>
      <c r="AH663" s="50" t="b">
        <f t="shared" si="78"/>
        <v>0</v>
      </c>
    </row>
    <row r="664" spans="1:34">
      <c r="A664" s="49">
        <f t="shared" si="75"/>
        <v>651</v>
      </c>
      <c r="B664" s="48" t="b">
        <f>NOT(IFERROR('Upload Data'!A651 = "ERROR", TRUE))</f>
        <v>1</v>
      </c>
      <c r="C664" s="48">
        <f t="shared" si="76"/>
        <v>651</v>
      </c>
      <c r="D664" s="50" t="b">
        <f>IF(B664, ('Upload Data'!A651 &amp; 'Upload Data'!B651 &amp; 'Upload Data'!C651 &amp; 'Upload Data'!D651 &amp; 'Upload Data'!E651 &amp; 'Upload Data'!F651 &amp; 'Upload Data'!G651 &amp; 'Upload Data'!H651 &amp; 'Upload Data'!I651 &amp; 'Upload Data'!J651 &amp; 'Upload Data'!K651 &amp; 'Upload Data'!L651 &amp; 'Upload Data'!M651 &amp; 'Upload Data'!N651) &lt;&gt; "", FALSE)</f>
        <v>0</v>
      </c>
      <c r="E664" s="50" t="str">
        <f t="shared" si="72"/>
        <v/>
      </c>
      <c r="F664" s="50" t="str">
        <f t="shared" si="73"/>
        <v/>
      </c>
      <c r="G664" s="50" t="b">
        <f t="shared" si="74"/>
        <v>1</v>
      </c>
      <c r="H664" s="50" t="b">
        <f>IFERROR(OR(AND(NOT(D664), 'Upload Data'!$A651 = ""), AND(AG664 &gt; -1, OR(AND(AH664, LEN(AD664) = 7), IFERROR(MATCH(AD664, listCertificateTypes, 0), FALSE)))), FALSE)</f>
        <v>1</v>
      </c>
      <c r="I664" s="50" t="b">
        <f>IFERROR(OR(NOT($D664), 'Upload Data'!B651 &lt;&gt; ""), FALSE)</f>
        <v>1</v>
      </c>
      <c r="J664" s="50" t="b">
        <f>IFERROR(OR(AND(NOT($D664), 'Upload Data'!C651 = ""), ISNUMBER('Upload Data'!C651), IFERROR(DATEVALUE('Upload Data'!C651) &gt; 0, FALSE)), FALSE)</f>
        <v>1</v>
      </c>
      <c r="K664" s="50" t="b">
        <f>IFERROR(OR(NOT($D664), 'Upload Data'!D651 &lt;&gt; ""), FALSE)</f>
        <v>1</v>
      </c>
      <c r="L664" s="51" t="s">
        <v>116</v>
      </c>
      <c r="M664" s="50" t="b">
        <f>IFERROR(OR(AND(NOT($D664), 'Upload Data'!F651 = ""), IFERROR(_xlfn.NUMBERVALUE('Upload Data'!F651) &gt; 0, FALSE)), FALSE)</f>
        <v>1</v>
      </c>
      <c r="N664" s="50" t="b">
        <f>IFERROR(OR('Upload Data'!G651 = "", IFERROR(_xlfn.NUMBERVALUE('Upload Data'!G651) &gt; 0, FALSE)), FALSE)</f>
        <v>1</v>
      </c>
      <c r="O664" s="50" t="b">
        <f>IFERROR(OR('Upload Data'!G651 = "", IFERROR(MATCH('Upload Data'!H651, listVolumeUnits, 0), FALSE)), FALSE)</f>
        <v>1</v>
      </c>
      <c r="P664" s="50" t="b">
        <f>IFERROR(OR('Upload Data'!I651 = "", IFERROR(_xlfn.NUMBERVALUE('Upload Data'!I651) &gt; 0, FALSE)), FALSE)</f>
        <v>1</v>
      </c>
      <c r="Q664" s="50" t="b">
        <f>IFERROR(OR('Upload Data'!I651 = "", IFERROR(MATCH('Upload Data'!J651, listWeightUnits, 0), FALSE)), FALSE)</f>
        <v>1</v>
      </c>
      <c r="R664" s="50" t="b">
        <f>IFERROR(OR(AND(NOT(D664), 'Upload Data'!K651 = ""), IFERROR(MATCH('Upload Data'!K651, listFscClaimTypes, 0), FALSE)), FALSE)</f>
        <v>1</v>
      </c>
      <c r="S664" s="50" t="b">
        <f>IFERROR(OR(AND('Upload Data'!K651 = refClaimFsc100, OR('Upload Data'!L651 = "", 'Upload Data'!L651 = 100)), AND('Upload Data'!K651 = refClaimFscCW, OR('Upload Data'!L651 = "", 'Upload Data'!L651 = 0)), AND('Upload Data'!K651 = refClaimFscMix, 'Upload Data'!L651 &lt;&gt; "", _xlfn.NUMBERVALUE('Upload Data'!L651) &gt;= 0, _xlfn.NUMBERVALUE('Upload Data'!L651) &lt;= 100), AND('Upload Data'!K651 = refClaimFscMixCredit, OR('Upload Data'!L651 = "", 'Upload Data'!L651 = 100)), AND('Upload Data'!K651 = refClaimFscRecycled, 'Upload Data'!K651 =""), 'Upload Data'!K651 = ""), FALSE)</f>
        <v>1</v>
      </c>
      <c r="T664" s="50" t="b">
        <f>IFERROR(OR('Upload Data'!M651 = "", ISNUMBER('Upload Data'!M651), IFERROR(DATEVALUE('Upload Data'!M651) &gt; 0, FALSE)), FALSE)</f>
        <v>1</v>
      </c>
      <c r="U664" s="50" t="b">
        <f>IFERROR(OR('Upload Data'!N651 = "", ISNUMBER('Upload Data'!N651), IFERROR(DATEVALUE('Upload Data'!N651) &gt; 0, FALSE)), FALSE)</f>
        <v>1</v>
      </c>
      <c r="V664" s="51" t="s">
        <v>116</v>
      </c>
      <c r="W664" s="50"/>
      <c r="X664" s="50"/>
      <c r="Y664" s="50"/>
      <c r="Z664" s="50">
        <f>IFERROR(FIND("-", 'Upload Data'!$A651, 1), 1000)</f>
        <v>1000</v>
      </c>
      <c r="AA664" s="50">
        <f>IFERROR(FIND("-", 'Upload Data'!$A651, Z664 + 1), 1000)</f>
        <v>1000</v>
      </c>
      <c r="AB664" s="50">
        <f>IFERROR(FIND("-", 'Upload Data'!$A651, AA664 + 1), 1000)</f>
        <v>1000</v>
      </c>
      <c r="AC664" s="50" t="str">
        <f>IFERROR(LEFT('Upload Data'!$A651, Z664 - 1), "")</f>
        <v/>
      </c>
      <c r="AD664" s="50" t="str">
        <f>IFERROR(MID('Upload Data'!$A651, Z664 + 1, AA664 - Z664 - 1), "")</f>
        <v/>
      </c>
      <c r="AE664" s="50" t="str">
        <f>IFERROR(MID('Upload Data'!$A651, AA664 + 1, AB664 - AA664 - 1), "")</f>
        <v/>
      </c>
      <c r="AF664" s="50" t="str">
        <f>IFERROR(MID('Upload Data'!$A651, AB664 + 1, 1000), "")</f>
        <v/>
      </c>
      <c r="AG664" s="50" t="str">
        <f t="shared" si="77"/>
        <v/>
      </c>
      <c r="AH664" s="50" t="b">
        <f t="shared" si="78"/>
        <v>0</v>
      </c>
    </row>
    <row r="665" spans="1:34">
      <c r="A665" s="49">
        <f t="shared" si="75"/>
        <v>652</v>
      </c>
      <c r="B665" s="48" t="b">
        <f>NOT(IFERROR('Upload Data'!A652 = "ERROR", TRUE))</f>
        <v>1</v>
      </c>
      <c r="C665" s="48">
        <f t="shared" si="76"/>
        <v>652</v>
      </c>
      <c r="D665" s="50" t="b">
        <f>IF(B665, ('Upload Data'!A652 &amp; 'Upload Data'!B652 &amp; 'Upload Data'!C652 &amp; 'Upload Data'!D652 &amp; 'Upload Data'!E652 &amp; 'Upload Data'!F652 &amp; 'Upload Data'!G652 &amp; 'Upload Data'!H652 &amp; 'Upload Data'!I652 &amp; 'Upload Data'!J652 &amp; 'Upload Data'!K652 &amp; 'Upload Data'!L652 &amp; 'Upload Data'!M652 &amp; 'Upload Data'!N652) &lt;&gt; "", FALSE)</f>
        <v>0</v>
      </c>
      <c r="E665" s="50" t="str">
        <f t="shared" si="72"/>
        <v/>
      </c>
      <c r="F665" s="50" t="str">
        <f t="shared" si="73"/>
        <v/>
      </c>
      <c r="G665" s="50" t="b">
        <f t="shared" si="74"/>
        <v>1</v>
      </c>
      <c r="H665" s="50" t="b">
        <f>IFERROR(OR(AND(NOT(D665), 'Upload Data'!$A652 = ""), AND(AG665 &gt; -1, OR(AND(AH665, LEN(AD665) = 7), IFERROR(MATCH(AD665, listCertificateTypes, 0), FALSE)))), FALSE)</f>
        <v>1</v>
      </c>
      <c r="I665" s="50" t="b">
        <f>IFERROR(OR(NOT($D665), 'Upload Data'!B652 &lt;&gt; ""), FALSE)</f>
        <v>1</v>
      </c>
      <c r="J665" s="50" t="b">
        <f>IFERROR(OR(AND(NOT($D665), 'Upload Data'!C652 = ""), ISNUMBER('Upload Data'!C652), IFERROR(DATEVALUE('Upload Data'!C652) &gt; 0, FALSE)), FALSE)</f>
        <v>1</v>
      </c>
      <c r="K665" s="50" t="b">
        <f>IFERROR(OR(NOT($D665), 'Upload Data'!D652 &lt;&gt; ""), FALSE)</f>
        <v>1</v>
      </c>
      <c r="L665" s="51" t="s">
        <v>116</v>
      </c>
      <c r="M665" s="50" t="b">
        <f>IFERROR(OR(AND(NOT($D665), 'Upload Data'!F652 = ""), IFERROR(_xlfn.NUMBERVALUE('Upload Data'!F652) &gt; 0, FALSE)), FALSE)</f>
        <v>1</v>
      </c>
      <c r="N665" s="50" t="b">
        <f>IFERROR(OR('Upload Data'!G652 = "", IFERROR(_xlfn.NUMBERVALUE('Upload Data'!G652) &gt; 0, FALSE)), FALSE)</f>
        <v>1</v>
      </c>
      <c r="O665" s="50" t="b">
        <f>IFERROR(OR('Upload Data'!G652 = "", IFERROR(MATCH('Upload Data'!H652, listVolumeUnits, 0), FALSE)), FALSE)</f>
        <v>1</v>
      </c>
      <c r="P665" s="50" t="b">
        <f>IFERROR(OR('Upload Data'!I652 = "", IFERROR(_xlfn.NUMBERVALUE('Upload Data'!I652) &gt; 0, FALSE)), FALSE)</f>
        <v>1</v>
      </c>
      <c r="Q665" s="50" t="b">
        <f>IFERROR(OR('Upload Data'!I652 = "", IFERROR(MATCH('Upload Data'!J652, listWeightUnits, 0), FALSE)), FALSE)</f>
        <v>1</v>
      </c>
      <c r="R665" s="50" t="b">
        <f>IFERROR(OR(AND(NOT(D665), 'Upload Data'!K652 = ""), IFERROR(MATCH('Upload Data'!K652, listFscClaimTypes, 0), FALSE)), FALSE)</f>
        <v>1</v>
      </c>
      <c r="S665" s="50" t="b">
        <f>IFERROR(OR(AND('Upload Data'!K652 = refClaimFsc100, OR('Upload Data'!L652 = "", 'Upload Data'!L652 = 100)), AND('Upload Data'!K652 = refClaimFscCW, OR('Upload Data'!L652 = "", 'Upload Data'!L652 = 0)), AND('Upload Data'!K652 = refClaimFscMix, 'Upload Data'!L652 &lt;&gt; "", _xlfn.NUMBERVALUE('Upload Data'!L652) &gt;= 0, _xlfn.NUMBERVALUE('Upload Data'!L652) &lt;= 100), AND('Upload Data'!K652 = refClaimFscMixCredit, OR('Upload Data'!L652 = "", 'Upload Data'!L652 = 100)), AND('Upload Data'!K652 = refClaimFscRecycled, 'Upload Data'!K652 =""), 'Upload Data'!K652 = ""), FALSE)</f>
        <v>1</v>
      </c>
      <c r="T665" s="50" t="b">
        <f>IFERROR(OR('Upload Data'!M652 = "", ISNUMBER('Upload Data'!M652), IFERROR(DATEVALUE('Upload Data'!M652) &gt; 0, FALSE)), FALSE)</f>
        <v>1</v>
      </c>
      <c r="U665" s="50" t="b">
        <f>IFERROR(OR('Upload Data'!N652 = "", ISNUMBER('Upload Data'!N652), IFERROR(DATEVALUE('Upload Data'!N652) &gt; 0, FALSE)), FALSE)</f>
        <v>1</v>
      </c>
      <c r="V665" s="51" t="s">
        <v>116</v>
      </c>
      <c r="W665" s="50"/>
      <c r="X665" s="50"/>
      <c r="Y665" s="50"/>
      <c r="Z665" s="50">
        <f>IFERROR(FIND("-", 'Upload Data'!$A652, 1), 1000)</f>
        <v>1000</v>
      </c>
      <c r="AA665" s="50">
        <f>IFERROR(FIND("-", 'Upload Data'!$A652, Z665 + 1), 1000)</f>
        <v>1000</v>
      </c>
      <c r="AB665" s="50">
        <f>IFERROR(FIND("-", 'Upload Data'!$A652, AA665 + 1), 1000)</f>
        <v>1000</v>
      </c>
      <c r="AC665" s="50" t="str">
        <f>IFERROR(LEFT('Upload Data'!$A652, Z665 - 1), "")</f>
        <v/>
      </c>
      <c r="AD665" s="50" t="str">
        <f>IFERROR(MID('Upload Data'!$A652, Z665 + 1, AA665 - Z665 - 1), "")</f>
        <v/>
      </c>
      <c r="AE665" s="50" t="str">
        <f>IFERROR(MID('Upload Data'!$A652, AA665 + 1, AB665 - AA665 - 1), "")</f>
        <v/>
      </c>
      <c r="AF665" s="50" t="str">
        <f>IFERROR(MID('Upload Data'!$A652, AB665 + 1, 1000), "")</f>
        <v/>
      </c>
      <c r="AG665" s="50" t="str">
        <f t="shared" si="77"/>
        <v/>
      </c>
      <c r="AH665" s="50" t="b">
        <f t="shared" si="78"/>
        <v>0</v>
      </c>
    </row>
    <row r="666" spans="1:34">
      <c r="A666" s="49">
        <f t="shared" si="75"/>
        <v>653</v>
      </c>
      <c r="B666" s="48" t="b">
        <f>NOT(IFERROR('Upload Data'!A653 = "ERROR", TRUE))</f>
        <v>1</v>
      </c>
      <c r="C666" s="48">
        <f t="shared" si="76"/>
        <v>653</v>
      </c>
      <c r="D666" s="50" t="b">
        <f>IF(B666, ('Upload Data'!A653 &amp; 'Upload Data'!B653 &amp; 'Upload Data'!C653 &amp; 'Upload Data'!D653 &amp; 'Upload Data'!E653 &amp; 'Upload Data'!F653 &amp; 'Upload Data'!G653 &amp; 'Upload Data'!H653 &amp; 'Upload Data'!I653 &amp; 'Upload Data'!J653 &amp; 'Upload Data'!K653 &amp; 'Upload Data'!L653 &amp; 'Upload Data'!M653 &amp; 'Upload Data'!N653) &lt;&gt; "", FALSE)</f>
        <v>0</v>
      </c>
      <c r="E666" s="50" t="str">
        <f t="shared" si="72"/>
        <v/>
      </c>
      <c r="F666" s="50" t="str">
        <f t="shared" si="73"/>
        <v/>
      </c>
      <c r="G666" s="50" t="b">
        <f t="shared" si="74"/>
        <v>1</v>
      </c>
      <c r="H666" s="50" t="b">
        <f>IFERROR(OR(AND(NOT(D666), 'Upload Data'!$A653 = ""), AND(AG666 &gt; -1, OR(AND(AH666, LEN(AD666) = 7), IFERROR(MATCH(AD666, listCertificateTypes, 0), FALSE)))), FALSE)</f>
        <v>1</v>
      </c>
      <c r="I666" s="50" t="b">
        <f>IFERROR(OR(NOT($D666), 'Upload Data'!B653 &lt;&gt; ""), FALSE)</f>
        <v>1</v>
      </c>
      <c r="J666" s="50" t="b">
        <f>IFERROR(OR(AND(NOT($D666), 'Upload Data'!C653 = ""), ISNUMBER('Upload Data'!C653), IFERROR(DATEVALUE('Upload Data'!C653) &gt; 0, FALSE)), FALSE)</f>
        <v>1</v>
      </c>
      <c r="K666" s="50" t="b">
        <f>IFERROR(OR(NOT($D666), 'Upload Data'!D653 &lt;&gt; ""), FALSE)</f>
        <v>1</v>
      </c>
      <c r="L666" s="51" t="s">
        <v>116</v>
      </c>
      <c r="M666" s="50" t="b">
        <f>IFERROR(OR(AND(NOT($D666), 'Upload Data'!F653 = ""), IFERROR(_xlfn.NUMBERVALUE('Upload Data'!F653) &gt; 0, FALSE)), FALSE)</f>
        <v>1</v>
      </c>
      <c r="N666" s="50" t="b">
        <f>IFERROR(OR('Upload Data'!G653 = "", IFERROR(_xlfn.NUMBERVALUE('Upload Data'!G653) &gt; 0, FALSE)), FALSE)</f>
        <v>1</v>
      </c>
      <c r="O666" s="50" t="b">
        <f>IFERROR(OR('Upload Data'!G653 = "", IFERROR(MATCH('Upload Data'!H653, listVolumeUnits, 0), FALSE)), FALSE)</f>
        <v>1</v>
      </c>
      <c r="P666" s="50" t="b">
        <f>IFERROR(OR('Upload Data'!I653 = "", IFERROR(_xlfn.NUMBERVALUE('Upload Data'!I653) &gt; 0, FALSE)), FALSE)</f>
        <v>1</v>
      </c>
      <c r="Q666" s="50" t="b">
        <f>IFERROR(OR('Upload Data'!I653 = "", IFERROR(MATCH('Upload Data'!J653, listWeightUnits, 0), FALSE)), FALSE)</f>
        <v>1</v>
      </c>
      <c r="R666" s="50" t="b">
        <f>IFERROR(OR(AND(NOT(D666), 'Upload Data'!K653 = ""), IFERROR(MATCH('Upload Data'!K653, listFscClaimTypes, 0), FALSE)), FALSE)</f>
        <v>1</v>
      </c>
      <c r="S666" s="50" t="b">
        <f>IFERROR(OR(AND('Upload Data'!K653 = refClaimFsc100, OR('Upload Data'!L653 = "", 'Upload Data'!L653 = 100)), AND('Upload Data'!K653 = refClaimFscCW, OR('Upload Data'!L653 = "", 'Upload Data'!L653 = 0)), AND('Upload Data'!K653 = refClaimFscMix, 'Upload Data'!L653 &lt;&gt; "", _xlfn.NUMBERVALUE('Upload Data'!L653) &gt;= 0, _xlfn.NUMBERVALUE('Upload Data'!L653) &lt;= 100), AND('Upload Data'!K653 = refClaimFscMixCredit, OR('Upload Data'!L653 = "", 'Upload Data'!L653 = 100)), AND('Upload Data'!K653 = refClaimFscRecycled, 'Upload Data'!K653 =""), 'Upload Data'!K653 = ""), FALSE)</f>
        <v>1</v>
      </c>
      <c r="T666" s="50" t="b">
        <f>IFERROR(OR('Upload Data'!M653 = "", ISNUMBER('Upload Data'!M653), IFERROR(DATEVALUE('Upload Data'!M653) &gt; 0, FALSE)), FALSE)</f>
        <v>1</v>
      </c>
      <c r="U666" s="50" t="b">
        <f>IFERROR(OR('Upload Data'!N653 = "", ISNUMBER('Upload Data'!N653), IFERROR(DATEVALUE('Upload Data'!N653) &gt; 0, FALSE)), FALSE)</f>
        <v>1</v>
      </c>
      <c r="V666" s="51" t="s">
        <v>116</v>
      </c>
      <c r="W666" s="50"/>
      <c r="X666" s="50"/>
      <c r="Y666" s="50"/>
      <c r="Z666" s="50">
        <f>IFERROR(FIND("-", 'Upload Data'!$A653, 1), 1000)</f>
        <v>1000</v>
      </c>
      <c r="AA666" s="50">
        <f>IFERROR(FIND("-", 'Upload Data'!$A653, Z666 + 1), 1000)</f>
        <v>1000</v>
      </c>
      <c r="AB666" s="50">
        <f>IFERROR(FIND("-", 'Upload Data'!$A653, AA666 + 1), 1000)</f>
        <v>1000</v>
      </c>
      <c r="AC666" s="50" t="str">
        <f>IFERROR(LEFT('Upload Data'!$A653, Z666 - 1), "")</f>
        <v/>
      </c>
      <c r="AD666" s="50" t="str">
        <f>IFERROR(MID('Upload Data'!$A653, Z666 + 1, AA666 - Z666 - 1), "")</f>
        <v/>
      </c>
      <c r="AE666" s="50" t="str">
        <f>IFERROR(MID('Upload Data'!$A653, AA666 + 1, AB666 - AA666 - 1), "")</f>
        <v/>
      </c>
      <c r="AF666" s="50" t="str">
        <f>IFERROR(MID('Upload Data'!$A653, AB666 + 1, 1000), "")</f>
        <v/>
      </c>
      <c r="AG666" s="50" t="str">
        <f t="shared" si="77"/>
        <v/>
      </c>
      <c r="AH666" s="50" t="b">
        <f t="shared" si="78"/>
        <v>0</v>
      </c>
    </row>
    <row r="667" spans="1:34">
      <c r="A667" s="49">
        <f t="shared" si="75"/>
        <v>654</v>
      </c>
      <c r="B667" s="48" t="b">
        <f>NOT(IFERROR('Upload Data'!A654 = "ERROR", TRUE))</f>
        <v>1</v>
      </c>
      <c r="C667" s="48">
        <f t="shared" si="76"/>
        <v>654</v>
      </c>
      <c r="D667" s="50" t="b">
        <f>IF(B667, ('Upload Data'!A654 &amp; 'Upload Data'!B654 &amp; 'Upload Data'!C654 &amp; 'Upload Data'!D654 &amp; 'Upload Data'!E654 &amp; 'Upload Data'!F654 &amp; 'Upload Data'!G654 &amp; 'Upload Data'!H654 &amp; 'Upload Data'!I654 &amp; 'Upload Data'!J654 &amp; 'Upload Data'!K654 &amp; 'Upload Data'!L654 &amp; 'Upload Data'!M654 &amp; 'Upload Data'!N654) &lt;&gt; "", FALSE)</f>
        <v>0</v>
      </c>
      <c r="E667" s="50" t="str">
        <f t="shared" si="72"/>
        <v/>
      </c>
      <c r="F667" s="50" t="str">
        <f t="shared" si="73"/>
        <v/>
      </c>
      <c r="G667" s="50" t="b">
        <f t="shared" si="74"/>
        <v>1</v>
      </c>
      <c r="H667" s="50" t="b">
        <f>IFERROR(OR(AND(NOT(D667), 'Upload Data'!$A654 = ""), AND(AG667 &gt; -1, OR(AND(AH667, LEN(AD667) = 7), IFERROR(MATCH(AD667, listCertificateTypes, 0), FALSE)))), FALSE)</f>
        <v>1</v>
      </c>
      <c r="I667" s="50" t="b">
        <f>IFERROR(OR(NOT($D667), 'Upload Data'!B654 &lt;&gt; ""), FALSE)</f>
        <v>1</v>
      </c>
      <c r="J667" s="50" t="b">
        <f>IFERROR(OR(AND(NOT($D667), 'Upload Data'!C654 = ""), ISNUMBER('Upload Data'!C654), IFERROR(DATEVALUE('Upload Data'!C654) &gt; 0, FALSE)), FALSE)</f>
        <v>1</v>
      </c>
      <c r="K667" s="50" t="b">
        <f>IFERROR(OR(NOT($D667), 'Upload Data'!D654 &lt;&gt; ""), FALSE)</f>
        <v>1</v>
      </c>
      <c r="L667" s="51" t="s">
        <v>116</v>
      </c>
      <c r="M667" s="50" t="b">
        <f>IFERROR(OR(AND(NOT($D667), 'Upload Data'!F654 = ""), IFERROR(_xlfn.NUMBERVALUE('Upload Data'!F654) &gt; 0, FALSE)), FALSE)</f>
        <v>1</v>
      </c>
      <c r="N667" s="50" t="b">
        <f>IFERROR(OR('Upload Data'!G654 = "", IFERROR(_xlfn.NUMBERVALUE('Upload Data'!G654) &gt; 0, FALSE)), FALSE)</f>
        <v>1</v>
      </c>
      <c r="O667" s="50" t="b">
        <f>IFERROR(OR('Upload Data'!G654 = "", IFERROR(MATCH('Upload Data'!H654, listVolumeUnits, 0), FALSE)), FALSE)</f>
        <v>1</v>
      </c>
      <c r="P667" s="50" t="b">
        <f>IFERROR(OR('Upload Data'!I654 = "", IFERROR(_xlfn.NUMBERVALUE('Upload Data'!I654) &gt; 0, FALSE)), FALSE)</f>
        <v>1</v>
      </c>
      <c r="Q667" s="50" t="b">
        <f>IFERROR(OR('Upload Data'!I654 = "", IFERROR(MATCH('Upload Data'!J654, listWeightUnits, 0), FALSE)), FALSE)</f>
        <v>1</v>
      </c>
      <c r="R667" s="50" t="b">
        <f>IFERROR(OR(AND(NOT(D667), 'Upload Data'!K654 = ""), IFERROR(MATCH('Upload Data'!K654, listFscClaimTypes, 0), FALSE)), FALSE)</f>
        <v>1</v>
      </c>
      <c r="S667" s="50" t="b">
        <f>IFERROR(OR(AND('Upload Data'!K654 = refClaimFsc100, OR('Upload Data'!L654 = "", 'Upload Data'!L654 = 100)), AND('Upload Data'!K654 = refClaimFscCW, OR('Upload Data'!L654 = "", 'Upload Data'!L654 = 0)), AND('Upload Data'!K654 = refClaimFscMix, 'Upload Data'!L654 &lt;&gt; "", _xlfn.NUMBERVALUE('Upload Data'!L654) &gt;= 0, _xlfn.NUMBERVALUE('Upload Data'!L654) &lt;= 100), AND('Upload Data'!K654 = refClaimFscMixCredit, OR('Upload Data'!L654 = "", 'Upload Data'!L654 = 100)), AND('Upload Data'!K654 = refClaimFscRecycled, 'Upload Data'!K654 =""), 'Upload Data'!K654 = ""), FALSE)</f>
        <v>1</v>
      </c>
      <c r="T667" s="50" t="b">
        <f>IFERROR(OR('Upload Data'!M654 = "", ISNUMBER('Upload Data'!M654), IFERROR(DATEVALUE('Upload Data'!M654) &gt; 0, FALSE)), FALSE)</f>
        <v>1</v>
      </c>
      <c r="U667" s="50" t="b">
        <f>IFERROR(OR('Upload Data'!N654 = "", ISNUMBER('Upload Data'!N654), IFERROR(DATEVALUE('Upload Data'!N654) &gt; 0, FALSE)), FALSE)</f>
        <v>1</v>
      </c>
      <c r="V667" s="51" t="s">
        <v>116</v>
      </c>
      <c r="W667" s="50"/>
      <c r="X667" s="50"/>
      <c r="Y667" s="50"/>
      <c r="Z667" s="50">
        <f>IFERROR(FIND("-", 'Upload Data'!$A654, 1), 1000)</f>
        <v>1000</v>
      </c>
      <c r="AA667" s="50">
        <f>IFERROR(FIND("-", 'Upload Data'!$A654, Z667 + 1), 1000)</f>
        <v>1000</v>
      </c>
      <c r="AB667" s="50">
        <f>IFERROR(FIND("-", 'Upload Data'!$A654, AA667 + 1), 1000)</f>
        <v>1000</v>
      </c>
      <c r="AC667" s="50" t="str">
        <f>IFERROR(LEFT('Upload Data'!$A654, Z667 - 1), "")</f>
        <v/>
      </c>
      <c r="AD667" s="50" t="str">
        <f>IFERROR(MID('Upload Data'!$A654, Z667 + 1, AA667 - Z667 - 1), "")</f>
        <v/>
      </c>
      <c r="AE667" s="50" t="str">
        <f>IFERROR(MID('Upload Data'!$A654, AA667 + 1, AB667 - AA667 - 1), "")</f>
        <v/>
      </c>
      <c r="AF667" s="50" t="str">
        <f>IFERROR(MID('Upload Data'!$A654, AB667 + 1, 1000), "")</f>
        <v/>
      </c>
      <c r="AG667" s="50" t="str">
        <f t="shared" si="77"/>
        <v/>
      </c>
      <c r="AH667" s="50" t="b">
        <f t="shared" si="78"/>
        <v>0</v>
      </c>
    </row>
    <row r="668" spans="1:34">
      <c r="A668" s="49">
        <f t="shared" si="75"/>
        <v>655</v>
      </c>
      <c r="B668" s="48" t="b">
        <f>NOT(IFERROR('Upload Data'!A655 = "ERROR", TRUE))</f>
        <v>1</v>
      </c>
      <c r="C668" s="48">
        <f t="shared" si="76"/>
        <v>655</v>
      </c>
      <c r="D668" s="50" t="b">
        <f>IF(B668, ('Upload Data'!A655 &amp; 'Upload Data'!B655 &amp; 'Upload Data'!C655 &amp; 'Upload Data'!D655 &amp; 'Upload Data'!E655 &amp; 'Upload Data'!F655 &amp; 'Upload Data'!G655 &amp; 'Upload Data'!H655 &amp; 'Upload Data'!I655 &amp; 'Upload Data'!J655 &amp; 'Upload Data'!K655 &amp; 'Upload Data'!L655 &amp; 'Upload Data'!M655 &amp; 'Upload Data'!N655) &lt;&gt; "", FALSE)</f>
        <v>0</v>
      </c>
      <c r="E668" s="50" t="str">
        <f t="shared" si="72"/>
        <v/>
      </c>
      <c r="F668" s="50" t="str">
        <f t="shared" si="73"/>
        <v/>
      </c>
      <c r="G668" s="50" t="b">
        <f t="shared" si="74"/>
        <v>1</v>
      </c>
      <c r="H668" s="50" t="b">
        <f>IFERROR(OR(AND(NOT(D668), 'Upload Data'!$A655 = ""), AND(AG668 &gt; -1, OR(AND(AH668, LEN(AD668) = 7), IFERROR(MATCH(AD668, listCertificateTypes, 0), FALSE)))), FALSE)</f>
        <v>1</v>
      </c>
      <c r="I668" s="50" t="b">
        <f>IFERROR(OR(NOT($D668), 'Upload Data'!B655 &lt;&gt; ""), FALSE)</f>
        <v>1</v>
      </c>
      <c r="J668" s="50" t="b">
        <f>IFERROR(OR(AND(NOT($D668), 'Upload Data'!C655 = ""), ISNUMBER('Upload Data'!C655), IFERROR(DATEVALUE('Upload Data'!C655) &gt; 0, FALSE)), FALSE)</f>
        <v>1</v>
      </c>
      <c r="K668" s="50" t="b">
        <f>IFERROR(OR(NOT($D668), 'Upload Data'!D655 &lt;&gt; ""), FALSE)</f>
        <v>1</v>
      </c>
      <c r="L668" s="51" t="s">
        <v>116</v>
      </c>
      <c r="M668" s="50" t="b">
        <f>IFERROR(OR(AND(NOT($D668), 'Upload Data'!F655 = ""), IFERROR(_xlfn.NUMBERVALUE('Upload Data'!F655) &gt; 0, FALSE)), FALSE)</f>
        <v>1</v>
      </c>
      <c r="N668" s="50" t="b">
        <f>IFERROR(OR('Upload Data'!G655 = "", IFERROR(_xlfn.NUMBERVALUE('Upload Data'!G655) &gt; 0, FALSE)), FALSE)</f>
        <v>1</v>
      </c>
      <c r="O668" s="50" t="b">
        <f>IFERROR(OR('Upload Data'!G655 = "", IFERROR(MATCH('Upload Data'!H655, listVolumeUnits, 0), FALSE)), FALSE)</f>
        <v>1</v>
      </c>
      <c r="P668" s="50" t="b">
        <f>IFERROR(OR('Upload Data'!I655 = "", IFERROR(_xlfn.NUMBERVALUE('Upload Data'!I655) &gt; 0, FALSE)), FALSE)</f>
        <v>1</v>
      </c>
      <c r="Q668" s="50" t="b">
        <f>IFERROR(OR('Upload Data'!I655 = "", IFERROR(MATCH('Upload Data'!J655, listWeightUnits, 0), FALSE)), FALSE)</f>
        <v>1</v>
      </c>
      <c r="R668" s="50" t="b">
        <f>IFERROR(OR(AND(NOT(D668), 'Upload Data'!K655 = ""), IFERROR(MATCH('Upload Data'!K655, listFscClaimTypes, 0), FALSE)), FALSE)</f>
        <v>1</v>
      </c>
      <c r="S668" s="50" t="b">
        <f>IFERROR(OR(AND('Upload Data'!K655 = refClaimFsc100, OR('Upload Data'!L655 = "", 'Upload Data'!L655 = 100)), AND('Upload Data'!K655 = refClaimFscCW, OR('Upload Data'!L655 = "", 'Upload Data'!L655 = 0)), AND('Upload Data'!K655 = refClaimFscMix, 'Upload Data'!L655 &lt;&gt; "", _xlfn.NUMBERVALUE('Upload Data'!L655) &gt;= 0, _xlfn.NUMBERVALUE('Upload Data'!L655) &lt;= 100), AND('Upload Data'!K655 = refClaimFscMixCredit, OR('Upload Data'!L655 = "", 'Upload Data'!L655 = 100)), AND('Upload Data'!K655 = refClaimFscRecycled, 'Upload Data'!K655 =""), 'Upload Data'!K655 = ""), FALSE)</f>
        <v>1</v>
      </c>
      <c r="T668" s="50" t="b">
        <f>IFERROR(OR('Upload Data'!M655 = "", ISNUMBER('Upload Data'!M655), IFERROR(DATEVALUE('Upload Data'!M655) &gt; 0, FALSE)), FALSE)</f>
        <v>1</v>
      </c>
      <c r="U668" s="50" t="b">
        <f>IFERROR(OR('Upload Data'!N655 = "", ISNUMBER('Upload Data'!N655), IFERROR(DATEVALUE('Upload Data'!N655) &gt; 0, FALSE)), FALSE)</f>
        <v>1</v>
      </c>
      <c r="V668" s="51" t="s">
        <v>116</v>
      </c>
      <c r="W668" s="50"/>
      <c r="X668" s="50"/>
      <c r="Y668" s="50"/>
      <c r="Z668" s="50">
        <f>IFERROR(FIND("-", 'Upload Data'!$A655, 1), 1000)</f>
        <v>1000</v>
      </c>
      <c r="AA668" s="50">
        <f>IFERROR(FIND("-", 'Upload Data'!$A655, Z668 + 1), 1000)</f>
        <v>1000</v>
      </c>
      <c r="AB668" s="50">
        <f>IFERROR(FIND("-", 'Upload Data'!$A655, AA668 + 1), 1000)</f>
        <v>1000</v>
      </c>
      <c r="AC668" s="50" t="str">
        <f>IFERROR(LEFT('Upload Data'!$A655, Z668 - 1), "")</f>
        <v/>
      </c>
      <c r="AD668" s="50" t="str">
        <f>IFERROR(MID('Upload Data'!$A655, Z668 + 1, AA668 - Z668 - 1), "")</f>
        <v/>
      </c>
      <c r="AE668" s="50" t="str">
        <f>IFERROR(MID('Upload Data'!$A655, AA668 + 1, AB668 - AA668 - 1), "")</f>
        <v/>
      </c>
      <c r="AF668" s="50" t="str">
        <f>IFERROR(MID('Upload Data'!$A655, AB668 + 1, 1000), "")</f>
        <v/>
      </c>
      <c r="AG668" s="50" t="str">
        <f t="shared" si="77"/>
        <v/>
      </c>
      <c r="AH668" s="50" t="b">
        <f t="shared" si="78"/>
        <v>0</v>
      </c>
    </row>
    <row r="669" spans="1:34">
      <c r="A669" s="49">
        <f t="shared" si="75"/>
        <v>656</v>
      </c>
      <c r="B669" s="48" t="b">
        <f>NOT(IFERROR('Upload Data'!A656 = "ERROR", TRUE))</f>
        <v>1</v>
      </c>
      <c r="C669" s="48">
        <f t="shared" si="76"/>
        <v>656</v>
      </c>
      <c r="D669" s="50" t="b">
        <f>IF(B669, ('Upload Data'!A656 &amp; 'Upload Data'!B656 &amp; 'Upload Data'!C656 &amp; 'Upload Data'!D656 &amp; 'Upload Data'!E656 &amp; 'Upload Data'!F656 &amp; 'Upload Data'!G656 &amp; 'Upload Data'!H656 &amp; 'Upload Data'!I656 &amp; 'Upload Data'!J656 &amp; 'Upload Data'!K656 &amp; 'Upload Data'!L656 &amp; 'Upload Data'!M656 &amp; 'Upload Data'!N656) &lt;&gt; "", FALSE)</f>
        <v>0</v>
      </c>
      <c r="E669" s="50" t="str">
        <f t="shared" si="72"/>
        <v/>
      </c>
      <c r="F669" s="50" t="str">
        <f t="shared" si="73"/>
        <v/>
      </c>
      <c r="G669" s="50" t="b">
        <f t="shared" si="74"/>
        <v>1</v>
      </c>
      <c r="H669" s="50" t="b">
        <f>IFERROR(OR(AND(NOT(D669), 'Upload Data'!$A656 = ""), AND(AG669 &gt; -1, OR(AND(AH669, LEN(AD669) = 7), IFERROR(MATCH(AD669, listCertificateTypes, 0), FALSE)))), FALSE)</f>
        <v>1</v>
      </c>
      <c r="I669" s="50" t="b">
        <f>IFERROR(OR(NOT($D669), 'Upload Data'!B656 &lt;&gt; ""), FALSE)</f>
        <v>1</v>
      </c>
      <c r="J669" s="50" t="b">
        <f>IFERROR(OR(AND(NOT($D669), 'Upload Data'!C656 = ""), ISNUMBER('Upload Data'!C656), IFERROR(DATEVALUE('Upload Data'!C656) &gt; 0, FALSE)), FALSE)</f>
        <v>1</v>
      </c>
      <c r="K669" s="50" t="b">
        <f>IFERROR(OR(NOT($D669), 'Upload Data'!D656 &lt;&gt; ""), FALSE)</f>
        <v>1</v>
      </c>
      <c r="L669" s="51" t="s">
        <v>116</v>
      </c>
      <c r="M669" s="50" t="b">
        <f>IFERROR(OR(AND(NOT($D669), 'Upload Data'!F656 = ""), IFERROR(_xlfn.NUMBERVALUE('Upload Data'!F656) &gt; 0, FALSE)), FALSE)</f>
        <v>1</v>
      </c>
      <c r="N669" s="50" t="b">
        <f>IFERROR(OR('Upload Data'!G656 = "", IFERROR(_xlfn.NUMBERVALUE('Upload Data'!G656) &gt; 0, FALSE)), FALSE)</f>
        <v>1</v>
      </c>
      <c r="O669" s="50" t="b">
        <f>IFERROR(OR('Upload Data'!G656 = "", IFERROR(MATCH('Upload Data'!H656, listVolumeUnits, 0), FALSE)), FALSE)</f>
        <v>1</v>
      </c>
      <c r="P669" s="50" t="b">
        <f>IFERROR(OR('Upload Data'!I656 = "", IFERROR(_xlfn.NUMBERVALUE('Upload Data'!I656) &gt; 0, FALSE)), FALSE)</f>
        <v>1</v>
      </c>
      <c r="Q669" s="50" t="b">
        <f>IFERROR(OR('Upload Data'!I656 = "", IFERROR(MATCH('Upload Data'!J656, listWeightUnits, 0), FALSE)), FALSE)</f>
        <v>1</v>
      </c>
      <c r="R669" s="50" t="b">
        <f>IFERROR(OR(AND(NOT(D669), 'Upload Data'!K656 = ""), IFERROR(MATCH('Upload Data'!K656, listFscClaimTypes, 0), FALSE)), FALSE)</f>
        <v>1</v>
      </c>
      <c r="S669" s="50" t="b">
        <f>IFERROR(OR(AND('Upload Data'!K656 = refClaimFsc100, OR('Upload Data'!L656 = "", 'Upload Data'!L656 = 100)), AND('Upload Data'!K656 = refClaimFscCW, OR('Upload Data'!L656 = "", 'Upload Data'!L656 = 0)), AND('Upload Data'!K656 = refClaimFscMix, 'Upload Data'!L656 &lt;&gt; "", _xlfn.NUMBERVALUE('Upload Data'!L656) &gt;= 0, _xlfn.NUMBERVALUE('Upload Data'!L656) &lt;= 100), AND('Upload Data'!K656 = refClaimFscMixCredit, OR('Upload Data'!L656 = "", 'Upload Data'!L656 = 100)), AND('Upload Data'!K656 = refClaimFscRecycled, 'Upload Data'!K656 =""), 'Upload Data'!K656 = ""), FALSE)</f>
        <v>1</v>
      </c>
      <c r="T669" s="50" t="b">
        <f>IFERROR(OR('Upload Data'!M656 = "", ISNUMBER('Upload Data'!M656), IFERROR(DATEVALUE('Upload Data'!M656) &gt; 0, FALSE)), FALSE)</f>
        <v>1</v>
      </c>
      <c r="U669" s="50" t="b">
        <f>IFERROR(OR('Upload Data'!N656 = "", ISNUMBER('Upload Data'!N656), IFERROR(DATEVALUE('Upload Data'!N656) &gt; 0, FALSE)), FALSE)</f>
        <v>1</v>
      </c>
      <c r="V669" s="51" t="s">
        <v>116</v>
      </c>
      <c r="W669" s="50"/>
      <c r="X669" s="50"/>
      <c r="Y669" s="50"/>
      <c r="Z669" s="50">
        <f>IFERROR(FIND("-", 'Upload Data'!$A656, 1), 1000)</f>
        <v>1000</v>
      </c>
      <c r="AA669" s="50">
        <f>IFERROR(FIND("-", 'Upload Data'!$A656, Z669 + 1), 1000)</f>
        <v>1000</v>
      </c>
      <c r="AB669" s="50">
        <f>IFERROR(FIND("-", 'Upload Data'!$A656, AA669 + 1), 1000)</f>
        <v>1000</v>
      </c>
      <c r="AC669" s="50" t="str">
        <f>IFERROR(LEFT('Upload Data'!$A656, Z669 - 1), "")</f>
        <v/>
      </c>
      <c r="AD669" s="50" t="str">
        <f>IFERROR(MID('Upload Data'!$A656, Z669 + 1, AA669 - Z669 - 1), "")</f>
        <v/>
      </c>
      <c r="AE669" s="50" t="str">
        <f>IFERROR(MID('Upload Data'!$A656, AA669 + 1, AB669 - AA669 - 1), "")</f>
        <v/>
      </c>
      <c r="AF669" s="50" t="str">
        <f>IFERROR(MID('Upload Data'!$A656, AB669 + 1, 1000), "")</f>
        <v/>
      </c>
      <c r="AG669" s="50" t="str">
        <f t="shared" si="77"/>
        <v/>
      </c>
      <c r="AH669" s="50" t="b">
        <f t="shared" si="78"/>
        <v>0</v>
      </c>
    </row>
    <row r="670" spans="1:34">
      <c r="A670" s="49">
        <f t="shared" si="75"/>
        <v>657</v>
      </c>
      <c r="B670" s="48" t="b">
        <f>NOT(IFERROR('Upload Data'!A657 = "ERROR", TRUE))</f>
        <v>1</v>
      </c>
      <c r="C670" s="48">
        <f t="shared" si="76"/>
        <v>657</v>
      </c>
      <c r="D670" s="50" t="b">
        <f>IF(B670, ('Upload Data'!A657 &amp; 'Upload Data'!B657 &amp; 'Upload Data'!C657 &amp; 'Upload Data'!D657 &amp; 'Upload Data'!E657 &amp; 'Upload Data'!F657 &amp; 'Upload Data'!G657 &amp; 'Upload Data'!H657 &amp; 'Upload Data'!I657 &amp; 'Upload Data'!J657 &amp; 'Upload Data'!K657 &amp; 'Upload Data'!L657 &amp; 'Upload Data'!M657 &amp; 'Upload Data'!N657) &lt;&gt; "", FALSE)</f>
        <v>0</v>
      </c>
      <c r="E670" s="50" t="str">
        <f t="shared" si="72"/>
        <v/>
      </c>
      <c r="F670" s="50" t="str">
        <f t="shared" si="73"/>
        <v/>
      </c>
      <c r="G670" s="50" t="b">
        <f t="shared" si="74"/>
        <v>1</v>
      </c>
      <c r="H670" s="50" t="b">
        <f>IFERROR(OR(AND(NOT(D670), 'Upload Data'!$A657 = ""), AND(AG670 &gt; -1, OR(AND(AH670, LEN(AD670) = 7), IFERROR(MATCH(AD670, listCertificateTypes, 0), FALSE)))), FALSE)</f>
        <v>1</v>
      </c>
      <c r="I670" s="50" t="b">
        <f>IFERROR(OR(NOT($D670), 'Upload Data'!B657 &lt;&gt; ""), FALSE)</f>
        <v>1</v>
      </c>
      <c r="J670" s="50" t="b">
        <f>IFERROR(OR(AND(NOT($D670), 'Upload Data'!C657 = ""), ISNUMBER('Upload Data'!C657), IFERROR(DATEVALUE('Upload Data'!C657) &gt; 0, FALSE)), FALSE)</f>
        <v>1</v>
      </c>
      <c r="K670" s="50" t="b">
        <f>IFERROR(OR(NOT($D670), 'Upload Data'!D657 &lt;&gt; ""), FALSE)</f>
        <v>1</v>
      </c>
      <c r="L670" s="51" t="s">
        <v>116</v>
      </c>
      <c r="M670" s="50" t="b">
        <f>IFERROR(OR(AND(NOT($D670), 'Upload Data'!F657 = ""), IFERROR(_xlfn.NUMBERVALUE('Upload Data'!F657) &gt; 0, FALSE)), FALSE)</f>
        <v>1</v>
      </c>
      <c r="N670" s="50" t="b">
        <f>IFERROR(OR('Upload Data'!G657 = "", IFERROR(_xlfn.NUMBERVALUE('Upload Data'!G657) &gt; 0, FALSE)), FALSE)</f>
        <v>1</v>
      </c>
      <c r="O670" s="50" t="b">
        <f>IFERROR(OR('Upload Data'!G657 = "", IFERROR(MATCH('Upload Data'!H657, listVolumeUnits, 0), FALSE)), FALSE)</f>
        <v>1</v>
      </c>
      <c r="P670" s="50" t="b">
        <f>IFERROR(OR('Upload Data'!I657 = "", IFERROR(_xlfn.NUMBERVALUE('Upload Data'!I657) &gt; 0, FALSE)), FALSE)</f>
        <v>1</v>
      </c>
      <c r="Q670" s="50" t="b">
        <f>IFERROR(OR('Upload Data'!I657 = "", IFERROR(MATCH('Upload Data'!J657, listWeightUnits, 0), FALSE)), FALSE)</f>
        <v>1</v>
      </c>
      <c r="R670" s="50" t="b">
        <f>IFERROR(OR(AND(NOT(D670), 'Upload Data'!K657 = ""), IFERROR(MATCH('Upload Data'!K657, listFscClaimTypes, 0), FALSE)), FALSE)</f>
        <v>1</v>
      </c>
      <c r="S670" s="50" t="b">
        <f>IFERROR(OR(AND('Upload Data'!K657 = refClaimFsc100, OR('Upload Data'!L657 = "", 'Upload Data'!L657 = 100)), AND('Upload Data'!K657 = refClaimFscCW, OR('Upload Data'!L657 = "", 'Upload Data'!L657 = 0)), AND('Upload Data'!K657 = refClaimFscMix, 'Upload Data'!L657 &lt;&gt; "", _xlfn.NUMBERVALUE('Upload Data'!L657) &gt;= 0, _xlfn.NUMBERVALUE('Upload Data'!L657) &lt;= 100), AND('Upload Data'!K657 = refClaimFscMixCredit, OR('Upload Data'!L657 = "", 'Upload Data'!L657 = 100)), AND('Upload Data'!K657 = refClaimFscRecycled, 'Upload Data'!K657 =""), 'Upload Data'!K657 = ""), FALSE)</f>
        <v>1</v>
      </c>
      <c r="T670" s="50" t="b">
        <f>IFERROR(OR('Upload Data'!M657 = "", ISNUMBER('Upload Data'!M657), IFERROR(DATEVALUE('Upload Data'!M657) &gt; 0, FALSE)), FALSE)</f>
        <v>1</v>
      </c>
      <c r="U670" s="50" t="b">
        <f>IFERROR(OR('Upload Data'!N657 = "", ISNUMBER('Upload Data'!N657), IFERROR(DATEVALUE('Upload Data'!N657) &gt; 0, FALSE)), FALSE)</f>
        <v>1</v>
      </c>
      <c r="V670" s="51" t="s">
        <v>116</v>
      </c>
      <c r="W670" s="50"/>
      <c r="X670" s="50"/>
      <c r="Y670" s="50"/>
      <c r="Z670" s="50">
        <f>IFERROR(FIND("-", 'Upload Data'!$A657, 1), 1000)</f>
        <v>1000</v>
      </c>
      <c r="AA670" s="50">
        <f>IFERROR(FIND("-", 'Upload Data'!$A657, Z670 + 1), 1000)</f>
        <v>1000</v>
      </c>
      <c r="AB670" s="50">
        <f>IFERROR(FIND("-", 'Upload Data'!$A657, AA670 + 1), 1000)</f>
        <v>1000</v>
      </c>
      <c r="AC670" s="50" t="str">
        <f>IFERROR(LEFT('Upload Data'!$A657, Z670 - 1), "")</f>
        <v/>
      </c>
      <c r="AD670" s="50" t="str">
        <f>IFERROR(MID('Upload Data'!$A657, Z670 + 1, AA670 - Z670 - 1), "")</f>
        <v/>
      </c>
      <c r="AE670" s="50" t="str">
        <f>IFERROR(MID('Upload Data'!$A657, AA670 + 1, AB670 - AA670 - 1), "")</f>
        <v/>
      </c>
      <c r="AF670" s="50" t="str">
        <f>IFERROR(MID('Upload Data'!$A657, AB670 + 1, 1000), "")</f>
        <v/>
      </c>
      <c r="AG670" s="50" t="str">
        <f t="shared" si="77"/>
        <v/>
      </c>
      <c r="AH670" s="50" t="b">
        <f t="shared" si="78"/>
        <v>0</v>
      </c>
    </row>
    <row r="671" spans="1:34">
      <c r="A671" s="49">
        <f t="shared" si="75"/>
        <v>658</v>
      </c>
      <c r="B671" s="48" t="b">
        <f>NOT(IFERROR('Upload Data'!A658 = "ERROR", TRUE))</f>
        <v>1</v>
      </c>
      <c r="C671" s="48">
        <f t="shared" si="76"/>
        <v>658</v>
      </c>
      <c r="D671" s="50" t="b">
        <f>IF(B671, ('Upload Data'!A658 &amp; 'Upload Data'!B658 &amp; 'Upload Data'!C658 &amp; 'Upload Data'!D658 &amp; 'Upload Data'!E658 &amp; 'Upload Data'!F658 &amp; 'Upload Data'!G658 &amp; 'Upload Data'!H658 &amp; 'Upload Data'!I658 &amp; 'Upload Data'!J658 &amp; 'Upload Data'!K658 &amp; 'Upload Data'!L658 &amp; 'Upload Data'!M658 &amp; 'Upload Data'!N658) &lt;&gt; "", FALSE)</f>
        <v>0</v>
      </c>
      <c r="E671" s="50" t="str">
        <f t="shared" si="72"/>
        <v/>
      </c>
      <c r="F671" s="50" t="str">
        <f t="shared" si="73"/>
        <v/>
      </c>
      <c r="G671" s="50" t="b">
        <f t="shared" si="74"/>
        <v>1</v>
      </c>
      <c r="H671" s="50" t="b">
        <f>IFERROR(OR(AND(NOT(D671), 'Upload Data'!$A658 = ""), AND(AG671 &gt; -1, OR(AND(AH671, LEN(AD671) = 7), IFERROR(MATCH(AD671, listCertificateTypes, 0), FALSE)))), FALSE)</f>
        <v>1</v>
      </c>
      <c r="I671" s="50" t="b">
        <f>IFERROR(OR(NOT($D671), 'Upload Data'!B658 &lt;&gt; ""), FALSE)</f>
        <v>1</v>
      </c>
      <c r="J671" s="50" t="b">
        <f>IFERROR(OR(AND(NOT($D671), 'Upload Data'!C658 = ""), ISNUMBER('Upload Data'!C658), IFERROR(DATEVALUE('Upload Data'!C658) &gt; 0, FALSE)), FALSE)</f>
        <v>1</v>
      </c>
      <c r="K671" s="50" t="b">
        <f>IFERROR(OR(NOT($D671), 'Upload Data'!D658 &lt;&gt; ""), FALSE)</f>
        <v>1</v>
      </c>
      <c r="L671" s="51" t="s">
        <v>116</v>
      </c>
      <c r="M671" s="50" t="b">
        <f>IFERROR(OR(AND(NOT($D671), 'Upload Data'!F658 = ""), IFERROR(_xlfn.NUMBERVALUE('Upload Data'!F658) &gt; 0, FALSE)), FALSE)</f>
        <v>1</v>
      </c>
      <c r="N671" s="50" t="b">
        <f>IFERROR(OR('Upload Data'!G658 = "", IFERROR(_xlfn.NUMBERVALUE('Upload Data'!G658) &gt; 0, FALSE)), FALSE)</f>
        <v>1</v>
      </c>
      <c r="O671" s="50" t="b">
        <f>IFERROR(OR('Upload Data'!G658 = "", IFERROR(MATCH('Upload Data'!H658, listVolumeUnits, 0), FALSE)), FALSE)</f>
        <v>1</v>
      </c>
      <c r="P671" s="50" t="b">
        <f>IFERROR(OR('Upload Data'!I658 = "", IFERROR(_xlfn.NUMBERVALUE('Upload Data'!I658) &gt; 0, FALSE)), FALSE)</f>
        <v>1</v>
      </c>
      <c r="Q671" s="50" t="b">
        <f>IFERROR(OR('Upload Data'!I658 = "", IFERROR(MATCH('Upload Data'!J658, listWeightUnits, 0), FALSE)), FALSE)</f>
        <v>1</v>
      </c>
      <c r="R671" s="50" t="b">
        <f>IFERROR(OR(AND(NOT(D671), 'Upload Data'!K658 = ""), IFERROR(MATCH('Upload Data'!K658, listFscClaimTypes, 0), FALSE)), FALSE)</f>
        <v>1</v>
      </c>
      <c r="S671" s="50" t="b">
        <f>IFERROR(OR(AND('Upload Data'!K658 = refClaimFsc100, OR('Upload Data'!L658 = "", 'Upload Data'!L658 = 100)), AND('Upload Data'!K658 = refClaimFscCW, OR('Upload Data'!L658 = "", 'Upload Data'!L658 = 0)), AND('Upload Data'!K658 = refClaimFscMix, 'Upload Data'!L658 &lt;&gt; "", _xlfn.NUMBERVALUE('Upload Data'!L658) &gt;= 0, _xlfn.NUMBERVALUE('Upload Data'!L658) &lt;= 100), AND('Upload Data'!K658 = refClaimFscMixCredit, OR('Upload Data'!L658 = "", 'Upload Data'!L658 = 100)), AND('Upload Data'!K658 = refClaimFscRecycled, 'Upload Data'!K658 =""), 'Upload Data'!K658 = ""), FALSE)</f>
        <v>1</v>
      </c>
      <c r="T671" s="50" t="b">
        <f>IFERROR(OR('Upload Data'!M658 = "", ISNUMBER('Upload Data'!M658), IFERROR(DATEVALUE('Upload Data'!M658) &gt; 0, FALSE)), FALSE)</f>
        <v>1</v>
      </c>
      <c r="U671" s="50" t="b">
        <f>IFERROR(OR('Upload Data'!N658 = "", ISNUMBER('Upload Data'!N658), IFERROR(DATEVALUE('Upload Data'!N658) &gt; 0, FALSE)), FALSE)</f>
        <v>1</v>
      </c>
      <c r="V671" s="51" t="s">
        <v>116</v>
      </c>
      <c r="W671" s="50"/>
      <c r="X671" s="50"/>
      <c r="Y671" s="50"/>
      <c r="Z671" s="50">
        <f>IFERROR(FIND("-", 'Upload Data'!$A658, 1), 1000)</f>
        <v>1000</v>
      </c>
      <c r="AA671" s="50">
        <f>IFERROR(FIND("-", 'Upload Data'!$A658, Z671 + 1), 1000)</f>
        <v>1000</v>
      </c>
      <c r="AB671" s="50">
        <f>IFERROR(FIND("-", 'Upload Data'!$A658, AA671 + 1), 1000)</f>
        <v>1000</v>
      </c>
      <c r="AC671" s="50" t="str">
        <f>IFERROR(LEFT('Upload Data'!$A658, Z671 - 1), "")</f>
        <v/>
      </c>
      <c r="AD671" s="50" t="str">
        <f>IFERROR(MID('Upload Data'!$A658, Z671 + 1, AA671 - Z671 - 1), "")</f>
        <v/>
      </c>
      <c r="AE671" s="50" t="str">
        <f>IFERROR(MID('Upload Data'!$A658, AA671 + 1, AB671 - AA671 - 1), "")</f>
        <v/>
      </c>
      <c r="AF671" s="50" t="str">
        <f>IFERROR(MID('Upload Data'!$A658, AB671 + 1, 1000), "")</f>
        <v/>
      </c>
      <c r="AG671" s="50" t="str">
        <f t="shared" si="77"/>
        <v/>
      </c>
      <c r="AH671" s="50" t="b">
        <f t="shared" si="78"/>
        <v>0</v>
      </c>
    </row>
    <row r="672" spans="1:34">
      <c r="A672" s="49">
        <f t="shared" si="75"/>
        <v>659</v>
      </c>
      <c r="B672" s="48" t="b">
        <f>NOT(IFERROR('Upload Data'!A659 = "ERROR", TRUE))</f>
        <v>1</v>
      </c>
      <c r="C672" s="48">
        <f t="shared" si="76"/>
        <v>659</v>
      </c>
      <c r="D672" s="50" t="b">
        <f>IF(B672, ('Upload Data'!A659 &amp; 'Upload Data'!B659 &amp; 'Upload Data'!C659 &amp; 'Upload Data'!D659 &amp; 'Upload Data'!E659 &amp; 'Upload Data'!F659 &amp; 'Upload Data'!G659 &amp; 'Upload Data'!H659 &amp; 'Upload Data'!I659 &amp; 'Upload Data'!J659 &amp; 'Upload Data'!K659 &amp; 'Upload Data'!L659 &amp; 'Upload Data'!M659 &amp; 'Upload Data'!N659) &lt;&gt; "", FALSE)</f>
        <v>0</v>
      </c>
      <c r="E672" s="50" t="str">
        <f t="shared" si="72"/>
        <v/>
      </c>
      <c r="F672" s="50" t="str">
        <f t="shared" si="73"/>
        <v/>
      </c>
      <c r="G672" s="50" t="b">
        <f t="shared" si="74"/>
        <v>1</v>
      </c>
      <c r="H672" s="50" t="b">
        <f>IFERROR(OR(AND(NOT(D672), 'Upload Data'!$A659 = ""), AND(AG672 &gt; -1, OR(AND(AH672, LEN(AD672) = 7), IFERROR(MATCH(AD672, listCertificateTypes, 0), FALSE)))), FALSE)</f>
        <v>1</v>
      </c>
      <c r="I672" s="50" t="b">
        <f>IFERROR(OR(NOT($D672), 'Upload Data'!B659 &lt;&gt; ""), FALSE)</f>
        <v>1</v>
      </c>
      <c r="J672" s="50" t="b">
        <f>IFERROR(OR(AND(NOT($D672), 'Upload Data'!C659 = ""), ISNUMBER('Upload Data'!C659), IFERROR(DATEVALUE('Upload Data'!C659) &gt; 0, FALSE)), FALSE)</f>
        <v>1</v>
      </c>
      <c r="K672" s="50" t="b">
        <f>IFERROR(OR(NOT($D672), 'Upload Data'!D659 &lt;&gt; ""), FALSE)</f>
        <v>1</v>
      </c>
      <c r="L672" s="51" t="s">
        <v>116</v>
      </c>
      <c r="M672" s="50" t="b">
        <f>IFERROR(OR(AND(NOT($D672), 'Upload Data'!F659 = ""), IFERROR(_xlfn.NUMBERVALUE('Upload Data'!F659) &gt; 0, FALSE)), FALSE)</f>
        <v>1</v>
      </c>
      <c r="N672" s="50" t="b">
        <f>IFERROR(OR('Upload Data'!G659 = "", IFERROR(_xlfn.NUMBERVALUE('Upload Data'!G659) &gt; 0, FALSE)), FALSE)</f>
        <v>1</v>
      </c>
      <c r="O672" s="50" t="b">
        <f>IFERROR(OR('Upload Data'!G659 = "", IFERROR(MATCH('Upload Data'!H659, listVolumeUnits, 0), FALSE)), FALSE)</f>
        <v>1</v>
      </c>
      <c r="P672" s="50" t="b">
        <f>IFERROR(OR('Upload Data'!I659 = "", IFERROR(_xlfn.NUMBERVALUE('Upload Data'!I659) &gt; 0, FALSE)), FALSE)</f>
        <v>1</v>
      </c>
      <c r="Q672" s="50" t="b">
        <f>IFERROR(OR('Upload Data'!I659 = "", IFERROR(MATCH('Upload Data'!J659, listWeightUnits, 0), FALSE)), FALSE)</f>
        <v>1</v>
      </c>
      <c r="R672" s="50" t="b">
        <f>IFERROR(OR(AND(NOT(D672), 'Upload Data'!K659 = ""), IFERROR(MATCH('Upload Data'!K659, listFscClaimTypes, 0), FALSE)), FALSE)</f>
        <v>1</v>
      </c>
      <c r="S672" s="50" t="b">
        <f>IFERROR(OR(AND('Upload Data'!K659 = refClaimFsc100, OR('Upload Data'!L659 = "", 'Upload Data'!L659 = 100)), AND('Upload Data'!K659 = refClaimFscCW, OR('Upload Data'!L659 = "", 'Upload Data'!L659 = 0)), AND('Upload Data'!K659 = refClaimFscMix, 'Upload Data'!L659 &lt;&gt; "", _xlfn.NUMBERVALUE('Upload Data'!L659) &gt;= 0, _xlfn.NUMBERVALUE('Upload Data'!L659) &lt;= 100), AND('Upload Data'!K659 = refClaimFscMixCredit, OR('Upload Data'!L659 = "", 'Upload Data'!L659 = 100)), AND('Upload Data'!K659 = refClaimFscRecycled, 'Upload Data'!K659 =""), 'Upload Data'!K659 = ""), FALSE)</f>
        <v>1</v>
      </c>
      <c r="T672" s="50" t="b">
        <f>IFERROR(OR('Upload Data'!M659 = "", ISNUMBER('Upload Data'!M659), IFERROR(DATEVALUE('Upload Data'!M659) &gt; 0, FALSE)), FALSE)</f>
        <v>1</v>
      </c>
      <c r="U672" s="50" t="b">
        <f>IFERROR(OR('Upload Data'!N659 = "", ISNUMBER('Upload Data'!N659), IFERROR(DATEVALUE('Upload Data'!N659) &gt; 0, FALSE)), FALSE)</f>
        <v>1</v>
      </c>
      <c r="V672" s="51" t="s">
        <v>116</v>
      </c>
      <c r="W672" s="50"/>
      <c r="X672" s="50"/>
      <c r="Y672" s="50"/>
      <c r="Z672" s="50">
        <f>IFERROR(FIND("-", 'Upload Data'!$A659, 1), 1000)</f>
        <v>1000</v>
      </c>
      <c r="AA672" s="50">
        <f>IFERROR(FIND("-", 'Upload Data'!$A659, Z672 + 1), 1000)</f>
        <v>1000</v>
      </c>
      <c r="AB672" s="50">
        <f>IFERROR(FIND("-", 'Upload Data'!$A659, AA672 + 1), 1000)</f>
        <v>1000</v>
      </c>
      <c r="AC672" s="50" t="str">
        <f>IFERROR(LEFT('Upload Data'!$A659, Z672 - 1), "")</f>
        <v/>
      </c>
      <c r="AD672" s="50" t="str">
        <f>IFERROR(MID('Upload Data'!$A659, Z672 + 1, AA672 - Z672 - 1), "")</f>
        <v/>
      </c>
      <c r="AE672" s="50" t="str">
        <f>IFERROR(MID('Upload Data'!$A659, AA672 + 1, AB672 - AA672 - 1), "")</f>
        <v/>
      </c>
      <c r="AF672" s="50" t="str">
        <f>IFERROR(MID('Upload Data'!$A659, AB672 + 1, 1000), "")</f>
        <v/>
      </c>
      <c r="AG672" s="50" t="str">
        <f t="shared" si="77"/>
        <v/>
      </c>
      <c r="AH672" s="50" t="b">
        <f t="shared" si="78"/>
        <v>0</v>
      </c>
    </row>
    <row r="673" spans="1:34">
      <c r="A673" s="49">
        <f t="shared" si="75"/>
        <v>660</v>
      </c>
      <c r="B673" s="48" t="b">
        <f>NOT(IFERROR('Upload Data'!A660 = "ERROR", TRUE))</f>
        <v>1</v>
      </c>
      <c r="C673" s="48">
        <f t="shared" si="76"/>
        <v>660</v>
      </c>
      <c r="D673" s="50" t="b">
        <f>IF(B673, ('Upload Data'!A660 &amp; 'Upload Data'!B660 &amp; 'Upload Data'!C660 &amp; 'Upload Data'!D660 &amp; 'Upload Data'!E660 &amp; 'Upload Data'!F660 &amp; 'Upload Data'!G660 &amp; 'Upload Data'!H660 &amp; 'Upload Data'!I660 &amp; 'Upload Data'!J660 &amp; 'Upload Data'!K660 &amp; 'Upload Data'!L660 &amp; 'Upload Data'!M660 &amp; 'Upload Data'!N660) &lt;&gt; "", FALSE)</f>
        <v>0</v>
      </c>
      <c r="E673" s="50" t="str">
        <f t="shared" si="72"/>
        <v/>
      </c>
      <c r="F673" s="50" t="str">
        <f t="shared" si="73"/>
        <v/>
      </c>
      <c r="G673" s="50" t="b">
        <f t="shared" si="74"/>
        <v>1</v>
      </c>
      <c r="H673" s="50" t="b">
        <f>IFERROR(OR(AND(NOT(D673), 'Upload Data'!$A660 = ""), AND(AG673 &gt; -1, OR(AND(AH673, LEN(AD673) = 7), IFERROR(MATCH(AD673, listCertificateTypes, 0), FALSE)))), FALSE)</f>
        <v>1</v>
      </c>
      <c r="I673" s="50" t="b">
        <f>IFERROR(OR(NOT($D673), 'Upload Data'!B660 &lt;&gt; ""), FALSE)</f>
        <v>1</v>
      </c>
      <c r="J673" s="50" t="b">
        <f>IFERROR(OR(AND(NOT($D673), 'Upload Data'!C660 = ""), ISNUMBER('Upload Data'!C660), IFERROR(DATEVALUE('Upload Data'!C660) &gt; 0, FALSE)), FALSE)</f>
        <v>1</v>
      </c>
      <c r="K673" s="50" t="b">
        <f>IFERROR(OR(NOT($D673), 'Upload Data'!D660 &lt;&gt; ""), FALSE)</f>
        <v>1</v>
      </c>
      <c r="L673" s="51" t="s">
        <v>116</v>
      </c>
      <c r="M673" s="50" t="b">
        <f>IFERROR(OR(AND(NOT($D673), 'Upload Data'!F660 = ""), IFERROR(_xlfn.NUMBERVALUE('Upload Data'!F660) &gt; 0, FALSE)), FALSE)</f>
        <v>1</v>
      </c>
      <c r="N673" s="50" t="b">
        <f>IFERROR(OR('Upload Data'!G660 = "", IFERROR(_xlfn.NUMBERVALUE('Upload Data'!G660) &gt; 0, FALSE)), FALSE)</f>
        <v>1</v>
      </c>
      <c r="O673" s="50" t="b">
        <f>IFERROR(OR('Upload Data'!G660 = "", IFERROR(MATCH('Upload Data'!H660, listVolumeUnits, 0), FALSE)), FALSE)</f>
        <v>1</v>
      </c>
      <c r="P673" s="50" t="b">
        <f>IFERROR(OR('Upload Data'!I660 = "", IFERROR(_xlfn.NUMBERVALUE('Upload Data'!I660) &gt; 0, FALSE)), FALSE)</f>
        <v>1</v>
      </c>
      <c r="Q673" s="50" t="b">
        <f>IFERROR(OR('Upload Data'!I660 = "", IFERROR(MATCH('Upload Data'!J660, listWeightUnits, 0), FALSE)), FALSE)</f>
        <v>1</v>
      </c>
      <c r="R673" s="50" t="b">
        <f>IFERROR(OR(AND(NOT(D673), 'Upload Data'!K660 = ""), IFERROR(MATCH('Upload Data'!K660, listFscClaimTypes, 0), FALSE)), FALSE)</f>
        <v>1</v>
      </c>
      <c r="S673" s="50" t="b">
        <f>IFERROR(OR(AND('Upload Data'!K660 = refClaimFsc100, OR('Upload Data'!L660 = "", 'Upload Data'!L660 = 100)), AND('Upload Data'!K660 = refClaimFscCW, OR('Upload Data'!L660 = "", 'Upload Data'!L660 = 0)), AND('Upload Data'!K660 = refClaimFscMix, 'Upload Data'!L660 &lt;&gt; "", _xlfn.NUMBERVALUE('Upload Data'!L660) &gt;= 0, _xlfn.NUMBERVALUE('Upload Data'!L660) &lt;= 100), AND('Upload Data'!K660 = refClaimFscMixCredit, OR('Upload Data'!L660 = "", 'Upload Data'!L660 = 100)), AND('Upload Data'!K660 = refClaimFscRecycled, 'Upload Data'!K660 =""), 'Upload Data'!K660 = ""), FALSE)</f>
        <v>1</v>
      </c>
      <c r="T673" s="50" t="b">
        <f>IFERROR(OR('Upload Data'!M660 = "", ISNUMBER('Upload Data'!M660), IFERROR(DATEVALUE('Upload Data'!M660) &gt; 0, FALSE)), FALSE)</f>
        <v>1</v>
      </c>
      <c r="U673" s="50" t="b">
        <f>IFERROR(OR('Upload Data'!N660 = "", ISNUMBER('Upload Data'!N660), IFERROR(DATEVALUE('Upload Data'!N660) &gt; 0, FALSE)), FALSE)</f>
        <v>1</v>
      </c>
      <c r="V673" s="51" t="s">
        <v>116</v>
      </c>
      <c r="W673" s="50"/>
      <c r="X673" s="50"/>
      <c r="Y673" s="50"/>
      <c r="Z673" s="50">
        <f>IFERROR(FIND("-", 'Upload Data'!$A660, 1), 1000)</f>
        <v>1000</v>
      </c>
      <c r="AA673" s="50">
        <f>IFERROR(FIND("-", 'Upload Data'!$A660, Z673 + 1), 1000)</f>
        <v>1000</v>
      </c>
      <c r="AB673" s="50">
        <f>IFERROR(FIND("-", 'Upload Data'!$A660, AA673 + 1), 1000)</f>
        <v>1000</v>
      </c>
      <c r="AC673" s="50" t="str">
        <f>IFERROR(LEFT('Upload Data'!$A660, Z673 - 1), "")</f>
        <v/>
      </c>
      <c r="AD673" s="50" t="str">
        <f>IFERROR(MID('Upload Data'!$A660, Z673 + 1, AA673 - Z673 - 1), "")</f>
        <v/>
      </c>
      <c r="AE673" s="50" t="str">
        <f>IFERROR(MID('Upload Data'!$A660, AA673 + 1, AB673 - AA673 - 1), "")</f>
        <v/>
      </c>
      <c r="AF673" s="50" t="str">
        <f>IFERROR(MID('Upload Data'!$A660, AB673 + 1, 1000), "")</f>
        <v/>
      </c>
      <c r="AG673" s="50" t="str">
        <f t="shared" si="77"/>
        <v/>
      </c>
      <c r="AH673" s="50" t="b">
        <f t="shared" si="78"/>
        <v>0</v>
      </c>
    </row>
    <row r="674" spans="1:34">
      <c r="A674" s="49">
        <f t="shared" si="75"/>
        <v>661</v>
      </c>
      <c r="B674" s="48" t="b">
        <f>NOT(IFERROR('Upload Data'!A661 = "ERROR", TRUE))</f>
        <v>1</v>
      </c>
      <c r="C674" s="48">
        <f t="shared" si="76"/>
        <v>661</v>
      </c>
      <c r="D674" s="50" t="b">
        <f>IF(B674, ('Upload Data'!A661 &amp; 'Upload Data'!B661 &amp; 'Upload Data'!C661 &amp; 'Upload Data'!D661 &amp; 'Upload Data'!E661 &amp; 'Upload Data'!F661 &amp; 'Upload Data'!G661 &amp; 'Upload Data'!H661 &amp; 'Upload Data'!I661 &amp; 'Upload Data'!J661 &amp; 'Upload Data'!K661 &amp; 'Upload Data'!L661 &amp; 'Upload Data'!M661 &amp; 'Upload Data'!N661) &lt;&gt; "", FALSE)</f>
        <v>0</v>
      </c>
      <c r="E674" s="50" t="str">
        <f t="shared" si="72"/>
        <v/>
      </c>
      <c r="F674" s="50" t="str">
        <f t="shared" si="73"/>
        <v/>
      </c>
      <c r="G674" s="50" t="b">
        <f t="shared" si="74"/>
        <v>1</v>
      </c>
      <c r="H674" s="50" t="b">
        <f>IFERROR(OR(AND(NOT(D674), 'Upload Data'!$A661 = ""), AND(AG674 &gt; -1, OR(AND(AH674, LEN(AD674) = 7), IFERROR(MATCH(AD674, listCertificateTypes, 0), FALSE)))), FALSE)</f>
        <v>1</v>
      </c>
      <c r="I674" s="50" t="b">
        <f>IFERROR(OR(NOT($D674), 'Upload Data'!B661 &lt;&gt; ""), FALSE)</f>
        <v>1</v>
      </c>
      <c r="J674" s="50" t="b">
        <f>IFERROR(OR(AND(NOT($D674), 'Upload Data'!C661 = ""), ISNUMBER('Upload Data'!C661), IFERROR(DATEVALUE('Upload Data'!C661) &gt; 0, FALSE)), FALSE)</f>
        <v>1</v>
      </c>
      <c r="K674" s="50" t="b">
        <f>IFERROR(OR(NOT($D674), 'Upload Data'!D661 &lt;&gt; ""), FALSE)</f>
        <v>1</v>
      </c>
      <c r="L674" s="51" t="s">
        <v>116</v>
      </c>
      <c r="M674" s="50" t="b">
        <f>IFERROR(OR(AND(NOT($D674), 'Upload Data'!F661 = ""), IFERROR(_xlfn.NUMBERVALUE('Upload Data'!F661) &gt; 0, FALSE)), FALSE)</f>
        <v>1</v>
      </c>
      <c r="N674" s="50" t="b">
        <f>IFERROR(OR('Upload Data'!G661 = "", IFERROR(_xlfn.NUMBERVALUE('Upload Data'!G661) &gt; 0, FALSE)), FALSE)</f>
        <v>1</v>
      </c>
      <c r="O674" s="50" t="b">
        <f>IFERROR(OR('Upload Data'!G661 = "", IFERROR(MATCH('Upload Data'!H661, listVolumeUnits, 0), FALSE)), FALSE)</f>
        <v>1</v>
      </c>
      <c r="P674" s="50" t="b">
        <f>IFERROR(OR('Upload Data'!I661 = "", IFERROR(_xlfn.NUMBERVALUE('Upload Data'!I661) &gt; 0, FALSE)), FALSE)</f>
        <v>1</v>
      </c>
      <c r="Q674" s="50" t="b">
        <f>IFERROR(OR('Upload Data'!I661 = "", IFERROR(MATCH('Upload Data'!J661, listWeightUnits, 0), FALSE)), FALSE)</f>
        <v>1</v>
      </c>
      <c r="R674" s="50" t="b">
        <f>IFERROR(OR(AND(NOT(D674), 'Upload Data'!K661 = ""), IFERROR(MATCH('Upload Data'!K661, listFscClaimTypes, 0), FALSE)), FALSE)</f>
        <v>1</v>
      </c>
      <c r="S674" s="50" t="b">
        <f>IFERROR(OR(AND('Upload Data'!K661 = refClaimFsc100, OR('Upload Data'!L661 = "", 'Upload Data'!L661 = 100)), AND('Upload Data'!K661 = refClaimFscCW, OR('Upload Data'!L661 = "", 'Upload Data'!L661 = 0)), AND('Upload Data'!K661 = refClaimFscMix, 'Upload Data'!L661 &lt;&gt; "", _xlfn.NUMBERVALUE('Upload Data'!L661) &gt;= 0, _xlfn.NUMBERVALUE('Upload Data'!L661) &lt;= 100), AND('Upload Data'!K661 = refClaimFscMixCredit, OR('Upload Data'!L661 = "", 'Upload Data'!L661 = 100)), AND('Upload Data'!K661 = refClaimFscRecycled, 'Upload Data'!K661 =""), 'Upload Data'!K661 = ""), FALSE)</f>
        <v>1</v>
      </c>
      <c r="T674" s="50" t="b">
        <f>IFERROR(OR('Upload Data'!M661 = "", ISNUMBER('Upload Data'!M661), IFERROR(DATEVALUE('Upload Data'!M661) &gt; 0, FALSE)), FALSE)</f>
        <v>1</v>
      </c>
      <c r="U674" s="50" t="b">
        <f>IFERROR(OR('Upload Data'!N661 = "", ISNUMBER('Upload Data'!N661), IFERROR(DATEVALUE('Upload Data'!N661) &gt; 0, FALSE)), FALSE)</f>
        <v>1</v>
      </c>
      <c r="V674" s="51" t="s">
        <v>116</v>
      </c>
      <c r="W674" s="50"/>
      <c r="X674" s="50"/>
      <c r="Y674" s="50"/>
      <c r="Z674" s="50">
        <f>IFERROR(FIND("-", 'Upload Data'!$A661, 1), 1000)</f>
        <v>1000</v>
      </c>
      <c r="AA674" s="50">
        <f>IFERROR(FIND("-", 'Upload Data'!$A661, Z674 + 1), 1000)</f>
        <v>1000</v>
      </c>
      <c r="AB674" s="50">
        <f>IFERROR(FIND("-", 'Upload Data'!$A661, AA674 + 1), 1000)</f>
        <v>1000</v>
      </c>
      <c r="AC674" s="50" t="str">
        <f>IFERROR(LEFT('Upload Data'!$A661, Z674 - 1), "")</f>
        <v/>
      </c>
      <c r="AD674" s="50" t="str">
        <f>IFERROR(MID('Upload Data'!$A661, Z674 + 1, AA674 - Z674 - 1), "")</f>
        <v/>
      </c>
      <c r="AE674" s="50" t="str">
        <f>IFERROR(MID('Upload Data'!$A661, AA674 + 1, AB674 - AA674 - 1), "")</f>
        <v/>
      </c>
      <c r="AF674" s="50" t="str">
        <f>IFERROR(MID('Upload Data'!$A661, AB674 + 1, 1000), "")</f>
        <v/>
      </c>
      <c r="AG674" s="50" t="str">
        <f t="shared" si="77"/>
        <v/>
      </c>
      <c r="AH674" s="50" t="b">
        <f t="shared" si="78"/>
        <v>0</v>
      </c>
    </row>
    <row r="675" spans="1:34">
      <c r="A675" s="49">
        <f t="shared" si="75"/>
        <v>662</v>
      </c>
      <c r="B675" s="48" t="b">
        <f>NOT(IFERROR('Upload Data'!A662 = "ERROR", TRUE))</f>
        <v>1</v>
      </c>
      <c r="C675" s="48">
        <f t="shared" si="76"/>
        <v>662</v>
      </c>
      <c r="D675" s="50" t="b">
        <f>IF(B675, ('Upload Data'!A662 &amp; 'Upload Data'!B662 &amp; 'Upload Data'!C662 &amp; 'Upload Data'!D662 &amp; 'Upload Data'!E662 &amp; 'Upload Data'!F662 &amp; 'Upload Data'!G662 &amp; 'Upload Data'!H662 &amp; 'Upload Data'!I662 &amp; 'Upload Data'!J662 &amp; 'Upload Data'!K662 &amp; 'Upload Data'!L662 &amp; 'Upload Data'!M662 &amp; 'Upload Data'!N662) &lt;&gt; "", FALSE)</f>
        <v>0</v>
      </c>
      <c r="E675" s="50" t="str">
        <f t="shared" si="72"/>
        <v/>
      </c>
      <c r="F675" s="50" t="str">
        <f t="shared" si="73"/>
        <v/>
      </c>
      <c r="G675" s="50" t="b">
        <f t="shared" si="74"/>
        <v>1</v>
      </c>
      <c r="H675" s="50" t="b">
        <f>IFERROR(OR(AND(NOT(D675), 'Upload Data'!$A662 = ""), AND(AG675 &gt; -1, OR(AND(AH675, LEN(AD675) = 7), IFERROR(MATCH(AD675, listCertificateTypes, 0), FALSE)))), FALSE)</f>
        <v>1</v>
      </c>
      <c r="I675" s="50" t="b">
        <f>IFERROR(OR(NOT($D675), 'Upload Data'!B662 &lt;&gt; ""), FALSE)</f>
        <v>1</v>
      </c>
      <c r="J675" s="50" t="b">
        <f>IFERROR(OR(AND(NOT($D675), 'Upload Data'!C662 = ""), ISNUMBER('Upload Data'!C662), IFERROR(DATEVALUE('Upload Data'!C662) &gt; 0, FALSE)), FALSE)</f>
        <v>1</v>
      </c>
      <c r="K675" s="50" t="b">
        <f>IFERROR(OR(NOT($D675), 'Upload Data'!D662 &lt;&gt; ""), FALSE)</f>
        <v>1</v>
      </c>
      <c r="L675" s="51" t="s">
        <v>116</v>
      </c>
      <c r="M675" s="50" t="b">
        <f>IFERROR(OR(AND(NOT($D675), 'Upload Data'!F662 = ""), IFERROR(_xlfn.NUMBERVALUE('Upload Data'!F662) &gt; 0, FALSE)), FALSE)</f>
        <v>1</v>
      </c>
      <c r="N675" s="50" t="b">
        <f>IFERROR(OR('Upload Data'!G662 = "", IFERROR(_xlfn.NUMBERVALUE('Upload Data'!G662) &gt; 0, FALSE)), FALSE)</f>
        <v>1</v>
      </c>
      <c r="O675" s="50" t="b">
        <f>IFERROR(OR('Upload Data'!G662 = "", IFERROR(MATCH('Upload Data'!H662, listVolumeUnits, 0), FALSE)), FALSE)</f>
        <v>1</v>
      </c>
      <c r="P675" s="50" t="b">
        <f>IFERROR(OR('Upload Data'!I662 = "", IFERROR(_xlfn.NUMBERVALUE('Upload Data'!I662) &gt; 0, FALSE)), FALSE)</f>
        <v>1</v>
      </c>
      <c r="Q675" s="50" t="b">
        <f>IFERROR(OR('Upload Data'!I662 = "", IFERROR(MATCH('Upload Data'!J662, listWeightUnits, 0), FALSE)), FALSE)</f>
        <v>1</v>
      </c>
      <c r="R675" s="50" t="b">
        <f>IFERROR(OR(AND(NOT(D675), 'Upload Data'!K662 = ""), IFERROR(MATCH('Upload Data'!K662, listFscClaimTypes, 0), FALSE)), FALSE)</f>
        <v>1</v>
      </c>
      <c r="S675" s="50" t="b">
        <f>IFERROR(OR(AND('Upload Data'!K662 = refClaimFsc100, OR('Upload Data'!L662 = "", 'Upload Data'!L662 = 100)), AND('Upload Data'!K662 = refClaimFscCW, OR('Upload Data'!L662 = "", 'Upload Data'!L662 = 0)), AND('Upload Data'!K662 = refClaimFscMix, 'Upload Data'!L662 &lt;&gt; "", _xlfn.NUMBERVALUE('Upload Data'!L662) &gt;= 0, _xlfn.NUMBERVALUE('Upload Data'!L662) &lt;= 100), AND('Upload Data'!K662 = refClaimFscMixCredit, OR('Upload Data'!L662 = "", 'Upload Data'!L662 = 100)), AND('Upload Data'!K662 = refClaimFscRecycled, 'Upload Data'!K662 =""), 'Upload Data'!K662 = ""), FALSE)</f>
        <v>1</v>
      </c>
      <c r="T675" s="50" t="b">
        <f>IFERROR(OR('Upload Data'!M662 = "", ISNUMBER('Upload Data'!M662), IFERROR(DATEVALUE('Upload Data'!M662) &gt; 0, FALSE)), FALSE)</f>
        <v>1</v>
      </c>
      <c r="U675" s="50" t="b">
        <f>IFERROR(OR('Upload Data'!N662 = "", ISNUMBER('Upload Data'!N662), IFERROR(DATEVALUE('Upload Data'!N662) &gt; 0, FALSE)), FALSE)</f>
        <v>1</v>
      </c>
      <c r="V675" s="51" t="s">
        <v>116</v>
      </c>
      <c r="W675" s="50"/>
      <c r="X675" s="50"/>
      <c r="Y675" s="50"/>
      <c r="Z675" s="50">
        <f>IFERROR(FIND("-", 'Upload Data'!$A662, 1), 1000)</f>
        <v>1000</v>
      </c>
      <c r="AA675" s="50">
        <f>IFERROR(FIND("-", 'Upload Data'!$A662, Z675 + 1), 1000)</f>
        <v>1000</v>
      </c>
      <c r="AB675" s="50">
        <f>IFERROR(FIND("-", 'Upload Data'!$A662, AA675 + 1), 1000)</f>
        <v>1000</v>
      </c>
      <c r="AC675" s="50" t="str">
        <f>IFERROR(LEFT('Upload Data'!$A662, Z675 - 1), "")</f>
        <v/>
      </c>
      <c r="AD675" s="50" t="str">
        <f>IFERROR(MID('Upload Data'!$A662, Z675 + 1, AA675 - Z675 - 1), "")</f>
        <v/>
      </c>
      <c r="AE675" s="50" t="str">
        <f>IFERROR(MID('Upload Data'!$A662, AA675 + 1, AB675 - AA675 - 1), "")</f>
        <v/>
      </c>
      <c r="AF675" s="50" t="str">
        <f>IFERROR(MID('Upload Data'!$A662, AB675 + 1, 1000), "")</f>
        <v/>
      </c>
      <c r="AG675" s="50" t="str">
        <f t="shared" si="77"/>
        <v/>
      </c>
      <c r="AH675" s="50" t="b">
        <f t="shared" si="78"/>
        <v>0</v>
      </c>
    </row>
    <row r="676" spans="1:34">
      <c r="A676" s="49">
        <f t="shared" si="75"/>
        <v>663</v>
      </c>
      <c r="B676" s="48" t="b">
        <f>NOT(IFERROR('Upload Data'!A663 = "ERROR", TRUE))</f>
        <v>1</v>
      </c>
      <c r="C676" s="48">
        <f t="shared" si="76"/>
        <v>663</v>
      </c>
      <c r="D676" s="50" t="b">
        <f>IF(B676, ('Upload Data'!A663 &amp; 'Upload Data'!B663 &amp; 'Upload Data'!C663 &amp; 'Upload Data'!D663 &amp; 'Upload Data'!E663 &amp; 'Upload Data'!F663 &amp; 'Upload Data'!G663 &amp; 'Upload Data'!H663 &amp; 'Upload Data'!I663 &amp; 'Upload Data'!J663 &amp; 'Upload Data'!K663 &amp; 'Upload Data'!L663 &amp; 'Upload Data'!M663 &amp; 'Upload Data'!N663) &lt;&gt; "", FALSE)</f>
        <v>0</v>
      </c>
      <c r="E676" s="50" t="str">
        <f t="shared" si="72"/>
        <v/>
      </c>
      <c r="F676" s="50" t="str">
        <f t="shared" si="73"/>
        <v/>
      </c>
      <c r="G676" s="50" t="b">
        <f t="shared" si="74"/>
        <v>1</v>
      </c>
      <c r="H676" s="50" t="b">
        <f>IFERROR(OR(AND(NOT(D676), 'Upload Data'!$A663 = ""), AND(AG676 &gt; -1, OR(AND(AH676, LEN(AD676) = 7), IFERROR(MATCH(AD676, listCertificateTypes, 0), FALSE)))), FALSE)</f>
        <v>1</v>
      </c>
      <c r="I676" s="50" t="b">
        <f>IFERROR(OR(NOT($D676), 'Upload Data'!B663 &lt;&gt; ""), FALSE)</f>
        <v>1</v>
      </c>
      <c r="J676" s="50" t="b">
        <f>IFERROR(OR(AND(NOT($D676), 'Upload Data'!C663 = ""), ISNUMBER('Upload Data'!C663), IFERROR(DATEVALUE('Upload Data'!C663) &gt; 0, FALSE)), FALSE)</f>
        <v>1</v>
      </c>
      <c r="K676" s="50" t="b">
        <f>IFERROR(OR(NOT($D676), 'Upload Data'!D663 &lt;&gt; ""), FALSE)</f>
        <v>1</v>
      </c>
      <c r="L676" s="51" t="s">
        <v>116</v>
      </c>
      <c r="M676" s="50" t="b">
        <f>IFERROR(OR(AND(NOT($D676), 'Upload Data'!F663 = ""), IFERROR(_xlfn.NUMBERVALUE('Upload Data'!F663) &gt; 0, FALSE)), FALSE)</f>
        <v>1</v>
      </c>
      <c r="N676" s="50" t="b">
        <f>IFERROR(OR('Upload Data'!G663 = "", IFERROR(_xlfn.NUMBERVALUE('Upload Data'!G663) &gt; 0, FALSE)), FALSE)</f>
        <v>1</v>
      </c>
      <c r="O676" s="50" t="b">
        <f>IFERROR(OR('Upload Data'!G663 = "", IFERROR(MATCH('Upload Data'!H663, listVolumeUnits, 0), FALSE)), FALSE)</f>
        <v>1</v>
      </c>
      <c r="P676" s="50" t="b">
        <f>IFERROR(OR('Upload Data'!I663 = "", IFERROR(_xlfn.NUMBERVALUE('Upload Data'!I663) &gt; 0, FALSE)), FALSE)</f>
        <v>1</v>
      </c>
      <c r="Q676" s="50" t="b">
        <f>IFERROR(OR('Upload Data'!I663 = "", IFERROR(MATCH('Upload Data'!J663, listWeightUnits, 0), FALSE)), FALSE)</f>
        <v>1</v>
      </c>
      <c r="R676" s="50" t="b">
        <f>IFERROR(OR(AND(NOT(D676), 'Upload Data'!K663 = ""), IFERROR(MATCH('Upload Data'!K663, listFscClaimTypes, 0), FALSE)), FALSE)</f>
        <v>1</v>
      </c>
      <c r="S676" s="50" t="b">
        <f>IFERROR(OR(AND('Upload Data'!K663 = refClaimFsc100, OR('Upload Data'!L663 = "", 'Upload Data'!L663 = 100)), AND('Upload Data'!K663 = refClaimFscCW, OR('Upload Data'!L663 = "", 'Upload Data'!L663 = 0)), AND('Upload Data'!K663 = refClaimFscMix, 'Upload Data'!L663 &lt;&gt; "", _xlfn.NUMBERVALUE('Upload Data'!L663) &gt;= 0, _xlfn.NUMBERVALUE('Upload Data'!L663) &lt;= 100), AND('Upload Data'!K663 = refClaimFscMixCredit, OR('Upload Data'!L663 = "", 'Upload Data'!L663 = 100)), AND('Upload Data'!K663 = refClaimFscRecycled, 'Upload Data'!K663 =""), 'Upload Data'!K663 = ""), FALSE)</f>
        <v>1</v>
      </c>
      <c r="T676" s="50" t="b">
        <f>IFERROR(OR('Upload Data'!M663 = "", ISNUMBER('Upload Data'!M663), IFERROR(DATEVALUE('Upload Data'!M663) &gt; 0, FALSE)), FALSE)</f>
        <v>1</v>
      </c>
      <c r="U676" s="50" t="b">
        <f>IFERROR(OR('Upload Data'!N663 = "", ISNUMBER('Upload Data'!N663), IFERROR(DATEVALUE('Upload Data'!N663) &gt; 0, FALSE)), FALSE)</f>
        <v>1</v>
      </c>
      <c r="V676" s="51" t="s">
        <v>116</v>
      </c>
      <c r="W676" s="50"/>
      <c r="X676" s="50"/>
      <c r="Y676" s="50"/>
      <c r="Z676" s="50">
        <f>IFERROR(FIND("-", 'Upload Data'!$A663, 1), 1000)</f>
        <v>1000</v>
      </c>
      <c r="AA676" s="50">
        <f>IFERROR(FIND("-", 'Upload Data'!$A663, Z676 + 1), 1000)</f>
        <v>1000</v>
      </c>
      <c r="AB676" s="50">
        <f>IFERROR(FIND("-", 'Upload Data'!$A663, AA676 + 1), 1000)</f>
        <v>1000</v>
      </c>
      <c r="AC676" s="50" t="str">
        <f>IFERROR(LEFT('Upload Data'!$A663, Z676 - 1), "")</f>
        <v/>
      </c>
      <c r="AD676" s="50" t="str">
        <f>IFERROR(MID('Upload Data'!$A663, Z676 + 1, AA676 - Z676 - 1), "")</f>
        <v/>
      </c>
      <c r="AE676" s="50" t="str">
        <f>IFERROR(MID('Upload Data'!$A663, AA676 + 1, AB676 - AA676 - 1), "")</f>
        <v/>
      </c>
      <c r="AF676" s="50" t="str">
        <f>IFERROR(MID('Upload Data'!$A663, AB676 + 1, 1000), "")</f>
        <v/>
      </c>
      <c r="AG676" s="50" t="str">
        <f t="shared" si="77"/>
        <v/>
      </c>
      <c r="AH676" s="50" t="b">
        <f t="shared" si="78"/>
        <v>0</v>
      </c>
    </row>
    <row r="677" spans="1:34">
      <c r="A677" s="49">
        <f t="shared" si="75"/>
        <v>664</v>
      </c>
      <c r="B677" s="48" t="b">
        <f>NOT(IFERROR('Upload Data'!A664 = "ERROR", TRUE))</f>
        <v>1</v>
      </c>
      <c r="C677" s="48">
        <f t="shared" si="76"/>
        <v>664</v>
      </c>
      <c r="D677" s="50" t="b">
        <f>IF(B677, ('Upload Data'!A664 &amp; 'Upload Data'!B664 &amp; 'Upload Data'!C664 &amp; 'Upload Data'!D664 &amp; 'Upload Data'!E664 &amp; 'Upload Data'!F664 &amp; 'Upload Data'!G664 &amp; 'Upload Data'!H664 &amp; 'Upload Data'!I664 &amp; 'Upload Data'!J664 &amp; 'Upload Data'!K664 &amp; 'Upload Data'!L664 &amp; 'Upload Data'!M664 &amp; 'Upload Data'!N664) &lt;&gt; "", FALSE)</f>
        <v>0</v>
      </c>
      <c r="E677" s="50" t="str">
        <f t="shared" si="72"/>
        <v/>
      </c>
      <c r="F677" s="50" t="str">
        <f t="shared" si="73"/>
        <v/>
      </c>
      <c r="G677" s="50" t="b">
        <f t="shared" si="74"/>
        <v>1</v>
      </c>
      <c r="H677" s="50" t="b">
        <f>IFERROR(OR(AND(NOT(D677), 'Upload Data'!$A664 = ""), AND(AG677 &gt; -1, OR(AND(AH677, LEN(AD677) = 7), IFERROR(MATCH(AD677, listCertificateTypes, 0), FALSE)))), FALSE)</f>
        <v>1</v>
      </c>
      <c r="I677" s="50" t="b">
        <f>IFERROR(OR(NOT($D677), 'Upload Data'!B664 &lt;&gt; ""), FALSE)</f>
        <v>1</v>
      </c>
      <c r="J677" s="50" t="b">
        <f>IFERROR(OR(AND(NOT($D677), 'Upload Data'!C664 = ""), ISNUMBER('Upload Data'!C664), IFERROR(DATEVALUE('Upload Data'!C664) &gt; 0, FALSE)), FALSE)</f>
        <v>1</v>
      </c>
      <c r="K677" s="50" t="b">
        <f>IFERROR(OR(NOT($D677), 'Upload Data'!D664 &lt;&gt; ""), FALSE)</f>
        <v>1</v>
      </c>
      <c r="L677" s="51" t="s">
        <v>116</v>
      </c>
      <c r="M677" s="50" t="b">
        <f>IFERROR(OR(AND(NOT($D677), 'Upload Data'!F664 = ""), IFERROR(_xlfn.NUMBERVALUE('Upload Data'!F664) &gt; 0, FALSE)), FALSE)</f>
        <v>1</v>
      </c>
      <c r="N677" s="50" t="b">
        <f>IFERROR(OR('Upload Data'!G664 = "", IFERROR(_xlfn.NUMBERVALUE('Upload Data'!G664) &gt; 0, FALSE)), FALSE)</f>
        <v>1</v>
      </c>
      <c r="O677" s="50" t="b">
        <f>IFERROR(OR('Upload Data'!G664 = "", IFERROR(MATCH('Upload Data'!H664, listVolumeUnits, 0), FALSE)), FALSE)</f>
        <v>1</v>
      </c>
      <c r="P677" s="50" t="b">
        <f>IFERROR(OR('Upload Data'!I664 = "", IFERROR(_xlfn.NUMBERVALUE('Upload Data'!I664) &gt; 0, FALSE)), FALSE)</f>
        <v>1</v>
      </c>
      <c r="Q677" s="50" t="b">
        <f>IFERROR(OR('Upload Data'!I664 = "", IFERROR(MATCH('Upload Data'!J664, listWeightUnits, 0), FALSE)), FALSE)</f>
        <v>1</v>
      </c>
      <c r="R677" s="50" t="b">
        <f>IFERROR(OR(AND(NOT(D677), 'Upload Data'!K664 = ""), IFERROR(MATCH('Upload Data'!K664, listFscClaimTypes, 0), FALSE)), FALSE)</f>
        <v>1</v>
      </c>
      <c r="S677" s="50" t="b">
        <f>IFERROR(OR(AND('Upload Data'!K664 = refClaimFsc100, OR('Upload Data'!L664 = "", 'Upload Data'!L664 = 100)), AND('Upload Data'!K664 = refClaimFscCW, OR('Upload Data'!L664 = "", 'Upload Data'!L664 = 0)), AND('Upload Data'!K664 = refClaimFscMix, 'Upload Data'!L664 &lt;&gt; "", _xlfn.NUMBERVALUE('Upload Data'!L664) &gt;= 0, _xlfn.NUMBERVALUE('Upload Data'!L664) &lt;= 100), AND('Upload Data'!K664 = refClaimFscMixCredit, OR('Upload Data'!L664 = "", 'Upload Data'!L664 = 100)), AND('Upload Data'!K664 = refClaimFscRecycled, 'Upload Data'!K664 =""), 'Upload Data'!K664 = ""), FALSE)</f>
        <v>1</v>
      </c>
      <c r="T677" s="50" t="b">
        <f>IFERROR(OR('Upload Data'!M664 = "", ISNUMBER('Upload Data'!M664), IFERROR(DATEVALUE('Upload Data'!M664) &gt; 0, FALSE)), FALSE)</f>
        <v>1</v>
      </c>
      <c r="U677" s="50" t="b">
        <f>IFERROR(OR('Upload Data'!N664 = "", ISNUMBER('Upload Data'!N664), IFERROR(DATEVALUE('Upload Data'!N664) &gt; 0, FALSE)), FALSE)</f>
        <v>1</v>
      </c>
      <c r="V677" s="51" t="s">
        <v>116</v>
      </c>
      <c r="W677" s="50"/>
      <c r="X677" s="50"/>
      <c r="Y677" s="50"/>
      <c r="Z677" s="50">
        <f>IFERROR(FIND("-", 'Upload Data'!$A664, 1), 1000)</f>
        <v>1000</v>
      </c>
      <c r="AA677" s="50">
        <f>IFERROR(FIND("-", 'Upload Data'!$A664, Z677 + 1), 1000)</f>
        <v>1000</v>
      </c>
      <c r="AB677" s="50">
        <f>IFERROR(FIND("-", 'Upload Data'!$A664, AA677 + 1), 1000)</f>
        <v>1000</v>
      </c>
      <c r="AC677" s="50" t="str">
        <f>IFERROR(LEFT('Upload Data'!$A664, Z677 - 1), "")</f>
        <v/>
      </c>
      <c r="AD677" s="50" t="str">
        <f>IFERROR(MID('Upload Data'!$A664, Z677 + 1, AA677 - Z677 - 1), "")</f>
        <v/>
      </c>
      <c r="AE677" s="50" t="str">
        <f>IFERROR(MID('Upload Data'!$A664, AA677 + 1, AB677 - AA677 - 1), "")</f>
        <v/>
      </c>
      <c r="AF677" s="50" t="str">
        <f>IFERROR(MID('Upload Data'!$A664, AB677 + 1, 1000), "")</f>
        <v/>
      </c>
      <c r="AG677" s="50" t="str">
        <f t="shared" si="77"/>
        <v/>
      </c>
      <c r="AH677" s="50" t="b">
        <f t="shared" si="78"/>
        <v>0</v>
      </c>
    </row>
    <row r="678" spans="1:34">
      <c r="A678" s="49">
        <f t="shared" si="75"/>
        <v>665</v>
      </c>
      <c r="B678" s="48" t="b">
        <f>NOT(IFERROR('Upload Data'!A665 = "ERROR", TRUE))</f>
        <v>1</v>
      </c>
      <c r="C678" s="48">
        <f t="shared" si="76"/>
        <v>665</v>
      </c>
      <c r="D678" s="50" t="b">
        <f>IF(B678, ('Upload Data'!A665 &amp; 'Upload Data'!B665 &amp; 'Upload Data'!C665 &amp; 'Upload Data'!D665 &amp; 'Upload Data'!E665 &amp; 'Upload Data'!F665 &amp; 'Upload Data'!G665 &amp; 'Upload Data'!H665 &amp; 'Upload Data'!I665 &amp; 'Upload Data'!J665 &amp; 'Upload Data'!K665 &amp; 'Upload Data'!L665 &amp; 'Upload Data'!M665 &amp; 'Upload Data'!N665) &lt;&gt; "", FALSE)</f>
        <v>0</v>
      </c>
      <c r="E678" s="50" t="str">
        <f t="shared" si="72"/>
        <v/>
      </c>
      <c r="F678" s="50" t="str">
        <f t="shared" si="73"/>
        <v/>
      </c>
      <c r="G678" s="50" t="b">
        <f t="shared" si="74"/>
        <v>1</v>
      </c>
      <c r="H678" s="50" t="b">
        <f>IFERROR(OR(AND(NOT(D678), 'Upload Data'!$A665 = ""), AND(AG678 &gt; -1, OR(AND(AH678, LEN(AD678) = 7), IFERROR(MATCH(AD678, listCertificateTypes, 0), FALSE)))), FALSE)</f>
        <v>1</v>
      </c>
      <c r="I678" s="50" t="b">
        <f>IFERROR(OR(NOT($D678), 'Upload Data'!B665 &lt;&gt; ""), FALSE)</f>
        <v>1</v>
      </c>
      <c r="J678" s="50" t="b">
        <f>IFERROR(OR(AND(NOT($D678), 'Upload Data'!C665 = ""), ISNUMBER('Upload Data'!C665), IFERROR(DATEVALUE('Upload Data'!C665) &gt; 0, FALSE)), FALSE)</f>
        <v>1</v>
      </c>
      <c r="K678" s="50" t="b">
        <f>IFERROR(OR(NOT($D678), 'Upload Data'!D665 &lt;&gt; ""), FALSE)</f>
        <v>1</v>
      </c>
      <c r="L678" s="51" t="s">
        <v>116</v>
      </c>
      <c r="M678" s="50" t="b">
        <f>IFERROR(OR(AND(NOT($D678), 'Upload Data'!F665 = ""), IFERROR(_xlfn.NUMBERVALUE('Upload Data'!F665) &gt; 0, FALSE)), FALSE)</f>
        <v>1</v>
      </c>
      <c r="N678" s="50" t="b">
        <f>IFERROR(OR('Upload Data'!G665 = "", IFERROR(_xlfn.NUMBERVALUE('Upload Data'!G665) &gt; 0, FALSE)), FALSE)</f>
        <v>1</v>
      </c>
      <c r="O678" s="50" t="b">
        <f>IFERROR(OR('Upload Data'!G665 = "", IFERROR(MATCH('Upload Data'!H665, listVolumeUnits, 0), FALSE)), FALSE)</f>
        <v>1</v>
      </c>
      <c r="P678" s="50" t="b">
        <f>IFERROR(OR('Upload Data'!I665 = "", IFERROR(_xlfn.NUMBERVALUE('Upload Data'!I665) &gt; 0, FALSE)), FALSE)</f>
        <v>1</v>
      </c>
      <c r="Q678" s="50" t="b">
        <f>IFERROR(OR('Upload Data'!I665 = "", IFERROR(MATCH('Upload Data'!J665, listWeightUnits, 0), FALSE)), FALSE)</f>
        <v>1</v>
      </c>
      <c r="R678" s="50" t="b">
        <f>IFERROR(OR(AND(NOT(D678), 'Upload Data'!K665 = ""), IFERROR(MATCH('Upload Data'!K665, listFscClaimTypes, 0), FALSE)), FALSE)</f>
        <v>1</v>
      </c>
      <c r="S678" s="50" t="b">
        <f>IFERROR(OR(AND('Upload Data'!K665 = refClaimFsc100, OR('Upload Data'!L665 = "", 'Upload Data'!L665 = 100)), AND('Upload Data'!K665 = refClaimFscCW, OR('Upload Data'!L665 = "", 'Upload Data'!L665 = 0)), AND('Upload Data'!K665 = refClaimFscMix, 'Upload Data'!L665 &lt;&gt; "", _xlfn.NUMBERVALUE('Upload Data'!L665) &gt;= 0, _xlfn.NUMBERVALUE('Upload Data'!L665) &lt;= 100), AND('Upload Data'!K665 = refClaimFscMixCredit, OR('Upload Data'!L665 = "", 'Upload Data'!L665 = 100)), AND('Upload Data'!K665 = refClaimFscRecycled, 'Upload Data'!K665 =""), 'Upload Data'!K665 = ""), FALSE)</f>
        <v>1</v>
      </c>
      <c r="T678" s="50" t="b">
        <f>IFERROR(OR('Upload Data'!M665 = "", ISNUMBER('Upload Data'!M665), IFERROR(DATEVALUE('Upload Data'!M665) &gt; 0, FALSE)), FALSE)</f>
        <v>1</v>
      </c>
      <c r="U678" s="50" t="b">
        <f>IFERROR(OR('Upload Data'!N665 = "", ISNUMBER('Upload Data'!N665), IFERROR(DATEVALUE('Upload Data'!N665) &gt; 0, FALSE)), FALSE)</f>
        <v>1</v>
      </c>
      <c r="V678" s="51" t="s">
        <v>116</v>
      </c>
      <c r="W678" s="50"/>
      <c r="X678" s="50"/>
      <c r="Y678" s="50"/>
      <c r="Z678" s="50">
        <f>IFERROR(FIND("-", 'Upload Data'!$A665, 1), 1000)</f>
        <v>1000</v>
      </c>
      <c r="AA678" s="50">
        <f>IFERROR(FIND("-", 'Upload Data'!$A665, Z678 + 1), 1000)</f>
        <v>1000</v>
      </c>
      <c r="AB678" s="50">
        <f>IFERROR(FIND("-", 'Upload Data'!$A665, AA678 + 1), 1000)</f>
        <v>1000</v>
      </c>
      <c r="AC678" s="50" t="str">
        <f>IFERROR(LEFT('Upload Data'!$A665, Z678 - 1), "")</f>
        <v/>
      </c>
      <c r="AD678" s="50" t="str">
        <f>IFERROR(MID('Upload Data'!$A665, Z678 + 1, AA678 - Z678 - 1), "")</f>
        <v/>
      </c>
      <c r="AE678" s="50" t="str">
        <f>IFERROR(MID('Upload Data'!$A665, AA678 + 1, AB678 - AA678 - 1), "")</f>
        <v/>
      </c>
      <c r="AF678" s="50" t="str">
        <f>IFERROR(MID('Upload Data'!$A665, AB678 + 1, 1000), "")</f>
        <v/>
      </c>
      <c r="AG678" s="50" t="str">
        <f t="shared" si="77"/>
        <v/>
      </c>
      <c r="AH678" s="50" t="b">
        <f t="shared" si="78"/>
        <v>0</v>
      </c>
    </row>
    <row r="679" spans="1:34">
      <c r="A679" s="49">
        <f t="shared" si="75"/>
        <v>666</v>
      </c>
      <c r="B679" s="48" t="b">
        <f>NOT(IFERROR('Upload Data'!A666 = "ERROR", TRUE))</f>
        <v>1</v>
      </c>
      <c r="C679" s="48">
        <f t="shared" si="76"/>
        <v>666</v>
      </c>
      <c r="D679" s="50" t="b">
        <f>IF(B679, ('Upload Data'!A666 &amp; 'Upload Data'!B666 &amp; 'Upload Data'!C666 &amp; 'Upload Data'!D666 &amp; 'Upload Data'!E666 &amp; 'Upload Data'!F666 &amp; 'Upload Data'!G666 &amp; 'Upload Data'!H666 &amp; 'Upload Data'!I666 &amp; 'Upload Data'!J666 &amp; 'Upload Data'!K666 &amp; 'Upload Data'!L666 &amp; 'Upload Data'!M666 &amp; 'Upload Data'!N666) &lt;&gt; "", FALSE)</f>
        <v>0</v>
      </c>
      <c r="E679" s="50" t="str">
        <f t="shared" ref="E679:E742" si="79">IF(AND(D679, G679), A679, "")</f>
        <v/>
      </c>
      <c r="F679" s="50" t="str">
        <f t="shared" ref="F679:F742" si="80">IF(AND(D679, NOT(G679)), A679, "")</f>
        <v/>
      </c>
      <c r="G679" s="50" t="b">
        <f t="shared" si="74"/>
        <v>1</v>
      </c>
      <c r="H679" s="50" t="b">
        <f>IFERROR(OR(AND(NOT(D679), 'Upload Data'!$A666 = ""), AND(AG679 &gt; -1, OR(AND(AH679, LEN(AD679) = 7), IFERROR(MATCH(AD679, listCertificateTypes, 0), FALSE)))), FALSE)</f>
        <v>1</v>
      </c>
      <c r="I679" s="50" t="b">
        <f>IFERROR(OR(NOT($D679), 'Upload Data'!B666 &lt;&gt; ""), FALSE)</f>
        <v>1</v>
      </c>
      <c r="J679" s="50" t="b">
        <f>IFERROR(OR(AND(NOT($D679), 'Upload Data'!C666 = ""), ISNUMBER('Upload Data'!C666), IFERROR(DATEVALUE('Upload Data'!C666) &gt; 0, FALSE)), FALSE)</f>
        <v>1</v>
      </c>
      <c r="K679" s="50" t="b">
        <f>IFERROR(OR(NOT($D679), 'Upload Data'!D666 &lt;&gt; ""), FALSE)</f>
        <v>1</v>
      </c>
      <c r="L679" s="51" t="s">
        <v>116</v>
      </c>
      <c r="M679" s="50" t="b">
        <f>IFERROR(OR(AND(NOT($D679), 'Upload Data'!F666 = ""), IFERROR(_xlfn.NUMBERVALUE('Upload Data'!F666) &gt; 0, FALSE)), FALSE)</f>
        <v>1</v>
      </c>
      <c r="N679" s="50" t="b">
        <f>IFERROR(OR('Upload Data'!G666 = "", IFERROR(_xlfn.NUMBERVALUE('Upload Data'!G666) &gt; 0, FALSE)), FALSE)</f>
        <v>1</v>
      </c>
      <c r="O679" s="50" t="b">
        <f>IFERROR(OR('Upload Data'!G666 = "", IFERROR(MATCH('Upload Data'!H666, listVolumeUnits, 0), FALSE)), FALSE)</f>
        <v>1</v>
      </c>
      <c r="P679" s="50" t="b">
        <f>IFERROR(OR('Upload Data'!I666 = "", IFERROR(_xlfn.NUMBERVALUE('Upload Data'!I666) &gt; 0, FALSE)), FALSE)</f>
        <v>1</v>
      </c>
      <c r="Q679" s="50" t="b">
        <f>IFERROR(OR('Upload Data'!I666 = "", IFERROR(MATCH('Upload Data'!J666, listWeightUnits, 0), FALSE)), FALSE)</f>
        <v>1</v>
      </c>
      <c r="R679" s="50" t="b">
        <f>IFERROR(OR(AND(NOT(D679), 'Upload Data'!K666 = ""), IFERROR(MATCH('Upload Data'!K666, listFscClaimTypes, 0), FALSE)), FALSE)</f>
        <v>1</v>
      </c>
      <c r="S679" s="50" t="b">
        <f>IFERROR(OR(AND('Upload Data'!K666 = refClaimFsc100, OR('Upload Data'!L666 = "", 'Upload Data'!L666 = 100)), AND('Upload Data'!K666 = refClaimFscCW, OR('Upload Data'!L666 = "", 'Upload Data'!L666 = 0)), AND('Upload Data'!K666 = refClaimFscMix, 'Upload Data'!L666 &lt;&gt; "", _xlfn.NUMBERVALUE('Upload Data'!L666) &gt;= 0, _xlfn.NUMBERVALUE('Upload Data'!L666) &lt;= 100), AND('Upload Data'!K666 = refClaimFscMixCredit, OR('Upload Data'!L666 = "", 'Upload Data'!L666 = 100)), AND('Upload Data'!K666 = refClaimFscRecycled, 'Upload Data'!K666 =""), 'Upload Data'!K666 = ""), FALSE)</f>
        <v>1</v>
      </c>
      <c r="T679" s="50" t="b">
        <f>IFERROR(OR('Upload Data'!M666 = "", ISNUMBER('Upload Data'!M666), IFERROR(DATEVALUE('Upload Data'!M666) &gt; 0, FALSE)), FALSE)</f>
        <v>1</v>
      </c>
      <c r="U679" s="50" t="b">
        <f>IFERROR(OR('Upload Data'!N666 = "", ISNUMBER('Upload Data'!N666), IFERROR(DATEVALUE('Upload Data'!N666) &gt; 0, FALSE)), FALSE)</f>
        <v>1</v>
      </c>
      <c r="V679" s="51" t="s">
        <v>116</v>
      </c>
      <c r="W679" s="50"/>
      <c r="X679" s="50"/>
      <c r="Y679" s="50"/>
      <c r="Z679" s="50">
        <f>IFERROR(FIND("-", 'Upload Data'!$A666, 1), 1000)</f>
        <v>1000</v>
      </c>
      <c r="AA679" s="50">
        <f>IFERROR(FIND("-", 'Upload Data'!$A666, Z679 + 1), 1000)</f>
        <v>1000</v>
      </c>
      <c r="AB679" s="50">
        <f>IFERROR(FIND("-", 'Upload Data'!$A666, AA679 + 1), 1000)</f>
        <v>1000</v>
      </c>
      <c r="AC679" s="50" t="str">
        <f>IFERROR(LEFT('Upload Data'!$A666, Z679 - 1), "")</f>
        <v/>
      </c>
      <c r="AD679" s="50" t="str">
        <f>IFERROR(MID('Upload Data'!$A666, Z679 + 1, AA679 - Z679 - 1), "")</f>
        <v/>
      </c>
      <c r="AE679" s="50" t="str">
        <f>IFERROR(MID('Upload Data'!$A666, AA679 + 1, AB679 - AA679 - 1), "")</f>
        <v/>
      </c>
      <c r="AF679" s="50" t="str">
        <f>IFERROR(MID('Upload Data'!$A666, AB679 + 1, 1000), "")</f>
        <v/>
      </c>
      <c r="AG679" s="50" t="str">
        <f t="shared" si="77"/>
        <v/>
      </c>
      <c r="AH679" s="50" t="b">
        <f t="shared" si="78"/>
        <v>0</v>
      </c>
    </row>
    <row r="680" spans="1:34">
      <c r="A680" s="49">
        <f t="shared" si="75"/>
        <v>667</v>
      </c>
      <c r="B680" s="48" t="b">
        <f>NOT(IFERROR('Upload Data'!A667 = "ERROR", TRUE))</f>
        <v>1</v>
      </c>
      <c r="C680" s="48">
        <f t="shared" si="76"/>
        <v>667</v>
      </c>
      <c r="D680" s="50" t="b">
        <f>IF(B680, ('Upload Data'!A667 &amp; 'Upload Data'!B667 &amp; 'Upload Data'!C667 &amp; 'Upload Data'!D667 &amp; 'Upload Data'!E667 &amp; 'Upload Data'!F667 &amp; 'Upload Data'!G667 &amp; 'Upload Data'!H667 &amp; 'Upload Data'!I667 &amp; 'Upload Data'!J667 &amp; 'Upload Data'!K667 &amp; 'Upload Data'!L667 &amp; 'Upload Data'!M667 &amp; 'Upload Data'!N667) &lt;&gt; "", FALSE)</f>
        <v>0</v>
      </c>
      <c r="E680" s="50" t="str">
        <f t="shared" si="79"/>
        <v/>
      </c>
      <c r="F680" s="50" t="str">
        <f t="shared" si="80"/>
        <v/>
      </c>
      <c r="G680" s="50" t="b">
        <f t="shared" si="74"/>
        <v>1</v>
      </c>
      <c r="H680" s="50" t="b">
        <f>IFERROR(OR(AND(NOT(D680), 'Upload Data'!$A667 = ""), AND(AG680 &gt; -1, OR(AND(AH680, LEN(AD680) = 7), IFERROR(MATCH(AD680, listCertificateTypes, 0), FALSE)))), FALSE)</f>
        <v>1</v>
      </c>
      <c r="I680" s="50" t="b">
        <f>IFERROR(OR(NOT($D680), 'Upload Data'!B667 &lt;&gt; ""), FALSE)</f>
        <v>1</v>
      </c>
      <c r="J680" s="50" t="b">
        <f>IFERROR(OR(AND(NOT($D680), 'Upload Data'!C667 = ""), ISNUMBER('Upload Data'!C667), IFERROR(DATEVALUE('Upload Data'!C667) &gt; 0, FALSE)), FALSE)</f>
        <v>1</v>
      </c>
      <c r="K680" s="50" t="b">
        <f>IFERROR(OR(NOT($D680), 'Upload Data'!D667 &lt;&gt; ""), FALSE)</f>
        <v>1</v>
      </c>
      <c r="L680" s="51" t="s">
        <v>116</v>
      </c>
      <c r="M680" s="50" t="b">
        <f>IFERROR(OR(AND(NOT($D680), 'Upload Data'!F667 = ""), IFERROR(_xlfn.NUMBERVALUE('Upload Data'!F667) &gt; 0, FALSE)), FALSE)</f>
        <v>1</v>
      </c>
      <c r="N680" s="50" t="b">
        <f>IFERROR(OR('Upload Data'!G667 = "", IFERROR(_xlfn.NUMBERVALUE('Upload Data'!G667) &gt; 0, FALSE)), FALSE)</f>
        <v>1</v>
      </c>
      <c r="O680" s="50" t="b">
        <f>IFERROR(OR('Upload Data'!G667 = "", IFERROR(MATCH('Upload Data'!H667, listVolumeUnits, 0), FALSE)), FALSE)</f>
        <v>1</v>
      </c>
      <c r="P680" s="50" t="b">
        <f>IFERROR(OR('Upload Data'!I667 = "", IFERROR(_xlfn.NUMBERVALUE('Upload Data'!I667) &gt; 0, FALSE)), FALSE)</f>
        <v>1</v>
      </c>
      <c r="Q680" s="50" t="b">
        <f>IFERROR(OR('Upload Data'!I667 = "", IFERROR(MATCH('Upload Data'!J667, listWeightUnits, 0), FALSE)), FALSE)</f>
        <v>1</v>
      </c>
      <c r="R680" s="50" t="b">
        <f>IFERROR(OR(AND(NOT(D680), 'Upload Data'!K667 = ""), IFERROR(MATCH('Upload Data'!K667, listFscClaimTypes, 0), FALSE)), FALSE)</f>
        <v>1</v>
      </c>
      <c r="S680" s="50" t="b">
        <f>IFERROR(OR(AND('Upload Data'!K667 = refClaimFsc100, OR('Upload Data'!L667 = "", 'Upload Data'!L667 = 100)), AND('Upload Data'!K667 = refClaimFscCW, OR('Upload Data'!L667 = "", 'Upload Data'!L667 = 0)), AND('Upload Data'!K667 = refClaimFscMix, 'Upload Data'!L667 &lt;&gt; "", _xlfn.NUMBERVALUE('Upload Data'!L667) &gt;= 0, _xlfn.NUMBERVALUE('Upload Data'!L667) &lt;= 100), AND('Upload Data'!K667 = refClaimFscMixCredit, OR('Upload Data'!L667 = "", 'Upload Data'!L667 = 100)), AND('Upload Data'!K667 = refClaimFscRecycled, 'Upload Data'!K667 =""), 'Upload Data'!K667 = ""), FALSE)</f>
        <v>1</v>
      </c>
      <c r="T680" s="50" t="b">
        <f>IFERROR(OR('Upload Data'!M667 = "", ISNUMBER('Upload Data'!M667), IFERROR(DATEVALUE('Upload Data'!M667) &gt; 0, FALSE)), FALSE)</f>
        <v>1</v>
      </c>
      <c r="U680" s="50" t="b">
        <f>IFERROR(OR('Upload Data'!N667 = "", ISNUMBER('Upload Data'!N667), IFERROR(DATEVALUE('Upload Data'!N667) &gt; 0, FALSE)), FALSE)</f>
        <v>1</v>
      </c>
      <c r="V680" s="51" t="s">
        <v>116</v>
      </c>
      <c r="W680" s="50"/>
      <c r="X680" s="50"/>
      <c r="Y680" s="50"/>
      <c r="Z680" s="50">
        <f>IFERROR(FIND("-", 'Upload Data'!$A667, 1), 1000)</f>
        <v>1000</v>
      </c>
      <c r="AA680" s="50">
        <f>IFERROR(FIND("-", 'Upload Data'!$A667, Z680 + 1), 1000)</f>
        <v>1000</v>
      </c>
      <c r="AB680" s="50">
        <f>IFERROR(FIND("-", 'Upload Data'!$A667, AA680 + 1), 1000)</f>
        <v>1000</v>
      </c>
      <c r="AC680" s="50" t="str">
        <f>IFERROR(LEFT('Upload Data'!$A667, Z680 - 1), "")</f>
        <v/>
      </c>
      <c r="AD680" s="50" t="str">
        <f>IFERROR(MID('Upload Data'!$A667, Z680 + 1, AA680 - Z680 - 1), "")</f>
        <v/>
      </c>
      <c r="AE680" s="50" t="str">
        <f>IFERROR(MID('Upload Data'!$A667, AA680 + 1, AB680 - AA680 - 1), "")</f>
        <v/>
      </c>
      <c r="AF680" s="50" t="str">
        <f>IFERROR(MID('Upload Data'!$A667, AB680 + 1, 1000), "")</f>
        <v/>
      </c>
      <c r="AG680" s="50" t="str">
        <f t="shared" si="77"/>
        <v/>
      </c>
      <c r="AH680" s="50" t="b">
        <f t="shared" si="78"/>
        <v>0</v>
      </c>
    </row>
    <row r="681" spans="1:34">
      <c r="A681" s="49">
        <f t="shared" si="75"/>
        <v>668</v>
      </c>
      <c r="B681" s="48" t="b">
        <f>NOT(IFERROR('Upload Data'!A668 = "ERROR", TRUE))</f>
        <v>1</v>
      </c>
      <c r="C681" s="48">
        <f t="shared" si="76"/>
        <v>668</v>
      </c>
      <c r="D681" s="50" t="b">
        <f>IF(B681, ('Upload Data'!A668 &amp; 'Upload Data'!B668 &amp; 'Upload Data'!C668 &amp; 'Upload Data'!D668 &amp; 'Upload Data'!E668 &amp; 'Upload Data'!F668 &amp; 'Upload Data'!G668 &amp; 'Upload Data'!H668 &amp; 'Upload Data'!I668 &amp; 'Upload Data'!J668 &amp; 'Upload Data'!K668 &amp; 'Upload Data'!L668 &amp; 'Upload Data'!M668 &amp; 'Upload Data'!N668) &lt;&gt; "", FALSE)</f>
        <v>0</v>
      </c>
      <c r="E681" s="50" t="str">
        <f t="shared" si="79"/>
        <v/>
      </c>
      <c r="F681" s="50" t="str">
        <f t="shared" si="80"/>
        <v/>
      </c>
      <c r="G681" s="50" t="b">
        <f t="shared" si="74"/>
        <v>1</v>
      </c>
      <c r="H681" s="50" t="b">
        <f>IFERROR(OR(AND(NOT(D681), 'Upload Data'!$A668 = ""), AND(AG681 &gt; -1, OR(AND(AH681, LEN(AD681) = 7), IFERROR(MATCH(AD681, listCertificateTypes, 0), FALSE)))), FALSE)</f>
        <v>1</v>
      </c>
      <c r="I681" s="50" t="b">
        <f>IFERROR(OR(NOT($D681), 'Upload Data'!B668 &lt;&gt; ""), FALSE)</f>
        <v>1</v>
      </c>
      <c r="J681" s="50" t="b">
        <f>IFERROR(OR(AND(NOT($D681), 'Upload Data'!C668 = ""), ISNUMBER('Upload Data'!C668), IFERROR(DATEVALUE('Upload Data'!C668) &gt; 0, FALSE)), FALSE)</f>
        <v>1</v>
      </c>
      <c r="K681" s="50" t="b">
        <f>IFERROR(OR(NOT($D681), 'Upload Data'!D668 &lt;&gt; ""), FALSE)</f>
        <v>1</v>
      </c>
      <c r="L681" s="51" t="s">
        <v>116</v>
      </c>
      <c r="M681" s="50" t="b">
        <f>IFERROR(OR(AND(NOT($D681), 'Upload Data'!F668 = ""), IFERROR(_xlfn.NUMBERVALUE('Upload Data'!F668) &gt; 0, FALSE)), FALSE)</f>
        <v>1</v>
      </c>
      <c r="N681" s="50" t="b">
        <f>IFERROR(OR('Upload Data'!G668 = "", IFERROR(_xlfn.NUMBERVALUE('Upload Data'!G668) &gt; 0, FALSE)), FALSE)</f>
        <v>1</v>
      </c>
      <c r="O681" s="50" t="b">
        <f>IFERROR(OR('Upload Data'!G668 = "", IFERROR(MATCH('Upload Data'!H668, listVolumeUnits, 0), FALSE)), FALSE)</f>
        <v>1</v>
      </c>
      <c r="P681" s="50" t="b">
        <f>IFERROR(OR('Upload Data'!I668 = "", IFERROR(_xlfn.NUMBERVALUE('Upload Data'!I668) &gt; 0, FALSE)), FALSE)</f>
        <v>1</v>
      </c>
      <c r="Q681" s="50" t="b">
        <f>IFERROR(OR('Upload Data'!I668 = "", IFERROR(MATCH('Upload Data'!J668, listWeightUnits, 0), FALSE)), FALSE)</f>
        <v>1</v>
      </c>
      <c r="R681" s="50" t="b">
        <f>IFERROR(OR(AND(NOT(D681), 'Upload Data'!K668 = ""), IFERROR(MATCH('Upload Data'!K668, listFscClaimTypes, 0), FALSE)), FALSE)</f>
        <v>1</v>
      </c>
      <c r="S681" s="50" t="b">
        <f>IFERROR(OR(AND('Upload Data'!K668 = refClaimFsc100, OR('Upload Data'!L668 = "", 'Upload Data'!L668 = 100)), AND('Upload Data'!K668 = refClaimFscCW, OR('Upload Data'!L668 = "", 'Upload Data'!L668 = 0)), AND('Upload Data'!K668 = refClaimFscMix, 'Upload Data'!L668 &lt;&gt; "", _xlfn.NUMBERVALUE('Upload Data'!L668) &gt;= 0, _xlfn.NUMBERVALUE('Upload Data'!L668) &lt;= 100), AND('Upload Data'!K668 = refClaimFscMixCredit, OR('Upload Data'!L668 = "", 'Upload Data'!L668 = 100)), AND('Upload Data'!K668 = refClaimFscRecycled, 'Upload Data'!K668 =""), 'Upload Data'!K668 = ""), FALSE)</f>
        <v>1</v>
      </c>
      <c r="T681" s="50" t="b">
        <f>IFERROR(OR('Upload Data'!M668 = "", ISNUMBER('Upload Data'!M668), IFERROR(DATEVALUE('Upload Data'!M668) &gt; 0, FALSE)), FALSE)</f>
        <v>1</v>
      </c>
      <c r="U681" s="50" t="b">
        <f>IFERROR(OR('Upload Data'!N668 = "", ISNUMBER('Upload Data'!N668), IFERROR(DATEVALUE('Upload Data'!N668) &gt; 0, FALSE)), FALSE)</f>
        <v>1</v>
      </c>
      <c r="V681" s="51" t="s">
        <v>116</v>
      </c>
      <c r="W681" s="50"/>
      <c r="X681" s="50"/>
      <c r="Y681" s="50"/>
      <c r="Z681" s="50">
        <f>IFERROR(FIND("-", 'Upload Data'!$A668, 1), 1000)</f>
        <v>1000</v>
      </c>
      <c r="AA681" s="50">
        <f>IFERROR(FIND("-", 'Upload Data'!$A668, Z681 + 1), 1000)</f>
        <v>1000</v>
      </c>
      <c r="AB681" s="50">
        <f>IFERROR(FIND("-", 'Upload Data'!$A668, AA681 + 1), 1000)</f>
        <v>1000</v>
      </c>
      <c r="AC681" s="50" t="str">
        <f>IFERROR(LEFT('Upload Data'!$A668, Z681 - 1), "")</f>
        <v/>
      </c>
      <c r="AD681" s="50" t="str">
        <f>IFERROR(MID('Upload Data'!$A668, Z681 + 1, AA681 - Z681 - 1), "")</f>
        <v/>
      </c>
      <c r="AE681" s="50" t="str">
        <f>IFERROR(MID('Upload Data'!$A668, AA681 + 1, AB681 - AA681 - 1), "")</f>
        <v/>
      </c>
      <c r="AF681" s="50" t="str">
        <f>IFERROR(MID('Upload Data'!$A668, AB681 + 1, 1000), "")</f>
        <v/>
      </c>
      <c r="AG681" s="50" t="str">
        <f t="shared" si="77"/>
        <v/>
      </c>
      <c r="AH681" s="50" t="b">
        <f t="shared" si="78"/>
        <v>0</v>
      </c>
    </row>
    <row r="682" spans="1:34">
      <c r="A682" s="49">
        <f t="shared" si="75"/>
        <v>669</v>
      </c>
      <c r="B682" s="48" t="b">
        <f>NOT(IFERROR('Upload Data'!A669 = "ERROR", TRUE))</f>
        <v>1</v>
      </c>
      <c r="C682" s="48">
        <f t="shared" si="76"/>
        <v>669</v>
      </c>
      <c r="D682" s="50" t="b">
        <f>IF(B682, ('Upload Data'!A669 &amp; 'Upload Data'!B669 &amp; 'Upload Data'!C669 &amp; 'Upload Data'!D669 &amp; 'Upload Data'!E669 &amp; 'Upload Data'!F669 &amp; 'Upload Data'!G669 &amp; 'Upload Data'!H669 &amp; 'Upload Data'!I669 &amp; 'Upload Data'!J669 &amp; 'Upload Data'!K669 &amp; 'Upload Data'!L669 &amp; 'Upload Data'!M669 &amp; 'Upload Data'!N669) &lt;&gt; "", FALSE)</f>
        <v>0</v>
      </c>
      <c r="E682" s="50" t="str">
        <f t="shared" si="79"/>
        <v/>
      </c>
      <c r="F682" s="50" t="str">
        <f t="shared" si="80"/>
        <v/>
      </c>
      <c r="G682" s="50" t="b">
        <f t="shared" si="74"/>
        <v>1</v>
      </c>
      <c r="H682" s="50" t="b">
        <f>IFERROR(OR(AND(NOT(D682), 'Upload Data'!$A669 = ""), AND(AG682 &gt; -1, OR(AND(AH682, LEN(AD682) = 7), IFERROR(MATCH(AD682, listCertificateTypes, 0), FALSE)))), FALSE)</f>
        <v>1</v>
      </c>
      <c r="I682" s="50" t="b">
        <f>IFERROR(OR(NOT($D682), 'Upload Data'!B669 &lt;&gt; ""), FALSE)</f>
        <v>1</v>
      </c>
      <c r="J682" s="50" t="b">
        <f>IFERROR(OR(AND(NOT($D682), 'Upload Data'!C669 = ""), ISNUMBER('Upload Data'!C669), IFERROR(DATEVALUE('Upload Data'!C669) &gt; 0, FALSE)), FALSE)</f>
        <v>1</v>
      </c>
      <c r="K682" s="50" t="b">
        <f>IFERROR(OR(NOT($D682), 'Upload Data'!D669 &lt;&gt; ""), FALSE)</f>
        <v>1</v>
      </c>
      <c r="L682" s="51" t="s">
        <v>116</v>
      </c>
      <c r="M682" s="50" t="b">
        <f>IFERROR(OR(AND(NOT($D682), 'Upload Data'!F669 = ""), IFERROR(_xlfn.NUMBERVALUE('Upload Data'!F669) &gt; 0, FALSE)), FALSE)</f>
        <v>1</v>
      </c>
      <c r="N682" s="50" t="b">
        <f>IFERROR(OR('Upload Data'!G669 = "", IFERROR(_xlfn.NUMBERVALUE('Upload Data'!G669) &gt; 0, FALSE)), FALSE)</f>
        <v>1</v>
      </c>
      <c r="O682" s="50" t="b">
        <f>IFERROR(OR('Upload Data'!G669 = "", IFERROR(MATCH('Upload Data'!H669, listVolumeUnits, 0), FALSE)), FALSE)</f>
        <v>1</v>
      </c>
      <c r="P682" s="50" t="b">
        <f>IFERROR(OR('Upload Data'!I669 = "", IFERROR(_xlfn.NUMBERVALUE('Upload Data'!I669) &gt; 0, FALSE)), FALSE)</f>
        <v>1</v>
      </c>
      <c r="Q682" s="50" t="b">
        <f>IFERROR(OR('Upload Data'!I669 = "", IFERROR(MATCH('Upload Data'!J669, listWeightUnits, 0), FALSE)), FALSE)</f>
        <v>1</v>
      </c>
      <c r="R682" s="50" t="b">
        <f>IFERROR(OR(AND(NOT(D682), 'Upload Data'!K669 = ""), IFERROR(MATCH('Upload Data'!K669, listFscClaimTypes, 0), FALSE)), FALSE)</f>
        <v>1</v>
      </c>
      <c r="S682" s="50" t="b">
        <f>IFERROR(OR(AND('Upload Data'!K669 = refClaimFsc100, OR('Upload Data'!L669 = "", 'Upload Data'!L669 = 100)), AND('Upload Data'!K669 = refClaimFscCW, OR('Upload Data'!L669 = "", 'Upload Data'!L669 = 0)), AND('Upload Data'!K669 = refClaimFscMix, 'Upload Data'!L669 &lt;&gt; "", _xlfn.NUMBERVALUE('Upload Data'!L669) &gt;= 0, _xlfn.NUMBERVALUE('Upload Data'!L669) &lt;= 100), AND('Upload Data'!K669 = refClaimFscMixCredit, OR('Upload Data'!L669 = "", 'Upload Data'!L669 = 100)), AND('Upload Data'!K669 = refClaimFscRecycled, 'Upload Data'!K669 =""), 'Upload Data'!K669 = ""), FALSE)</f>
        <v>1</v>
      </c>
      <c r="T682" s="50" t="b">
        <f>IFERROR(OR('Upload Data'!M669 = "", ISNUMBER('Upload Data'!M669), IFERROR(DATEVALUE('Upload Data'!M669) &gt; 0, FALSE)), FALSE)</f>
        <v>1</v>
      </c>
      <c r="U682" s="50" t="b">
        <f>IFERROR(OR('Upload Data'!N669 = "", ISNUMBER('Upload Data'!N669), IFERROR(DATEVALUE('Upload Data'!N669) &gt; 0, FALSE)), FALSE)</f>
        <v>1</v>
      </c>
      <c r="V682" s="51" t="s">
        <v>116</v>
      </c>
      <c r="W682" s="50"/>
      <c r="X682" s="50"/>
      <c r="Y682" s="50"/>
      <c r="Z682" s="50">
        <f>IFERROR(FIND("-", 'Upload Data'!$A669, 1), 1000)</f>
        <v>1000</v>
      </c>
      <c r="AA682" s="50">
        <f>IFERROR(FIND("-", 'Upload Data'!$A669, Z682 + 1), 1000)</f>
        <v>1000</v>
      </c>
      <c r="AB682" s="50">
        <f>IFERROR(FIND("-", 'Upload Data'!$A669, AA682 + 1), 1000)</f>
        <v>1000</v>
      </c>
      <c r="AC682" s="50" t="str">
        <f>IFERROR(LEFT('Upload Data'!$A669, Z682 - 1), "")</f>
        <v/>
      </c>
      <c r="AD682" s="50" t="str">
        <f>IFERROR(MID('Upload Data'!$A669, Z682 + 1, AA682 - Z682 - 1), "")</f>
        <v/>
      </c>
      <c r="AE682" s="50" t="str">
        <f>IFERROR(MID('Upload Data'!$A669, AA682 + 1, AB682 - AA682 - 1), "")</f>
        <v/>
      </c>
      <c r="AF682" s="50" t="str">
        <f>IFERROR(MID('Upload Data'!$A669, AB682 + 1, 1000), "")</f>
        <v/>
      </c>
      <c r="AG682" s="50" t="str">
        <f t="shared" si="77"/>
        <v/>
      </c>
      <c r="AH682" s="50" t="b">
        <f t="shared" si="78"/>
        <v>0</v>
      </c>
    </row>
    <row r="683" spans="1:34">
      <c r="A683" s="49">
        <f t="shared" si="75"/>
        <v>670</v>
      </c>
      <c r="B683" s="48" t="b">
        <f>NOT(IFERROR('Upload Data'!A670 = "ERROR", TRUE))</f>
        <v>1</v>
      </c>
      <c r="C683" s="48">
        <f t="shared" si="76"/>
        <v>670</v>
      </c>
      <c r="D683" s="50" t="b">
        <f>IF(B683, ('Upload Data'!A670 &amp; 'Upload Data'!B670 &amp; 'Upload Data'!C670 &amp; 'Upload Data'!D670 &amp; 'Upload Data'!E670 &amp; 'Upload Data'!F670 &amp; 'Upload Data'!G670 &amp; 'Upload Data'!H670 &amp; 'Upload Data'!I670 &amp; 'Upload Data'!J670 &amp; 'Upload Data'!K670 &amp; 'Upload Data'!L670 &amp; 'Upload Data'!M670 &amp; 'Upload Data'!N670) &lt;&gt; "", FALSE)</f>
        <v>0</v>
      </c>
      <c r="E683" s="50" t="str">
        <f t="shared" si="79"/>
        <v/>
      </c>
      <c r="F683" s="50" t="str">
        <f t="shared" si="80"/>
        <v/>
      </c>
      <c r="G683" s="50" t="b">
        <f t="shared" si="74"/>
        <v>1</v>
      </c>
      <c r="H683" s="50" t="b">
        <f>IFERROR(OR(AND(NOT(D683), 'Upload Data'!$A670 = ""), AND(AG683 &gt; -1, OR(AND(AH683, LEN(AD683) = 7), IFERROR(MATCH(AD683, listCertificateTypes, 0), FALSE)))), FALSE)</f>
        <v>1</v>
      </c>
      <c r="I683" s="50" t="b">
        <f>IFERROR(OR(NOT($D683), 'Upload Data'!B670 &lt;&gt; ""), FALSE)</f>
        <v>1</v>
      </c>
      <c r="J683" s="50" t="b">
        <f>IFERROR(OR(AND(NOT($D683), 'Upload Data'!C670 = ""), ISNUMBER('Upload Data'!C670), IFERROR(DATEVALUE('Upload Data'!C670) &gt; 0, FALSE)), FALSE)</f>
        <v>1</v>
      </c>
      <c r="K683" s="50" t="b">
        <f>IFERROR(OR(NOT($D683), 'Upload Data'!D670 &lt;&gt; ""), FALSE)</f>
        <v>1</v>
      </c>
      <c r="L683" s="51" t="s">
        <v>116</v>
      </c>
      <c r="M683" s="50" t="b">
        <f>IFERROR(OR(AND(NOT($D683), 'Upload Data'!F670 = ""), IFERROR(_xlfn.NUMBERVALUE('Upload Data'!F670) &gt; 0, FALSE)), FALSE)</f>
        <v>1</v>
      </c>
      <c r="N683" s="50" t="b">
        <f>IFERROR(OR('Upload Data'!G670 = "", IFERROR(_xlfn.NUMBERVALUE('Upload Data'!G670) &gt; 0, FALSE)), FALSE)</f>
        <v>1</v>
      </c>
      <c r="O683" s="50" t="b">
        <f>IFERROR(OR('Upload Data'!G670 = "", IFERROR(MATCH('Upload Data'!H670, listVolumeUnits, 0), FALSE)), FALSE)</f>
        <v>1</v>
      </c>
      <c r="P683" s="50" t="b">
        <f>IFERROR(OR('Upload Data'!I670 = "", IFERROR(_xlfn.NUMBERVALUE('Upload Data'!I670) &gt; 0, FALSE)), FALSE)</f>
        <v>1</v>
      </c>
      <c r="Q683" s="50" t="b">
        <f>IFERROR(OR('Upload Data'!I670 = "", IFERROR(MATCH('Upload Data'!J670, listWeightUnits, 0), FALSE)), FALSE)</f>
        <v>1</v>
      </c>
      <c r="R683" s="50" t="b">
        <f>IFERROR(OR(AND(NOT(D683), 'Upload Data'!K670 = ""), IFERROR(MATCH('Upload Data'!K670, listFscClaimTypes, 0), FALSE)), FALSE)</f>
        <v>1</v>
      </c>
      <c r="S683" s="50" t="b">
        <f>IFERROR(OR(AND('Upload Data'!K670 = refClaimFsc100, OR('Upload Data'!L670 = "", 'Upload Data'!L670 = 100)), AND('Upload Data'!K670 = refClaimFscCW, OR('Upload Data'!L670 = "", 'Upload Data'!L670 = 0)), AND('Upload Data'!K670 = refClaimFscMix, 'Upload Data'!L670 &lt;&gt; "", _xlfn.NUMBERVALUE('Upload Data'!L670) &gt;= 0, _xlfn.NUMBERVALUE('Upload Data'!L670) &lt;= 100), AND('Upload Data'!K670 = refClaimFscMixCredit, OR('Upload Data'!L670 = "", 'Upload Data'!L670 = 100)), AND('Upload Data'!K670 = refClaimFscRecycled, 'Upload Data'!K670 =""), 'Upload Data'!K670 = ""), FALSE)</f>
        <v>1</v>
      </c>
      <c r="T683" s="50" t="b">
        <f>IFERROR(OR('Upload Data'!M670 = "", ISNUMBER('Upload Data'!M670), IFERROR(DATEVALUE('Upload Data'!M670) &gt; 0, FALSE)), FALSE)</f>
        <v>1</v>
      </c>
      <c r="U683" s="50" t="b">
        <f>IFERROR(OR('Upload Data'!N670 = "", ISNUMBER('Upload Data'!N670), IFERROR(DATEVALUE('Upload Data'!N670) &gt; 0, FALSE)), FALSE)</f>
        <v>1</v>
      </c>
      <c r="V683" s="51" t="s">
        <v>116</v>
      </c>
      <c r="W683" s="50"/>
      <c r="X683" s="50"/>
      <c r="Y683" s="50"/>
      <c r="Z683" s="50">
        <f>IFERROR(FIND("-", 'Upload Data'!$A670, 1), 1000)</f>
        <v>1000</v>
      </c>
      <c r="AA683" s="50">
        <f>IFERROR(FIND("-", 'Upload Data'!$A670, Z683 + 1), 1000)</f>
        <v>1000</v>
      </c>
      <c r="AB683" s="50">
        <f>IFERROR(FIND("-", 'Upload Data'!$A670, AA683 + 1), 1000)</f>
        <v>1000</v>
      </c>
      <c r="AC683" s="50" t="str">
        <f>IFERROR(LEFT('Upload Data'!$A670, Z683 - 1), "")</f>
        <v/>
      </c>
      <c r="AD683" s="50" t="str">
        <f>IFERROR(MID('Upload Data'!$A670, Z683 + 1, AA683 - Z683 - 1), "")</f>
        <v/>
      </c>
      <c r="AE683" s="50" t="str">
        <f>IFERROR(MID('Upload Data'!$A670, AA683 + 1, AB683 - AA683 - 1), "")</f>
        <v/>
      </c>
      <c r="AF683" s="50" t="str">
        <f>IFERROR(MID('Upload Data'!$A670, AB683 + 1, 1000), "")</f>
        <v/>
      </c>
      <c r="AG683" s="50" t="str">
        <f t="shared" si="77"/>
        <v/>
      </c>
      <c r="AH683" s="50" t="b">
        <f t="shared" si="78"/>
        <v>0</v>
      </c>
    </row>
    <row r="684" spans="1:34">
      <c r="A684" s="49">
        <f t="shared" si="75"/>
        <v>671</v>
      </c>
      <c r="B684" s="48" t="b">
        <f>NOT(IFERROR('Upload Data'!A671 = "ERROR", TRUE))</f>
        <v>1</v>
      </c>
      <c r="C684" s="48">
        <f t="shared" si="76"/>
        <v>671</v>
      </c>
      <c r="D684" s="50" t="b">
        <f>IF(B684, ('Upload Data'!A671 &amp; 'Upload Data'!B671 &amp; 'Upload Data'!C671 &amp; 'Upload Data'!D671 &amp; 'Upload Data'!E671 &amp; 'Upload Data'!F671 &amp; 'Upload Data'!G671 &amp; 'Upload Data'!H671 &amp; 'Upload Data'!I671 &amp; 'Upload Data'!J671 &amp; 'Upload Data'!K671 &amp; 'Upload Data'!L671 &amp; 'Upload Data'!M671 &amp; 'Upload Data'!N671) &lt;&gt; "", FALSE)</f>
        <v>0</v>
      </c>
      <c r="E684" s="50" t="str">
        <f t="shared" si="79"/>
        <v/>
      </c>
      <c r="F684" s="50" t="str">
        <f t="shared" si="80"/>
        <v/>
      </c>
      <c r="G684" s="50" t="b">
        <f t="shared" si="74"/>
        <v>1</v>
      </c>
      <c r="H684" s="50" t="b">
        <f>IFERROR(OR(AND(NOT(D684), 'Upload Data'!$A671 = ""), AND(AG684 &gt; -1, OR(AND(AH684, LEN(AD684) = 7), IFERROR(MATCH(AD684, listCertificateTypes, 0), FALSE)))), FALSE)</f>
        <v>1</v>
      </c>
      <c r="I684" s="50" t="b">
        <f>IFERROR(OR(NOT($D684), 'Upload Data'!B671 &lt;&gt; ""), FALSE)</f>
        <v>1</v>
      </c>
      <c r="J684" s="50" t="b">
        <f>IFERROR(OR(AND(NOT($D684), 'Upload Data'!C671 = ""), ISNUMBER('Upload Data'!C671), IFERROR(DATEVALUE('Upload Data'!C671) &gt; 0, FALSE)), FALSE)</f>
        <v>1</v>
      </c>
      <c r="K684" s="50" t="b">
        <f>IFERROR(OR(NOT($D684), 'Upload Data'!D671 &lt;&gt; ""), FALSE)</f>
        <v>1</v>
      </c>
      <c r="L684" s="51" t="s">
        <v>116</v>
      </c>
      <c r="M684" s="50" t="b">
        <f>IFERROR(OR(AND(NOT($D684), 'Upload Data'!F671 = ""), IFERROR(_xlfn.NUMBERVALUE('Upload Data'!F671) &gt; 0, FALSE)), FALSE)</f>
        <v>1</v>
      </c>
      <c r="N684" s="50" t="b">
        <f>IFERROR(OR('Upload Data'!G671 = "", IFERROR(_xlfn.NUMBERVALUE('Upload Data'!G671) &gt; 0, FALSE)), FALSE)</f>
        <v>1</v>
      </c>
      <c r="O684" s="50" t="b">
        <f>IFERROR(OR('Upload Data'!G671 = "", IFERROR(MATCH('Upload Data'!H671, listVolumeUnits, 0), FALSE)), FALSE)</f>
        <v>1</v>
      </c>
      <c r="P684" s="50" t="b">
        <f>IFERROR(OR('Upload Data'!I671 = "", IFERROR(_xlfn.NUMBERVALUE('Upload Data'!I671) &gt; 0, FALSE)), FALSE)</f>
        <v>1</v>
      </c>
      <c r="Q684" s="50" t="b">
        <f>IFERROR(OR('Upload Data'!I671 = "", IFERROR(MATCH('Upload Data'!J671, listWeightUnits, 0), FALSE)), FALSE)</f>
        <v>1</v>
      </c>
      <c r="R684" s="50" t="b">
        <f>IFERROR(OR(AND(NOT(D684), 'Upload Data'!K671 = ""), IFERROR(MATCH('Upload Data'!K671, listFscClaimTypes, 0), FALSE)), FALSE)</f>
        <v>1</v>
      </c>
      <c r="S684" s="50" t="b">
        <f>IFERROR(OR(AND('Upload Data'!K671 = refClaimFsc100, OR('Upload Data'!L671 = "", 'Upload Data'!L671 = 100)), AND('Upload Data'!K671 = refClaimFscCW, OR('Upload Data'!L671 = "", 'Upload Data'!L671 = 0)), AND('Upload Data'!K671 = refClaimFscMix, 'Upload Data'!L671 &lt;&gt; "", _xlfn.NUMBERVALUE('Upload Data'!L671) &gt;= 0, _xlfn.NUMBERVALUE('Upload Data'!L671) &lt;= 100), AND('Upload Data'!K671 = refClaimFscMixCredit, OR('Upload Data'!L671 = "", 'Upload Data'!L671 = 100)), AND('Upload Data'!K671 = refClaimFscRecycled, 'Upload Data'!K671 =""), 'Upload Data'!K671 = ""), FALSE)</f>
        <v>1</v>
      </c>
      <c r="T684" s="50" t="b">
        <f>IFERROR(OR('Upload Data'!M671 = "", ISNUMBER('Upload Data'!M671), IFERROR(DATEVALUE('Upload Data'!M671) &gt; 0, FALSE)), FALSE)</f>
        <v>1</v>
      </c>
      <c r="U684" s="50" t="b">
        <f>IFERROR(OR('Upload Data'!N671 = "", ISNUMBER('Upload Data'!N671), IFERROR(DATEVALUE('Upload Data'!N671) &gt; 0, FALSE)), FALSE)</f>
        <v>1</v>
      </c>
      <c r="V684" s="51" t="s">
        <v>116</v>
      </c>
      <c r="W684" s="50"/>
      <c r="X684" s="50"/>
      <c r="Y684" s="50"/>
      <c r="Z684" s="50">
        <f>IFERROR(FIND("-", 'Upload Data'!$A671, 1), 1000)</f>
        <v>1000</v>
      </c>
      <c r="AA684" s="50">
        <f>IFERROR(FIND("-", 'Upload Data'!$A671, Z684 + 1), 1000)</f>
        <v>1000</v>
      </c>
      <c r="AB684" s="50">
        <f>IFERROR(FIND("-", 'Upload Data'!$A671, AA684 + 1), 1000)</f>
        <v>1000</v>
      </c>
      <c r="AC684" s="50" t="str">
        <f>IFERROR(LEFT('Upload Data'!$A671, Z684 - 1), "")</f>
        <v/>
      </c>
      <c r="AD684" s="50" t="str">
        <f>IFERROR(MID('Upload Data'!$A671, Z684 + 1, AA684 - Z684 - 1), "")</f>
        <v/>
      </c>
      <c r="AE684" s="50" t="str">
        <f>IFERROR(MID('Upload Data'!$A671, AA684 + 1, AB684 - AA684 - 1), "")</f>
        <v/>
      </c>
      <c r="AF684" s="50" t="str">
        <f>IFERROR(MID('Upload Data'!$A671, AB684 + 1, 1000), "")</f>
        <v/>
      </c>
      <c r="AG684" s="50" t="str">
        <f t="shared" si="77"/>
        <v/>
      </c>
      <c r="AH684" s="50" t="b">
        <f t="shared" si="78"/>
        <v>0</v>
      </c>
    </row>
    <row r="685" spans="1:34">
      <c r="A685" s="49">
        <f t="shared" si="75"/>
        <v>672</v>
      </c>
      <c r="B685" s="48" t="b">
        <f>NOT(IFERROR('Upload Data'!A672 = "ERROR", TRUE))</f>
        <v>1</v>
      </c>
      <c r="C685" s="48">
        <f t="shared" si="76"/>
        <v>672</v>
      </c>
      <c r="D685" s="50" t="b">
        <f>IF(B685, ('Upload Data'!A672 &amp; 'Upload Data'!B672 &amp; 'Upload Data'!C672 &amp; 'Upload Data'!D672 &amp; 'Upload Data'!E672 &amp; 'Upload Data'!F672 &amp; 'Upload Data'!G672 &amp; 'Upload Data'!H672 &amp; 'Upload Data'!I672 &amp; 'Upload Data'!J672 &amp; 'Upload Data'!K672 &amp; 'Upload Data'!L672 &amp; 'Upload Data'!M672 &amp; 'Upload Data'!N672) &lt;&gt; "", FALSE)</f>
        <v>0</v>
      </c>
      <c r="E685" s="50" t="str">
        <f t="shared" si="79"/>
        <v/>
      </c>
      <c r="F685" s="50" t="str">
        <f t="shared" si="80"/>
        <v/>
      </c>
      <c r="G685" s="50" t="b">
        <f t="shared" si="74"/>
        <v>1</v>
      </c>
      <c r="H685" s="50" t="b">
        <f>IFERROR(OR(AND(NOT(D685), 'Upload Data'!$A672 = ""), AND(AG685 &gt; -1, OR(AND(AH685, LEN(AD685) = 7), IFERROR(MATCH(AD685, listCertificateTypes, 0), FALSE)))), FALSE)</f>
        <v>1</v>
      </c>
      <c r="I685" s="50" t="b">
        <f>IFERROR(OR(NOT($D685), 'Upload Data'!B672 &lt;&gt; ""), FALSE)</f>
        <v>1</v>
      </c>
      <c r="J685" s="50" t="b">
        <f>IFERROR(OR(AND(NOT($D685), 'Upload Data'!C672 = ""), ISNUMBER('Upload Data'!C672), IFERROR(DATEVALUE('Upload Data'!C672) &gt; 0, FALSE)), FALSE)</f>
        <v>1</v>
      </c>
      <c r="K685" s="50" t="b">
        <f>IFERROR(OR(NOT($D685), 'Upload Data'!D672 &lt;&gt; ""), FALSE)</f>
        <v>1</v>
      </c>
      <c r="L685" s="51" t="s">
        <v>116</v>
      </c>
      <c r="M685" s="50" t="b">
        <f>IFERROR(OR(AND(NOT($D685), 'Upload Data'!F672 = ""), IFERROR(_xlfn.NUMBERVALUE('Upload Data'!F672) &gt; 0, FALSE)), FALSE)</f>
        <v>1</v>
      </c>
      <c r="N685" s="50" t="b">
        <f>IFERROR(OR('Upload Data'!G672 = "", IFERROR(_xlfn.NUMBERVALUE('Upload Data'!G672) &gt; 0, FALSE)), FALSE)</f>
        <v>1</v>
      </c>
      <c r="O685" s="50" t="b">
        <f>IFERROR(OR('Upload Data'!G672 = "", IFERROR(MATCH('Upload Data'!H672, listVolumeUnits, 0), FALSE)), FALSE)</f>
        <v>1</v>
      </c>
      <c r="P685" s="50" t="b">
        <f>IFERROR(OR('Upload Data'!I672 = "", IFERROR(_xlfn.NUMBERVALUE('Upload Data'!I672) &gt; 0, FALSE)), FALSE)</f>
        <v>1</v>
      </c>
      <c r="Q685" s="50" t="b">
        <f>IFERROR(OR('Upload Data'!I672 = "", IFERROR(MATCH('Upload Data'!J672, listWeightUnits, 0), FALSE)), FALSE)</f>
        <v>1</v>
      </c>
      <c r="R685" s="50" t="b">
        <f>IFERROR(OR(AND(NOT(D685), 'Upload Data'!K672 = ""), IFERROR(MATCH('Upload Data'!K672, listFscClaimTypes, 0), FALSE)), FALSE)</f>
        <v>1</v>
      </c>
      <c r="S685" s="50" t="b">
        <f>IFERROR(OR(AND('Upload Data'!K672 = refClaimFsc100, OR('Upload Data'!L672 = "", 'Upload Data'!L672 = 100)), AND('Upload Data'!K672 = refClaimFscCW, OR('Upload Data'!L672 = "", 'Upload Data'!L672 = 0)), AND('Upload Data'!K672 = refClaimFscMix, 'Upload Data'!L672 &lt;&gt; "", _xlfn.NUMBERVALUE('Upload Data'!L672) &gt;= 0, _xlfn.NUMBERVALUE('Upload Data'!L672) &lt;= 100), AND('Upload Data'!K672 = refClaimFscMixCredit, OR('Upload Data'!L672 = "", 'Upload Data'!L672 = 100)), AND('Upload Data'!K672 = refClaimFscRecycled, 'Upload Data'!K672 =""), 'Upload Data'!K672 = ""), FALSE)</f>
        <v>1</v>
      </c>
      <c r="T685" s="50" t="b">
        <f>IFERROR(OR('Upload Data'!M672 = "", ISNUMBER('Upload Data'!M672), IFERROR(DATEVALUE('Upload Data'!M672) &gt; 0, FALSE)), FALSE)</f>
        <v>1</v>
      </c>
      <c r="U685" s="50" t="b">
        <f>IFERROR(OR('Upload Data'!N672 = "", ISNUMBER('Upload Data'!N672), IFERROR(DATEVALUE('Upload Data'!N672) &gt; 0, FALSE)), FALSE)</f>
        <v>1</v>
      </c>
      <c r="V685" s="51" t="s">
        <v>116</v>
      </c>
      <c r="W685" s="50"/>
      <c r="X685" s="50"/>
      <c r="Y685" s="50"/>
      <c r="Z685" s="50">
        <f>IFERROR(FIND("-", 'Upload Data'!$A672, 1), 1000)</f>
        <v>1000</v>
      </c>
      <c r="AA685" s="50">
        <f>IFERROR(FIND("-", 'Upload Data'!$A672, Z685 + 1), 1000)</f>
        <v>1000</v>
      </c>
      <c r="AB685" s="50">
        <f>IFERROR(FIND("-", 'Upload Data'!$A672, AA685 + 1), 1000)</f>
        <v>1000</v>
      </c>
      <c r="AC685" s="50" t="str">
        <f>IFERROR(LEFT('Upload Data'!$A672, Z685 - 1), "")</f>
        <v/>
      </c>
      <c r="AD685" s="50" t="str">
        <f>IFERROR(MID('Upload Data'!$A672, Z685 + 1, AA685 - Z685 - 1), "")</f>
        <v/>
      </c>
      <c r="AE685" s="50" t="str">
        <f>IFERROR(MID('Upload Data'!$A672, AA685 + 1, AB685 - AA685 - 1), "")</f>
        <v/>
      </c>
      <c r="AF685" s="50" t="str">
        <f>IFERROR(MID('Upload Data'!$A672, AB685 + 1, 1000), "")</f>
        <v/>
      </c>
      <c r="AG685" s="50" t="str">
        <f t="shared" si="77"/>
        <v/>
      </c>
      <c r="AH685" s="50" t="b">
        <f t="shared" si="78"/>
        <v>0</v>
      </c>
    </row>
    <row r="686" spans="1:34">
      <c r="A686" s="49">
        <f t="shared" si="75"/>
        <v>673</v>
      </c>
      <c r="B686" s="48" t="b">
        <f>NOT(IFERROR('Upload Data'!A673 = "ERROR", TRUE))</f>
        <v>1</v>
      </c>
      <c r="C686" s="48">
        <f t="shared" si="76"/>
        <v>673</v>
      </c>
      <c r="D686" s="50" t="b">
        <f>IF(B686, ('Upload Data'!A673 &amp; 'Upload Data'!B673 &amp; 'Upload Data'!C673 &amp; 'Upload Data'!D673 &amp; 'Upload Data'!E673 &amp; 'Upload Data'!F673 &amp; 'Upload Data'!G673 &amp; 'Upload Data'!H673 &amp; 'Upload Data'!I673 &amp; 'Upload Data'!J673 &amp; 'Upload Data'!K673 &amp; 'Upload Data'!L673 &amp; 'Upload Data'!M673 &amp; 'Upload Data'!N673) &lt;&gt; "", FALSE)</f>
        <v>0</v>
      </c>
      <c r="E686" s="50" t="str">
        <f t="shared" si="79"/>
        <v/>
      </c>
      <c r="F686" s="50" t="str">
        <f t="shared" si="80"/>
        <v/>
      </c>
      <c r="G686" s="50" t="b">
        <f t="shared" si="74"/>
        <v>1</v>
      </c>
      <c r="H686" s="50" t="b">
        <f>IFERROR(OR(AND(NOT(D686), 'Upload Data'!$A673 = ""), AND(AG686 &gt; -1, OR(AND(AH686, LEN(AD686) = 7), IFERROR(MATCH(AD686, listCertificateTypes, 0), FALSE)))), FALSE)</f>
        <v>1</v>
      </c>
      <c r="I686" s="50" t="b">
        <f>IFERROR(OR(NOT($D686), 'Upload Data'!B673 &lt;&gt; ""), FALSE)</f>
        <v>1</v>
      </c>
      <c r="J686" s="50" t="b">
        <f>IFERROR(OR(AND(NOT($D686), 'Upload Data'!C673 = ""), ISNUMBER('Upload Data'!C673), IFERROR(DATEVALUE('Upload Data'!C673) &gt; 0, FALSE)), FALSE)</f>
        <v>1</v>
      </c>
      <c r="K686" s="50" t="b">
        <f>IFERROR(OR(NOT($D686), 'Upload Data'!D673 &lt;&gt; ""), FALSE)</f>
        <v>1</v>
      </c>
      <c r="L686" s="51" t="s">
        <v>116</v>
      </c>
      <c r="M686" s="50" t="b">
        <f>IFERROR(OR(AND(NOT($D686), 'Upload Data'!F673 = ""), IFERROR(_xlfn.NUMBERVALUE('Upload Data'!F673) &gt; 0, FALSE)), FALSE)</f>
        <v>1</v>
      </c>
      <c r="N686" s="50" t="b">
        <f>IFERROR(OR('Upload Data'!G673 = "", IFERROR(_xlfn.NUMBERVALUE('Upload Data'!G673) &gt; 0, FALSE)), FALSE)</f>
        <v>1</v>
      </c>
      <c r="O686" s="50" t="b">
        <f>IFERROR(OR('Upload Data'!G673 = "", IFERROR(MATCH('Upload Data'!H673, listVolumeUnits, 0), FALSE)), FALSE)</f>
        <v>1</v>
      </c>
      <c r="P686" s="50" t="b">
        <f>IFERROR(OR('Upload Data'!I673 = "", IFERROR(_xlfn.NUMBERVALUE('Upload Data'!I673) &gt; 0, FALSE)), FALSE)</f>
        <v>1</v>
      </c>
      <c r="Q686" s="50" t="b">
        <f>IFERROR(OR('Upload Data'!I673 = "", IFERROR(MATCH('Upload Data'!J673, listWeightUnits, 0), FALSE)), FALSE)</f>
        <v>1</v>
      </c>
      <c r="R686" s="50" t="b">
        <f>IFERROR(OR(AND(NOT(D686), 'Upload Data'!K673 = ""), IFERROR(MATCH('Upload Data'!K673, listFscClaimTypes, 0), FALSE)), FALSE)</f>
        <v>1</v>
      </c>
      <c r="S686" s="50" t="b">
        <f>IFERROR(OR(AND('Upload Data'!K673 = refClaimFsc100, OR('Upload Data'!L673 = "", 'Upload Data'!L673 = 100)), AND('Upload Data'!K673 = refClaimFscCW, OR('Upload Data'!L673 = "", 'Upload Data'!L673 = 0)), AND('Upload Data'!K673 = refClaimFscMix, 'Upload Data'!L673 &lt;&gt; "", _xlfn.NUMBERVALUE('Upload Data'!L673) &gt;= 0, _xlfn.NUMBERVALUE('Upload Data'!L673) &lt;= 100), AND('Upload Data'!K673 = refClaimFscMixCredit, OR('Upload Data'!L673 = "", 'Upload Data'!L673 = 100)), AND('Upload Data'!K673 = refClaimFscRecycled, 'Upload Data'!K673 =""), 'Upload Data'!K673 = ""), FALSE)</f>
        <v>1</v>
      </c>
      <c r="T686" s="50" t="b">
        <f>IFERROR(OR('Upload Data'!M673 = "", ISNUMBER('Upload Data'!M673), IFERROR(DATEVALUE('Upload Data'!M673) &gt; 0, FALSE)), FALSE)</f>
        <v>1</v>
      </c>
      <c r="U686" s="50" t="b">
        <f>IFERROR(OR('Upload Data'!N673 = "", ISNUMBER('Upload Data'!N673), IFERROR(DATEVALUE('Upload Data'!N673) &gt; 0, FALSE)), FALSE)</f>
        <v>1</v>
      </c>
      <c r="V686" s="51" t="s">
        <v>116</v>
      </c>
      <c r="W686" s="50"/>
      <c r="X686" s="50"/>
      <c r="Y686" s="50"/>
      <c r="Z686" s="50">
        <f>IFERROR(FIND("-", 'Upload Data'!$A673, 1), 1000)</f>
        <v>1000</v>
      </c>
      <c r="AA686" s="50">
        <f>IFERROR(FIND("-", 'Upload Data'!$A673, Z686 + 1), 1000)</f>
        <v>1000</v>
      </c>
      <c r="AB686" s="50">
        <f>IFERROR(FIND("-", 'Upload Data'!$A673, AA686 + 1), 1000)</f>
        <v>1000</v>
      </c>
      <c r="AC686" s="50" t="str">
        <f>IFERROR(LEFT('Upload Data'!$A673, Z686 - 1), "")</f>
        <v/>
      </c>
      <c r="AD686" s="50" t="str">
        <f>IFERROR(MID('Upload Data'!$A673, Z686 + 1, AA686 - Z686 - 1), "")</f>
        <v/>
      </c>
      <c r="AE686" s="50" t="str">
        <f>IFERROR(MID('Upload Data'!$A673, AA686 + 1, AB686 - AA686 - 1), "")</f>
        <v/>
      </c>
      <c r="AF686" s="50" t="str">
        <f>IFERROR(MID('Upload Data'!$A673, AB686 + 1, 1000), "")</f>
        <v/>
      </c>
      <c r="AG686" s="50" t="str">
        <f t="shared" si="77"/>
        <v/>
      </c>
      <c r="AH686" s="50" t="b">
        <f t="shared" si="78"/>
        <v>0</v>
      </c>
    </row>
    <row r="687" spans="1:34">
      <c r="A687" s="49">
        <f t="shared" si="75"/>
        <v>674</v>
      </c>
      <c r="B687" s="48" t="b">
        <f>NOT(IFERROR('Upload Data'!A674 = "ERROR", TRUE))</f>
        <v>1</v>
      </c>
      <c r="C687" s="48">
        <f t="shared" si="76"/>
        <v>674</v>
      </c>
      <c r="D687" s="50" t="b">
        <f>IF(B687, ('Upload Data'!A674 &amp; 'Upload Data'!B674 &amp; 'Upload Data'!C674 &amp; 'Upload Data'!D674 &amp; 'Upload Data'!E674 &amp; 'Upload Data'!F674 &amp; 'Upload Data'!G674 &amp; 'Upload Data'!H674 &amp; 'Upload Data'!I674 &amp; 'Upload Data'!J674 &amp; 'Upload Data'!K674 &amp; 'Upload Data'!L674 &amp; 'Upload Data'!M674 &amp; 'Upload Data'!N674) &lt;&gt; "", FALSE)</f>
        <v>0</v>
      </c>
      <c r="E687" s="50" t="str">
        <f t="shared" si="79"/>
        <v/>
      </c>
      <c r="F687" s="50" t="str">
        <f t="shared" si="80"/>
        <v/>
      </c>
      <c r="G687" s="50" t="b">
        <f t="shared" si="74"/>
        <v>1</v>
      </c>
      <c r="H687" s="50" t="b">
        <f>IFERROR(OR(AND(NOT(D687), 'Upload Data'!$A674 = ""), AND(AG687 &gt; -1, OR(AND(AH687, LEN(AD687) = 7), IFERROR(MATCH(AD687, listCertificateTypes, 0), FALSE)))), FALSE)</f>
        <v>1</v>
      </c>
      <c r="I687" s="50" t="b">
        <f>IFERROR(OR(NOT($D687), 'Upload Data'!B674 &lt;&gt; ""), FALSE)</f>
        <v>1</v>
      </c>
      <c r="J687" s="50" t="b">
        <f>IFERROR(OR(AND(NOT($D687), 'Upload Data'!C674 = ""), ISNUMBER('Upload Data'!C674), IFERROR(DATEVALUE('Upload Data'!C674) &gt; 0, FALSE)), FALSE)</f>
        <v>1</v>
      </c>
      <c r="K687" s="50" t="b">
        <f>IFERROR(OR(NOT($D687), 'Upload Data'!D674 &lt;&gt; ""), FALSE)</f>
        <v>1</v>
      </c>
      <c r="L687" s="51" t="s">
        <v>116</v>
      </c>
      <c r="M687" s="50" t="b">
        <f>IFERROR(OR(AND(NOT($D687), 'Upload Data'!F674 = ""), IFERROR(_xlfn.NUMBERVALUE('Upload Data'!F674) &gt; 0, FALSE)), FALSE)</f>
        <v>1</v>
      </c>
      <c r="N687" s="50" t="b">
        <f>IFERROR(OR('Upload Data'!G674 = "", IFERROR(_xlfn.NUMBERVALUE('Upload Data'!G674) &gt; 0, FALSE)), FALSE)</f>
        <v>1</v>
      </c>
      <c r="O687" s="50" t="b">
        <f>IFERROR(OR('Upload Data'!G674 = "", IFERROR(MATCH('Upload Data'!H674, listVolumeUnits, 0), FALSE)), FALSE)</f>
        <v>1</v>
      </c>
      <c r="P687" s="50" t="b">
        <f>IFERROR(OR('Upload Data'!I674 = "", IFERROR(_xlfn.NUMBERVALUE('Upload Data'!I674) &gt; 0, FALSE)), FALSE)</f>
        <v>1</v>
      </c>
      <c r="Q687" s="50" t="b">
        <f>IFERROR(OR('Upload Data'!I674 = "", IFERROR(MATCH('Upload Data'!J674, listWeightUnits, 0), FALSE)), FALSE)</f>
        <v>1</v>
      </c>
      <c r="R687" s="50" t="b">
        <f>IFERROR(OR(AND(NOT(D687), 'Upload Data'!K674 = ""), IFERROR(MATCH('Upload Data'!K674, listFscClaimTypes, 0), FALSE)), FALSE)</f>
        <v>1</v>
      </c>
      <c r="S687" s="50" t="b">
        <f>IFERROR(OR(AND('Upload Data'!K674 = refClaimFsc100, OR('Upload Data'!L674 = "", 'Upload Data'!L674 = 100)), AND('Upload Data'!K674 = refClaimFscCW, OR('Upload Data'!L674 = "", 'Upload Data'!L674 = 0)), AND('Upload Data'!K674 = refClaimFscMix, 'Upload Data'!L674 &lt;&gt; "", _xlfn.NUMBERVALUE('Upload Data'!L674) &gt;= 0, _xlfn.NUMBERVALUE('Upload Data'!L674) &lt;= 100), AND('Upload Data'!K674 = refClaimFscMixCredit, OR('Upload Data'!L674 = "", 'Upload Data'!L674 = 100)), AND('Upload Data'!K674 = refClaimFscRecycled, 'Upload Data'!K674 =""), 'Upload Data'!K674 = ""), FALSE)</f>
        <v>1</v>
      </c>
      <c r="T687" s="50" t="b">
        <f>IFERROR(OR('Upload Data'!M674 = "", ISNUMBER('Upload Data'!M674), IFERROR(DATEVALUE('Upload Data'!M674) &gt; 0, FALSE)), FALSE)</f>
        <v>1</v>
      </c>
      <c r="U687" s="50" t="b">
        <f>IFERROR(OR('Upload Data'!N674 = "", ISNUMBER('Upload Data'!N674), IFERROR(DATEVALUE('Upload Data'!N674) &gt; 0, FALSE)), FALSE)</f>
        <v>1</v>
      </c>
      <c r="V687" s="51" t="s">
        <v>116</v>
      </c>
      <c r="W687" s="50"/>
      <c r="X687" s="50"/>
      <c r="Y687" s="50"/>
      <c r="Z687" s="50">
        <f>IFERROR(FIND("-", 'Upload Data'!$A674, 1), 1000)</f>
        <v>1000</v>
      </c>
      <c r="AA687" s="50">
        <f>IFERROR(FIND("-", 'Upload Data'!$A674, Z687 + 1), 1000)</f>
        <v>1000</v>
      </c>
      <c r="AB687" s="50">
        <f>IFERROR(FIND("-", 'Upload Data'!$A674, AA687 + 1), 1000)</f>
        <v>1000</v>
      </c>
      <c r="AC687" s="50" t="str">
        <f>IFERROR(LEFT('Upload Data'!$A674, Z687 - 1), "")</f>
        <v/>
      </c>
      <c r="AD687" s="50" t="str">
        <f>IFERROR(MID('Upload Data'!$A674, Z687 + 1, AA687 - Z687 - 1), "")</f>
        <v/>
      </c>
      <c r="AE687" s="50" t="str">
        <f>IFERROR(MID('Upload Data'!$A674, AA687 + 1, AB687 - AA687 - 1), "")</f>
        <v/>
      </c>
      <c r="AF687" s="50" t="str">
        <f>IFERROR(MID('Upload Data'!$A674, AB687 + 1, 1000), "")</f>
        <v/>
      </c>
      <c r="AG687" s="50" t="str">
        <f t="shared" si="77"/>
        <v/>
      </c>
      <c r="AH687" s="50" t="b">
        <f t="shared" si="78"/>
        <v>0</v>
      </c>
    </row>
    <row r="688" spans="1:34">
      <c r="A688" s="49">
        <f t="shared" si="75"/>
        <v>675</v>
      </c>
      <c r="B688" s="48" t="b">
        <f>NOT(IFERROR('Upload Data'!A675 = "ERROR", TRUE))</f>
        <v>1</v>
      </c>
      <c r="C688" s="48">
        <f t="shared" si="76"/>
        <v>675</v>
      </c>
      <c r="D688" s="50" t="b">
        <f>IF(B688, ('Upload Data'!A675 &amp; 'Upload Data'!B675 &amp; 'Upload Data'!C675 &amp; 'Upload Data'!D675 &amp; 'Upload Data'!E675 &amp; 'Upload Data'!F675 &amp; 'Upload Data'!G675 &amp; 'Upload Data'!H675 &amp; 'Upload Data'!I675 &amp; 'Upload Data'!J675 &amp; 'Upload Data'!K675 &amp; 'Upload Data'!L675 &amp; 'Upload Data'!M675 &amp; 'Upload Data'!N675) &lt;&gt; "", FALSE)</f>
        <v>0</v>
      </c>
      <c r="E688" s="50" t="str">
        <f t="shared" si="79"/>
        <v/>
      </c>
      <c r="F688" s="50" t="str">
        <f t="shared" si="80"/>
        <v/>
      </c>
      <c r="G688" s="50" t="b">
        <f t="shared" si="74"/>
        <v>1</v>
      </c>
      <c r="H688" s="50" t="b">
        <f>IFERROR(OR(AND(NOT(D688), 'Upload Data'!$A675 = ""), AND(AG688 &gt; -1, OR(AND(AH688, LEN(AD688) = 7), IFERROR(MATCH(AD688, listCertificateTypes, 0), FALSE)))), FALSE)</f>
        <v>1</v>
      </c>
      <c r="I688" s="50" t="b">
        <f>IFERROR(OR(NOT($D688), 'Upload Data'!B675 &lt;&gt; ""), FALSE)</f>
        <v>1</v>
      </c>
      <c r="J688" s="50" t="b">
        <f>IFERROR(OR(AND(NOT($D688), 'Upload Data'!C675 = ""), ISNUMBER('Upload Data'!C675), IFERROR(DATEVALUE('Upload Data'!C675) &gt; 0, FALSE)), FALSE)</f>
        <v>1</v>
      </c>
      <c r="K688" s="50" t="b">
        <f>IFERROR(OR(NOT($D688), 'Upload Data'!D675 &lt;&gt; ""), FALSE)</f>
        <v>1</v>
      </c>
      <c r="L688" s="51" t="s">
        <v>116</v>
      </c>
      <c r="M688" s="50" t="b">
        <f>IFERROR(OR(AND(NOT($D688), 'Upload Data'!F675 = ""), IFERROR(_xlfn.NUMBERVALUE('Upload Data'!F675) &gt; 0, FALSE)), FALSE)</f>
        <v>1</v>
      </c>
      <c r="N688" s="50" t="b">
        <f>IFERROR(OR('Upload Data'!G675 = "", IFERROR(_xlfn.NUMBERVALUE('Upload Data'!G675) &gt; 0, FALSE)), FALSE)</f>
        <v>1</v>
      </c>
      <c r="O688" s="50" t="b">
        <f>IFERROR(OR('Upload Data'!G675 = "", IFERROR(MATCH('Upload Data'!H675, listVolumeUnits, 0), FALSE)), FALSE)</f>
        <v>1</v>
      </c>
      <c r="P688" s="50" t="b">
        <f>IFERROR(OR('Upload Data'!I675 = "", IFERROR(_xlfn.NUMBERVALUE('Upload Data'!I675) &gt; 0, FALSE)), FALSE)</f>
        <v>1</v>
      </c>
      <c r="Q688" s="50" t="b">
        <f>IFERROR(OR('Upload Data'!I675 = "", IFERROR(MATCH('Upload Data'!J675, listWeightUnits, 0), FALSE)), FALSE)</f>
        <v>1</v>
      </c>
      <c r="R688" s="50" t="b">
        <f>IFERROR(OR(AND(NOT(D688), 'Upload Data'!K675 = ""), IFERROR(MATCH('Upload Data'!K675, listFscClaimTypes, 0), FALSE)), FALSE)</f>
        <v>1</v>
      </c>
      <c r="S688" s="50" t="b">
        <f>IFERROR(OR(AND('Upload Data'!K675 = refClaimFsc100, OR('Upload Data'!L675 = "", 'Upload Data'!L675 = 100)), AND('Upload Data'!K675 = refClaimFscCW, OR('Upload Data'!L675 = "", 'Upload Data'!L675 = 0)), AND('Upload Data'!K675 = refClaimFscMix, 'Upload Data'!L675 &lt;&gt; "", _xlfn.NUMBERVALUE('Upload Data'!L675) &gt;= 0, _xlfn.NUMBERVALUE('Upload Data'!L675) &lt;= 100), AND('Upload Data'!K675 = refClaimFscMixCredit, OR('Upload Data'!L675 = "", 'Upload Data'!L675 = 100)), AND('Upload Data'!K675 = refClaimFscRecycled, 'Upload Data'!K675 =""), 'Upload Data'!K675 = ""), FALSE)</f>
        <v>1</v>
      </c>
      <c r="T688" s="50" t="b">
        <f>IFERROR(OR('Upload Data'!M675 = "", ISNUMBER('Upload Data'!M675), IFERROR(DATEVALUE('Upload Data'!M675) &gt; 0, FALSE)), FALSE)</f>
        <v>1</v>
      </c>
      <c r="U688" s="50" t="b">
        <f>IFERROR(OR('Upload Data'!N675 = "", ISNUMBER('Upload Data'!N675), IFERROR(DATEVALUE('Upload Data'!N675) &gt; 0, FALSE)), FALSE)</f>
        <v>1</v>
      </c>
      <c r="V688" s="51" t="s">
        <v>116</v>
      </c>
      <c r="W688" s="50"/>
      <c r="X688" s="50"/>
      <c r="Y688" s="50"/>
      <c r="Z688" s="50">
        <f>IFERROR(FIND("-", 'Upload Data'!$A675, 1), 1000)</f>
        <v>1000</v>
      </c>
      <c r="AA688" s="50">
        <f>IFERROR(FIND("-", 'Upload Data'!$A675, Z688 + 1), 1000)</f>
        <v>1000</v>
      </c>
      <c r="AB688" s="50">
        <f>IFERROR(FIND("-", 'Upload Data'!$A675, AA688 + 1), 1000)</f>
        <v>1000</v>
      </c>
      <c r="AC688" s="50" t="str">
        <f>IFERROR(LEFT('Upload Data'!$A675, Z688 - 1), "")</f>
        <v/>
      </c>
      <c r="AD688" s="50" t="str">
        <f>IFERROR(MID('Upload Data'!$A675, Z688 + 1, AA688 - Z688 - 1), "")</f>
        <v/>
      </c>
      <c r="AE688" s="50" t="str">
        <f>IFERROR(MID('Upload Data'!$A675, AA688 + 1, AB688 - AA688 - 1), "")</f>
        <v/>
      </c>
      <c r="AF688" s="50" t="str">
        <f>IFERROR(MID('Upload Data'!$A675, AB688 + 1, 1000), "")</f>
        <v/>
      </c>
      <c r="AG688" s="50" t="str">
        <f t="shared" si="77"/>
        <v/>
      </c>
      <c r="AH688" s="50" t="b">
        <f t="shared" si="78"/>
        <v>0</v>
      </c>
    </row>
    <row r="689" spans="1:34">
      <c r="A689" s="49">
        <f t="shared" si="75"/>
        <v>676</v>
      </c>
      <c r="B689" s="48" t="b">
        <f>NOT(IFERROR('Upload Data'!A676 = "ERROR", TRUE))</f>
        <v>1</v>
      </c>
      <c r="C689" s="48">
        <f t="shared" si="76"/>
        <v>676</v>
      </c>
      <c r="D689" s="50" t="b">
        <f>IF(B689, ('Upload Data'!A676 &amp; 'Upload Data'!B676 &amp; 'Upload Data'!C676 &amp; 'Upload Data'!D676 &amp; 'Upload Data'!E676 &amp; 'Upload Data'!F676 &amp; 'Upload Data'!G676 &amp; 'Upload Data'!H676 &amp; 'Upload Data'!I676 &amp; 'Upload Data'!J676 &amp; 'Upload Data'!K676 &amp; 'Upload Data'!L676 &amp; 'Upload Data'!M676 &amp; 'Upload Data'!N676) &lt;&gt; "", FALSE)</f>
        <v>0</v>
      </c>
      <c r="E689" s="50" t="str">
        <f t="shared" si="79"/>
        <v/>
      </c>
      <c r="F689" s="50" t="str">
        <f t="shared" si="80"/>
        <v/>
      </c>
      <c r="G689" s="50" t="b">
        <f t="shared" si="74"/>
        <v>1</v>
      </c>
      <c r="H689" s="50" t="b">
        <f>IFERROR(OR(AND(NOT(D689), 'Upload Data'!$A676 = ""), AND(AG689 &gt; -1, OR(AND(AH689, LEN(AD689) = 7), IFERROR(MATCH(AD689, listCertificateTypes, 0), FALSE)))), FALSE)</f>
        <v>1</v>
      </c>
      <c r="I689" s="50" t="b">
        <f>IFERROR(OR(NOT($D689), 'Upload Data'!B676 &lt;&gt; ""), FALSE)</f>
        <v>1</v>
      </c>
      <c r="J689" s="50" t="b">
        <f>IFERROR(OR(AND(NOT($D689), 'Upload Data'!C676 = ""), ISNUMBER('Upload Data'!C676), IFERROR(DATEVALUE('Upload Data'!C676) &gt; 0, FALSE)), FALSE)</f>
        <v>1</v>
      </c>
      <c r="K689" s="50" t="b">
        <f>IFERROR(OR(NOT($D689), 'Upload Data'!D676 &lt;&gt; ""), FALSE)</f>
        <v>1</v>
      </c>
      <c r="L689" s="51" t="s">
        <v>116</v>
      </c>
      <c r="M689" s="50" t="b">
        <f>IFERROR(OR(AND(NOT($D689), 'Upload Data'!F676 = ""), IFERROR(_xlfn.NUMBERVALUE('Upload Data'!F676) &gt; 0, FALSE)), FALSE)</f>
        <v>1</v>
      </c>
      <c r="N689" s="50" t="b">
        <f>IFERROR(OR('Upload Data'!G676 = "", IFERROR(_xlfn.NUMBERVALUE('Upload Data'!G676) &gt; 0, FALSE)), FALSE)</f>
        <v>1</v>
      </c>
      <c r="O689" s="50" t="b">
        <f>IFERROR(OR('Upload Data'!G676 = "", IFERROR(MATCH('Upload Data'!H676, listVolumeUnits, 0), FALSE)), FALSE)</f>
        <v>1</v>
      </c>
      <c r="P689" s="50" t="b">
        <f>IFERROR(OR('Upload Data'!I676 = "", IFERROR(_xlfn.NUMBERVALUE('Upload Data'!I676) &gt; 0, FALSE)), FALSE)</f>
        <v>1</v>
      </c>
      <c r="Q689" s="50" t="b">
        <f>IFERROR(OR('Upload Data'!I676 = "", IFERROR(MATCH('Upload Data'!J676, listWeightUnits, 0), FALSE)), FALSE)</f>
        <v>1</v>
      </c>
      <c r="R689" s="50" t="b">
        <f>IFERROR(OR(AND(NOT(D689), 'Upload Data'!K676 = ""), IFERROR(MATCH('Upload Data'!K676, listFscClaimTypes, 0), FALSE)), FALSE)</f>
        <v>1</v>
      </c>
      <c r="S689" s="50" t="b">
        <f>IFERROR(OR(AND('Upload Data'!K676 = refClaimFsc100, OR('Upload Data'!L676 = "", 'Upload Data'!L676 = 100)), AND('Upload Data'!K676 = refClaimFscCW, OR('Upload Data'!L676 = "", 'Upload Data'!L676 = 0)), AND('Upload Data'!K676 = refClaimFscMix, 'Upload Data'!L676 &lt;&gt; "", _xlfn.NUMBERVALUE('Upload Data'!L676) &gt;= 0, _xlfn.NUMBERVALUE('Upload Data'!L676) &lt;= 100), AND('Upload Data'!K676 = refClaimFscMixCredit, OR('Upload Data'!L676 = "", 'Upload Data'!L676 = 100)), AND('Upload Data'!K676 = refClaimFscRecycled, 'Upload Data'!K676 =""), 'Upload Data'!K676 = ""), FALSE)</f>
        <v>1</v>
      </c>
      <c r="T689" s="50" t="b">
        <f>IFERROR(OR('Upload Data'!M676 = "", ISNUMBER('Upload Data'!M676), IFERROR(DATEVALUE('Upload Data'!M676) &gt; 0, FALSE)), FALSE)</f>
        <v>1</v>
      </c>
      <c r="U689" s="50" t="b">
        <f>IFERROR(OR('Upload Data'!N676 = "", ISNUMBER('Upload Data'!N676), IFERROR(DATEVALUE('Upload Data'!N676) &gt; 0, FALSE)), FALSE)</f>
        <v>1</v>
      </c>
      <c r="V689" s="51" t="s">
        <v>116</v>
      </c>
      <c r="W689" s="50"/>
      <c r="X689" s="50"/>
      <c r="Y689" s="50"/>
      <c r="Z689" s="50">
        <f>IFERROR(FIND("-", 'Upload Data'!$A676, 1), 1000)</f>
        <v>1000</v>
      </c>
      <c r="AA689" s="50">
        <f>IFERROR(FIND("-", 'Upload Data'!$A676, Z689 + 1), 1000)</f>
        <v>1000</v>
      </c>
      <c r="AB689" s="50">
        <f>IFERROR(FIND("-", 'Upload Data'!$A676, AA689 + 1), 1000)</f>
        <v>1000</v>
      </c>
      <c r="AC689" s="50" t="str">
        <f>IFERROR(LEFT('Upload Data'!$A676, Z689 - 1), "")</f>
        <v/>
      </c>
      <c r="AD689" s="50" t="str">
        <f>IFERROR(MID('Upload Data'!$A676, Z689 + 1, AA689 - Z689 - 1), "")</f>
        <v/>
      </c>
      <c r="AE689" s="50" t="str">
        <f>IFERROR(MID('Upload Data'!$A676, AA689 + 1, AB689 - AA689 - 1), "")</f>
        <v/>
      </c>
      <c r="AF689" s="50" t="str">
        <f>IFERROR(MID('Upload Data'!$A676, AB689 + 1, 1000), "")</f>
        <v/>
      </c>
      <c r="AG689" s="50" t="str">
        <f t="shared" si="77"/>
        <v/>
      </c>
      <c r="AH689" s="50" t="b">
        <f t="shared" si="78"/>
        <v>0</v>
      </c>
    </row>
    <row r="690" spans="1:34">
      <c r="A690" s="49">
        <f t="shared" si="75"/>
        <v>677</v>
      </c>
      <c r="B690" s="48" t="b">
        <f>NOT(IFERROR('Upload Data'!A677 = "ERROR", TRUE))</f>
        <v>1</v>
      </c>
      <c r="C690" s="48">
        <f t="shared" si="76"/>
        <v>677</v>
      </c>
      <c r="D690" s="50" t="b">
        <f>IF(B690, ('Upload Data'!A677 &amp; 'Upload Data'!B677 &amp; 'Upload Data'!C677 &amp; 'Upload Data'!D677 &amp; 'Upload Data'!E677 &amp; 'Upload Data'!F677 &amp; 'Upload Data'!G677 &amp; 'Upload Data'!H677 &amp; 'Upload Data'!I677 &amp; 'Upload Data'!J677 &amp; 'Upload Data'!K677 &amp; 'Upload Data'!L677 &amp; 'Upload Data'!M677 &amp; 'Upload Data'!N677) &lt;&gt; "", FALSE)</f>
        <v>0</v>
      </c>
      <c r="E690" s="50" t="str">
        <f t="shared" si="79"/>
        <v/>
      </c>
      <c r="F690" s="50" t="str">
        <f t="shared" si="80"/>
        <v/>
      </c>
      <c r="G690" s="50" t="b">
        <f t="shared" si="74"/>
        <v>1</v>
      </c>
      <c r="H690" s="50" t="b">
        <f>IFERROR(OR(AND(NOT(D690), 'Upload Data'!$A677 = ""), AND(AG690 &gt; -1, OR(AND(AH690, LEN(AD690) = 7), IFERROR(MATCH(AD690, listCertificateTypes, 0), FALSE)))), FALSE)</f>
        <v>1</v>
      </c>
      <c r="I690" s="50" t="b">
        <f>IFERROR(OR(NOT($D690), 'Upload Data'!B677 &lt;&gt; ""), FALSE)</f>
        <v>1</v>
      </c>
      <c r="J690" s="50" t="b">
        <f>IFERROR(OR(AND(NOT($D690), 'Upload Data'!C677 = ""), ISNUMBER('Upload Data'!C677), IFERROR(DATEVALUE('Upload Data'!C677) &gt; 0, FALSE)), FALSE)</f>
        <v>1</v>
      </c>
      <c r="K690" s="50" t="b">
        <f>IFERROR(OR(NOT($D690), 'Upload Data'!D677 &lt;&gt; ""), FALSE)</f>
        <v>1</v>
      </c>
      <c r="L690" s="51" t="s">
        <v>116</v>
      </c>
      <c r="M690" s="50" t="b">
        <f>IFERROR(OR(AND(NOT($D690), 'Upload Data'!F677 = ""), IFERROR(_xlfn.NUMBERVALUE('Upload Data'!F677) &gt; 0, FALSE)), FALSE)</f>
        <v>1</v>
      </c>
      <c r="N690" s="50" t="b">
        <f>IFERROR(OR('Upload Data'!G677 = "", IFERROR(_xlfn.NUMBERVALUE('Upload Data'!G677) &gt; 0, FALSE)), FALSE)</f>
        <v>1</v>
      </c>
      <c r="O690" s="50" t="b">
        <f>IFERROR(OR('Upload Data'!G677 = "", IFERROR(MATCH('Upload Data'!H677, listVolumeUnits, 0), FALSE)), FALSE)</f>
        <v>1</v>
      </c>
      <c r="P690" s="50" t="b">
        <f>IFERROR(OR('Upload Data'!I677 = "", IFERROR(_xlfn.NUMBERVALUE('Upload Data'!I677) &gt; 0, FALSE)), FALSE)</f>
        <v>1</v>
      </c>
      <c r="Q690" s="50" t="b">
        <f>IFERROR(OR('Upload Data'!I677 = "", IFERROR(MATCH('Upload Data'!J677, listWeightUnits, 0), FALSE)), FALSE)</f>
        <v>1</v>
      </c>
      <c r="R690" s="50" t="b">
        <f>IFERROR(OR(AND(NOT(D690), 'Upload Data'!K677 = ""), IFERROR(MATCH('Upload Data'!K677, listFscClaimTypes, 0), FALSE)), FALSE)</f>
        <v>1</v>
      </c>
      <c r="S690" s="50" t="b">
        <f>IFERROR(OR(AND('Upload Data'!K677 = refClaimFsc100, OR('Upload Data'!L677 = "", 'Upload Data'!L677 = 100)), AND('Upload Data'!K677 = refClaimFscCW, OR('Upload Data'!L677 = "", 'Upload Data'!L677 = 0)), AND('Upload Data'!K677 = refClaimFscMix, 'Upload Data'!L677 &lt;&gt; "", _xlfn.NUMBERVALUE('Upload Data'!L677) &gt;= 0, _xlfn.NUMBERVALUE('Upload Data'!L677) &lt;= 100), AND('Upload Data'!K677 = refClaimFscMixCredit, OR('Upload Data'!L677 = "", 'Upload Data'!L677 = 100)), AND('Upload Data'!K677 = refClaimFscRecycled, 'Upload Data'!K677 =""), 'Upload Data'!K677 = ""), FALSE)</f>
        <v>1</v>
      </c>
      <c r="T690" s="50" t="b">
        <f>IFERROR(OR('Upload Data'!M677 = "", ISNUMBER('Upload Data'!M677), IFERROR(DATEVALUE('Upload Data'!M677) &gt; 0, FALSE)), FALSE)</f>
        <v>1</v>
      </c>
      <c r="U690" s="50" t="b">
        <f>IFERROR(OR('Upload Data'!N677 = "", ISNUMBER('Upload Data'!N677), IFERROR(DATEVALUE('Upload Data'!N677) &gt; 0, FALSE)), FALSE)</f>
        <v>1</v>
      </c>
      <c r="V690" s="51" t="s">
        <v>116</v>
      </c>
      <c r="W690" s="50"/>
      <c r="X690" s="50"/>
      <c r="Y690" s="50"/>
      <c r="Z690" s="50">
        <f>IFERROR(FIND("-", 'Upload Data'!$A677, 1), 1000)</f>
        <v>1000</v>
      </c>
      <c r="AA690" s="50">
        <f>IFERROR(FIND("-", 'Upload Data'!$A677, Z690 + 1), 1000)</f>
        <v>1000</v>
      </c>
      <c r="AB690" s="50">
        <f>IFERROR(FIND("-", 'Upload Data'!$A677, AA690 + 1), 1000)</f>
        <v>1000</v>
      </c>
      <c r="AC690" s="50" t="str">
        <f>IFERROR(LEFT('Upload Data'!$A677, Z690 - 1), "")</f>
        <v/>
      </c>
      <c r="AD690" s="50" t="str">
        <f>IFERROR(MID('Upload Data'!$A677, Z690 + 1, AA690 - Z690 - 1), "")</f>
        <v/>
      </c>
      <c r="AE690" s="50" t="str">
        <f>IFERROR(MID('Upload Data'!$A677, AA690 + 1, AB690 - AA690 - 1), "")</f>
        <v/>
      </c>
      <c r="AF690" s="50" t="str">
        <f>IFERROR(MID('Upload Data'!$A677, AB690 + 1, 1000), "")</f>
        <v/>
      </c>
      <c r="AG690" s="50" t="str">
        <f t="shared" si="77"/>
        <v/>
      </c>
      <c r="AH690" s="50" t="b">
        <f t="shared" si="78"/>
        <v>0</v>
      </c>
    </row>
    <row r="691" spans="1:34">
      <c r="A691" s="49">
        <f t="shared" si="75"/>
        <v>678</v>
      </c>
      <c r="B691" s="48" t="b">
        <f>NOT(IFERROR('Upload Data'!A678 = "ERROR", TRUE))</f>
        <v>1</v>
      </c>
      <c r="C691" s="48">
        <f t="shared" si="76"/>
        <v>678</v>
      </c>
      <c r="D691" s="50" t="b">
        <f>IF(B691, ('Upload Data'!A678 &amp; 'Upload Data'!B678 &amp; 'Upload Data'!C678 &amp; 'Upload Data'!D678 &amp; 'Upload Data'!E678 &amp; 'Upload Data'!F678 &amp; 'Upload Data'!G678 &amp; 'Upload Data'!H678 &amp; 'Upload Data'!I678 &amp; 'Upload Data'!J678 &amp; 'Upload Data'!K678 &amp; 'Upload Data'!L678 &amp; 'Upload Data'!M678 &amp; 'Upload Data'!N678) &lt;&gt; "", FALSE)</f>
        <v>0</v>
      </c>
      <c r="E691" s="50" t="str">
        <f t="shared" si="79"/>
        <v/>
      </c>
      <c r="F691" s="50" t="str">
        <f t="shared" si="80"/>
        <v/>
      </c>
      <c r="G691" s="50" t="b">
        <f t="shared" si="74"/>
        <v>1</v>
      </c>
      <c r="H691" s="50" t="b">
        <f>IFERROR(OR(AND(NOT(D691), 'Upload Data'!$A678 = ""), AND(AG691 &gt; -1, OR(AND(AH691, LEN(AD691) = 7), IFERROR(MATCH(AD691, listCertificateTypes, 0), FALSE)))), FALSE)</f>
        <v>1</v>
      </c>
      <c r="I691" s="50" t="b">
        <f>IFERROR(OR(NOT($D691), 'Upload Data'!B678 &lt;&gt; ""), FALSE)</f>
        <v>1</v>
      </c>
      <c r="J691" s="50" t="b">
        <f>IFERROR(OR(AND(NOT($D691), 'Upload Data'!C678 = ""), ISNUMBER('Upload Data'!C678), IFERROR(DATEVALUE('Upload Data'!C678) &gt; 0, FALSE)), FALSE)</f>
        <v>1</v>
      </c>
      <c r="K691" s="50" t="b">
        <f>IFERROR(OR(NOT($D691), 'Upload Data'!D678 &lt;&gt; ""), FALSE)</f>
        <v>1</v>
      </c>
      <c r="L691" s="51" t="s">
        <v>116</v>
      </c>
      <c r="M691" s="50" t="b">
        <f>IFERROR(OR(AND(NOT($D691), 'Upload Data'!F678 = ""), IFERROR(_xlfn.NUMBERVALUE('Upload Data'!F678) &gt; 0, FALSE)), FALSE)</f>
        <v>1</v>
      </c>
      <c r="N691" s="50" t="b">
        <f>IFERROR(OR('Upload Data'!G678 = "", IFERROR(_xlfn.NUMBERVALUE('Upload Data'!G678) &gt; 0, FALSE)), FALSE)</f>
        <v>1</v>
      </c>
      <c r="O691" s="50" t="b">
        <f>IFERROR(OR('Upload Data'!G678 = "", IFERROR(MATCH('Upload Data'!H678, listVolumeUnits, 0), FALSE)), FALSE)</f>
        <v>1</v>
      </c>
      <c r="P691" s="50" t="b">
        <f>IFERROR(OR('Upload Data'!I678 = "", IFERROR(_xlfn.NUMBERVALUE('Upload Data'!I678) &gt; 0, FALSE)), FALSE)</f>
        <v>1</v>
      </c>
      <c r="Q691" s="50" t="b">
        <f>IFERROR(OR('Upload Data'!I678 = "", IFERROR(MATCH('Upload Data'!J678, listWeightUnits, 0), FALSE)), FALSE)</f>
        <v>1</v>
      </c>
      <c r="R691" s="50" t="b">
        <f>IFERROR(OR(AND(NOT(D691), 'Upload Data'!K678 = ""), IFERROR(MATCH('Upload Data'!K678, listFscClaimTypes, 0), FALSE)), FALSE)</f>
        <v>1</v>
      </c>
      <c r="S691" s="50" t="b">
        <f>IFERROR(OR(AND('Upload Data'!K678 = refClaimFsc100, OR('Upload Data'!L678 = "", 'Upload Data'!L678 = 100)), AND('Upload Data'!K678 = refClaimFscCW, OR('Upload Data'!L678 = "", 'Upload Data'!L678 = 0)), AND('Upload Data'!K678 = refClaimFscMix, 'Upload Data'!L678 &lt;&gt; "", _xlfn.NUMBERVALUE('Upload Data'!L678) &gt;= 0, _xlfn.NUMBERVALUE('Upload Data'!L678) &lt;= 100), AND('Upload Data'!K678 = refClaimFscMixCredit, OR('Upload Data'!L678 = "", 'Upload Data'!L678 = 100)), AND('Upload Data'!K678 = refClaimFscRecycled, 'Upload Data'!K678 =""), 'Upload Data'!K678 = ""), FALSE)</f>
        <v>1</v>
      </c>
      <c r="T691" s="50" t="b">
        <f>IFERROR(OR('Upload Data'!M678 = "", ISNUMBER('Upload Data'!M678), IFERROR(DATEVALUE('Upload Data'!M678) &gt; 0, FALSE)), FALSE)</f>
        <v>1</v>
      </c>
      <c r="U691" s="50" t="b">
        <f>IFERROR(OR('Upload Data'!N678 = "", ISNUMBER('Upload Data'!N678), IFERROR(DATEVALUE('Upload Data'!N678) &gt; 0, FALSE)), FALSE)</f>
        <v>1</v>
      </c>
      <c r="V691" s="51" t="s">
        <v>116</v>
      </c>
      <c r="W691" s="50"/>
      <c r="X691" s="50"/>
      <c r="Y691" s="50"/>
      <c r="Z691" s="50">
        <f>IFERROR(FIND("-", 'Upload Data'!$A678, 1), 1000)</f>
        <v>1000</v>
      </c>
      <c r="AA691" s="50">
        <f>IFERROR(FIND("-", 'Upload Data'!$A678, Z691 + 1), 1000)</f>
        <v>1000</v>
      </c>
      <c r="AB691" s="50">
        <f>IFERROR(FIND("-", 'Upload Data'!$A678, AA691 + 1), 1000)</f>
        <v>1000</v>
      </c>
      <c r="AC691" s="50" t="str">
        <f>IFERROR(LEFT('Upload Data'!$A678, Z691 - 1), "")</f>
        <v/>
      </c>
      <c r="AD691" s="50" t="str">
        <f>IFERROR(MID('Upload Data'!$A678, Z691 + 1, AA691 - Z691 - 1), "")</f>
        <v/>
      </c>
      <c r="AE691" s="50" t="str">
        <f>IFERROR(MID('Upload Data'!$A678, AA691 + 1, AB691 - AA691 - 1), "")</f>
        <v/>
      </c>
      <c r="AF691" s="50" t="str">
        <f>IFERROR(MID('Upload Data'!$A678, AB691 + 1, 1000), "")</f>
        <v/>
      </c>
      <c r="AG691" s="50" t="str">
        <f t="shared" si="77"/>
        <v/>
      </c>
      <c r="AH691" s="50" t="b">
        <f t="shared" si="78"/>
        <v>0</v>
      </c>
    </row>
    <row r="692" spans="1:34">
      <c r="A692" s="49">
        <f t="shared" si="75"/>
        <v>679</v>
      </c>
      <c r="B692" s="48" t="b">
        <f>NOT(IFERROR('Upload Data'!A679 = "ERROR", TRUE))</f>
        <v>1</v>
      </c>
      <c r="C692" s="48">
        <f t="shared" si="76"/>
        <v>679</v>
      </c>
      <c r="D692" s="50" t="b">
        <f>IF(B692, ('Upload Data'!A679 &amp; 'Upload Data'!B679 &amp; 'Upload Data'!C679 &amp; 'Upload Data'!D679 &amp; 'Upload Data'!E679 &amp; 'Upload Data'!F679 &amp; 'Upload Data'!G679 &amp; 'Upload Data'!H679 &amp; 'Upload Data'!I679 &amp; 'Upload Data'!J679 &amp; 'Upload Data'!K679 &amp; 'Upload Data'!L679 &amp; 'Upload Data'!M679 &amp; 'Upload Data'!N679) &lt;&gt; "", FALSE)</f>
        <v>0</v>
      </c>
      <c r="E692" s="50" t="str">
        <f t="shared" si="79"/>
        <v/>
      </c>
      <c r="F692" s="50" t="str">
        <f t="shared" si="80"/>
        <v/>
      </c>
      <c r="G692" s="50" t="b">
        <f t="shared" si="74"/>
        <v>1</v>
      </c>
      <c r="H692" s="50" t="b">
        <f>IFERROR(OR(AND(NOT(D692), 'Upload Data'!$A679 = ""), AND(AG692 &gt; -1, OR(AND(AH692, LEN(AD692) = 7), IFERROR(MATCH(AD692, listCertificateTypes, 0), FALSE)))), FALSE)</f>
        <v>1</v>
      </c>
      <c r="I692" s="50" t="b">
        <f>IFERROR(OR(NOT($D692), 'Upload Data'!B679 &lt;&gt; ""), FALSE)</f>
        <v>1</v>
      </c>
      <c r="J692" s="50" t="b">
        <f>IFERROR(OR(AND(NOT($D692), 'Upload Data'!C679 = ""), ISNUMBER('Upload Data'!C679), IFERROR(DATEVALUE('Upload Data'!C679) &gt; 0, FALSE)), FALSE)</f>
        <v>1</v>
      </c>
      <c r="K692" s="50" t="b">
        <f>IFERROR(OR(NOT($D692), 'Upload Data'!D679 &lt;&gt; ""), FALSE)</f>
        <v>1</v>
      </c>
      <c r="L692" s="51" t="s">
        <v>116</v>
      </c>
      <c r="M692" s="50" t="b">
        <f>IFERROR(OR(AND(NOT($D692), 'Upload Data'!F679 = ""), IFERROR(_xlfn.NUMBERVALUE('Upload Data'!F679) &gt; 0, FALSE)), FALSE)</f>
        <v>1</v>
      </c>
      <c r="N692" s="50" t="b">
        <f>IFERROR(OR('Upload Data'!G679 = "", IFERROR(_xlfn.NUMBERVALUE('Upload Data'!G679) &gt; 0, FALSE)), FALSE)</f>
        <v>1</v>
      </c>
      <c r="O692" s="50" t="b">
        <f>IFERROR(OR('Upload Data'!G679 = "", IFERROR(MATCH('Upload Data'!H679, listVolumeUnits, 0), FALSE)), FALSE)</f>
        <v>1</v>
      </c>
      <c r="P692" s="50" t="b">
        <f>IFERROR(OR('Upload Data'!I679 = "", IFERROR(_xlfn.NUMBERVALUE('Upload Data'!I679) &gt; 0, FALSE)), FALSE)</f>
        <v>1</v>
      </c>
      <c r="Q692" s="50" t="b">
        <f>IFERROR(OR('Upload Data'!I679 = "", IFERROR(MATCH('Upload Data'!J679, listWeightUnits, 0), FALSE)), FALSE)</f>
        <v>1</v>
      </c>
      <c r="R692" s="50" t="b">
        <f>IFERROR(OR(AND(NOT(D692), 'Upload Data'!K679 = ""), IFERROR(MATCH('Upload Data'!K679, listFscClaimTypes, 0), FALSE)), FALSE)</f>
        <v>1</v>
      </c>
      <c r="S692" s="50" t="b">
        <f>IFERROR(OR(AND('Upload Data'!K679 = refClaimFsc100, OR('Upload Data'!L679 = "", 'Upload Data'!L679 = 100)), AND('Upload Data'!K679 = refClaimFscCW, OR('Upload Data'!L679 = "", 'Upload Data'!L679 = 0)), AND('Upload Data'!K679 = refClaimFscMix, 'Upload Data'!L679 &lt;&gt; "", _xlfn.NUMBERVALUE('Upload Data'!L679) &gt;= 0, _xlfn.NUMBERVALUE('Upload Data'!L679) &lt;= 100), AND('Upload Data'!K679 = refClaimFscMixCredit, OR('Upload Data'!L679 = "", 'Upload Data'!L679 = 100)), AND('Upload Data'!K679 = refClaimFscRecycled, 'Upload Data'!K679 =""), 'Upload Data'!K679 = ""), FALSE)</f>
        <v>1</v>
      </c>
      <c r="T692" s="50" t="b">
        <f>IFERROR(OR('Upload Data'!M679 = "", ISNUMBER('Upload Data'!M679), IFERROR(DATEVALUE('Upload Data'!M679) &gt; 0, FALSE)), FALSE)</f>
        <v>1</v>
      </c>
      <c r="U692" s="50" t="b">
        <f>IFERROR(OR('Upload Data'!N679 = "", ISNUMBER('Upload Data'!N679), IFERROR(DATEVALUE('Upload Data'!N679) &gt; 0, FALSE)), FALSE)</f>
        <v>1</v>
      </c>
      <c r="V692" s="51" t="s">
        <v>116</v>
      </c>
      <c r="W692" s="50"/>
      <c r="X692" s="50"/>
      <c r="Y692" s="50"/>
      <c r="Z692" s="50">
        <f>IFERROR(FIND("-", 'Upload Data'!$A679, 1), 1000)</f>
        <v>1000</v>
      </c>
      <c r="AA692" s="50">
        <f>IFERROR(FIND("-", 'Upload Data'!$A679, Z692 + 1), 1000)</f>
        <v>1000</v>
      </c>
      <c r="AB692" s="50">
        <f>IFERROR(FIND("-", 'Upload Data'!$A679, AA692 + 1), 1000)</f>
        <v>1000</v>
      </c>
      <c r="AC692" s="50" t="str">
        <f>IFERROR(LEFT('Upload Data'!$A679, Z692 - 1), "")</f>
        <v/>
      </c>
      <c r="AD692" s="50" t="str">
        <f>IFERROR(MID('Upload Data'!$A679, Z692 + 1, AA692 - Z692 - 1), "")</f>
        <v/>
      </c>
      <c r="AE692" s="50" t="str">
        <f>IFERROR(MID('Upload Data'!$A679, AA692 + 1, AB692 - AA692 - 1), "")</f>
        <v/>
      </c>
      <c r="AF692" s="50" t="str">
        <f>IFERROR(MID('Upload Data'!$A679, AB692 + 1, 1000), "")</f>
        <v/>
      </c>
      <c r="AG692" s="50" t="str">
        <f t="shared" si="77"/>
        <v/>
      </c>
      <c r="AH692" s="50" t="b">
        <f t="shared" si="78"/>
        <v>0</v>
      </c>
    </row>
    <row r="693" spans="1:34">
      <c r="A693" s="49">
        <f t="shared" si="75"/>
        <v>680</v>
      </c>
      <c r="B693" s="48" t="b">
        <f>NOT(IFERROR('Upload Data'!A680 = "ERROR", TRUE))</f>
        <v>1</v>
      </c>
      <c r="C693" s="48">
        <f t="shared" si="76"/>
        <v>680</v>
      </c>
      <c r="D693" s="50" t="b">
        <f>IF(B693, ('Upload Data'!A680 &amp; 'Upload Data'!B680 &amp; 'Upload Data'!C680 &amp; 'Upload Data'!D680 &amp; 'Upload Data'!E680 &amp; 'Upload Data'!F680 &amp; 'Upload Data'!G680 &amp; 'Upload Data'!H680 &amp; 'Upload Data'!I680 &amp; 'Upload Data'!J680 &amp; 'Upload Data'!K680 &amp; 'Upload Data'!L680 &amp; 'Upload Data'!M680 &amp; 'Upload Data'!N680) &lt;&gt; "", FALSE)</f>
        <v>0</v>
      </c>
      <c r="E693" s="50" t="str">
        <f t="shared" si="79"/>
        <v/>
      </c>
      <c r="F693" s="50" t="str">
        <f t="shared" si="80"/>
        <v/>
      </c>
      <c r="G693" s="50" t="b">
        <f t="shared" si="74"/>
        <v>1</v>
      </c>
      <c r="H693" s="50" t="b">
        <f>IFERROR(OR(AND(NOT(D693), 'Upload Data'!$A680 = ""), AND(AG693 &gt; -1, OR(AND(AH693, LEN(AD693) = 7), IFERROR(MATCH(AD693, listCertificateTypes, 0), FALSE)))), FALSE)</f>
        <v>1</v>
      </c>
      <c r="I693" s="50" t="b">
        <f>IFERROR(OR(NOT($D693), 'Upload Data'!B680 &lt;&gt; ""), FALSE)</f>
        <v>1</v>
      </c>
      <c r="J693" s="50" t="b">
        <f>IFERROR(OR(AND(NOT($D693), 'Upload Data'!C680 = ""), ISNUMBER('Upload Data'!C680), IFERROR(DATEVALUE('Upload Data'!C680) &gt; 0, FALSE)), FALSE)</f>
        <v>1</v>
      </c>
      <c r="K693" s="50" t="b">
        <f>IFERROR(OR(NOT($D693), 'Upload Data'!D680 &lt;&gt; ""), FALSE)</f>
        <v>1</v>
      </c>
      <c r="L693" s="51" t="s">
        <v>116</v>
      </c>
      <c r="M693" s="50" t="b">
        <f>IFERROR(OR(AND(NOT($D693), 'Upload Data'!F680 = ""), IFERROR(_xlfn.NUMBERVALUE('Upload Data'!F680) &gt; 0, FALSE)), FALSE)</f>
        <v>1</v>
      </c>
      <c r="N693" s="50" t="b">
        <f>IFERROR(OR('Upload Data'!G680 = "", IFERROR(_xlfn.NUMBERVALUE('Upload Data'!G680) &gt; 0, FALSE)), FALSE)</f>
        <v>1</v>
      </c>
      <c r="O693" s="50" t="b">
        <f>IFERROR(OR('Upload Data'!G680 = "", IFERROR(MATCH('Upload Data'!H680, listVolumeUnits, 0), FALSE)), FALSE)</f>
        <v>1</v>
      </c>
      <c r="P693" s="50" t="b">
        <f>IFERROR(OR('Upload Data'!I680 = "", IFERROR(_xlfn.NUMBERVALUE('Upload Data'!I680) &gt; 0, FALSE)), FALSE)</f>
        <v>1</v>
      </c>
      <c r="Q693" s="50" t="b">
        <f>IFERROR(OR('Upload Data'!I680 = "", IFERROR(MATCH('Upload Data'!J680, listWeightUnits, 0), FALSE)), FALSE)</f>
        <v>1</v>
      </c>
      <c r="R693" s="50" t="b">
        <f>IFERROR(OR(AND(NOT(D693), 'Upload Data'!K680 = ""), IFERROR(MATCH('Upload Data'!K680, listFscClaimTypes, 0), FALSE)), FALSE)</f>
        <v>1</v>
      </c>
      <c r="S693" s="50" t="b">
        <f>IFERROR(OR(AND('Upload Data'!K680 = refClaimFsc100, OR('Upload Data'!L680 = "", 'Upload Data'!L680 = 100)), AND('Upload Data'!K680 = refClaimFscCW, OR('Upload Data'!L680 = "", 'Upload Data'!L680 = 0)), AND('Upload Data'!K680 = refClaimFscMix, 'Upload Data'!L680 &lt;&gt; "", _xlfn.NUMBERVALUE('Upload Data'!L680) &gt;= 0, _xlfn.NUMBERVALUE('Upload Data'!L680) &lt;= 100), AND('Upload Data'!K680 = refClaimFscMixCredit, OR('Upload Data'!L680 = "", 'Upload Data'!L680 = 100)), AND('Upload Data'!K680 = refClaimFscRecycled, 'Upload Data'!K680 =""), 'Upload Data'!K680 = ""), FALSE)</f>
        <v>1</v>
      </c>
      <c r="T693" s="50" t="b">
        <f>IFERROR(OR('Upload Data'!M680 = "", ISNUMBER('Upload Data'!M680), IFERROR(DATEVALUE('Upload Data'!M680) &gt; 0, FALSE)), FALSE)</f>
        <v>1</v>
      </c>
      <c r="U693" s="50" t="b">
        <f>IFERROR(OR('Upload Data'!N680 = "", ISNUMBER('Upload Data'!N680), IFERROR(DATEVALUE('Upload Data'!N680) &gt; 0, FALSE)), FALSE)</f>
        <v>1</v>
      </c>
      <c r="V693" s="51" t="s">
        <v>116</v>
      </c>
      <c r="W693" s="50"/>
      <c r="X693" s="50"/>
      <c r="Y693" s="50"/>
      <c r="Z693" s="50">
        <f>IFERROR(FIND("-", 'Upload Data'!$A680, 1), 1000)</f>
        <v>1000</v>
      </c>
      <c r="AA693" s="50">
        <f>IFERROR(FIND("-", 'Upload Data'!$A680, Z693 + 1), 1000)</f>
        <v>1000</v>
      </c>
      <c r="AB693" s="50">
        <f>IFERROR(FIND("-", 'Upload Data'!$A680, AA693 + 1), 1000)</f>
        <v>1000</v>
      </c>
      <c r="AC693" s="50" t="str">
        <f>IFERROR(LEFT('Upload Data'!$A680, Z693 - 1), "")</f>
        <v/>
      </c>
      <c r="AD693" s="50" t="str">
        <f>IFERROR(MID('Upload Data'!$A680, Z693 + 1, AA693 - Z693 - 1), "")</f>
        <v/>
      </c>
      <c r="AE693" s="50" t="str">
        <f>IFERROR(MID('Upload Data'!$A680, AA693 + 1, AB693 - AA693 - 1), "")</f>
        <v/>
      </c>
      <c r="AF693" s="50" t="str">
        <f>IFERROR(MID('Upload Data'!$A680, AB693 + 1, 1000), "")</f>
        <v/>
      </c>
      <c r="AG693" s="50" t="str">
        <f t="shared" si="77"/>
        <v/>
      </c>
      <c r="AH693" s="50" t="b">
        <f t="shared" si="78"/>
        <v>0</v>
      </c>
    </row>
    <row r="694" spans="1:34">
      <c r="A694" s="49">
        <f t="shared" si="75"/>
        <v>681</v>
      </c>
      <c r="B694" s="48" t="b">
        <f>NOT(IFERROR('Upload Data'!A681 = "ERROR", TRUE))</f>
        <v>1</v>
      </c>
      <c r="C694" s="48">
        <f t="shared" si="76"/>
        <v>681</v>
      </c>
      <c r="D694" s="50" t="b">
        <f>IF(B694, ('Upload Data'!A681 &amp; 'Upload Data'!B681 &amp; 'Upload Data'!C681 &amp; 'Upload Data'!D681 &amp; 'Upload Data'!E681 &amp; 'Upload Data'!F681 &amp; 'Upload Data'!G681 &amp; 'Upload Data'!H681 &amp; 'Upload Data'!I681 &amp; 'Upload Data'!J681 &amp; 'Upload Data'!K681 &amp; 'Upload Data'!L681 &amp; 'Upload Data'!M681 &amp; 'Upload Data'!N681) &lt;&gt; "", FALSE)</f>
        <v>0</v>
      </c>
      <c r="E694" s="50" t="str">
        <f t="shared" si="79"/>
        <v/>
      </c>
      <c r="F694" s="50" t="str">
        <f t="shared" si="80"/>
        <v/>
      </c>
      <c r="G694" s="50" t="b">
        <f t="shared" si="74"/>
        <v>1</v>
      </c>
      <c r="H694" s="50" t="b">
        <f>IFERROR(OR(AND(NOT(D694), 'Upload Data'!$A681 = ""), AND(AG694 &gt; -1, OR(AND(AH694, LEN(AD694) = 7), IFERROR(MATCH(AD694, listCertificateTypes, 0), FALSE)))), FALSE)</f>
        <v>1</v>
      </c>
      <c r="I694" s="50" t="b">
        <f>IFERROR(OR(NOT($D694), 'Upload Data'!B681 &lt;&gt; ""), FALSE)</f>
        <v>1</v>
      </c>
      <c r="J694" s="50" t="b">
        <f>IFERROR(OR(AND(NOT($D694), 'Upload Data'!C681 = ""), ISNUMBER('Upload Data'!C681), IFERROR(DATEVALUE('Upload Data'!C681) &gt; 0, FALSE)), FALSE)</f>
        <v>1</v>
      </c>
      <c r="K694" s="50" t="b">
        <f>IFERROR(OR(NOT($D694), 'Upload Data'!D681 &lt;&gt; ""), FALSE)</f>
        <v>1</v>
      </c>
      <c r="L694" s="51" t="s">
        <v>116</v>
      </c>
      <c r="M694" s="50" t="b">
        <f>IFERROR(OR(AND(NOT($D694), 'Upload Data'!F681 = ""), IFERROR(_xlfn.NUMBERVALUE('Upload Data'!F681) &gt; 0, FALSE)), FALSE)</f>
        <v>1</v>
      </c>
      <c r="N694" s="50" t="b">
        <f>IFERROR(OR('Upload Data'!G681 = "", IFERROR(_xlfn.NUMBERVALUE('Upload Data'!G681) &gt; 0, FALSE)), FALSE)</f>
        <v>1</v>
      </c>
      <c r="O694" s="50" t="b">
        <f>IFERROR(OR('Upload Data'!G681 = "", IFERROR(MATCH('Upload Data'!H681, listVolumeUnits, 0), FALSE)), FALSE)</f>
        <v>1</v>
      </c>
      <c r="P694" s="50" t="b">
        <f>IFERROR(OR('Upload Data'!I681 = "", IFERROR(_xlfn.NUMBERVALUE('Upload Data'!I681) &gt; 0, FALSE)), FALSE)</f>
        <v>1</v>
      </c>
      <c r="Q694" s="50" t="b">
        <f>IFERROR(OR('Upload Data'!I681 = "", IFERROR(MATCH('Upload Data'!J681, listWeightUnits, 0), FALSE)), FALSE)</f>
        <v>1</v>
      </c>
      <c r="R694" s="50" t="b">
        <f>IFERROR(OR(AND(NOT(D694), 'Upload Data'!K681 = ""), IFERROR(MATCH('Upload Data'!K681, listFscClaimTypes, 0), FALSE)), FALSE)</f>
        <v>1</v>
      </c>
      <c r="S694" s="50" t="b">
        <f>IFERROR(OR(AND('Upload Data'!K681 = refClaimFsc100, OR('Upload Data'!L681 = "", 'Upload Data'!L681 = 100)), AND('Upload Data'!K681 = refClaimFscCW, OR('Upload Data'!L681 = "", 'Upload Data'!L681 = 0)), AND('Upload Data'!K681 = refClaimFscMix, 'Upload Data'!L681 &lt;&gt; "", _xlfn.NUMBERVALUE('Upload Data'!L681) &gt;= 0, _xlfn.NUMBERVALUE('Upload Data'!L681) &lt;= 100), AND('Upload Data'!K681 = refClaimFscMixCredit, OR('Upload Data'!L681 = "", 'Upload Data'!L681 = 100)), AND('Upload Data'!K681 = refClaimFscRecycled, 'Upload Data'!K681 =""), 'Upload Data'!K681 = ""), FALSE)</f>
        <v>1</v>
      </c>
      <c r="T694" s="50" t="b">
        <f>IFERROR(OR('Upload Data'!M681 = "", ISNUMBER('Upload Data'!M681), IFERROR(DATEVALUE('Upload Data'!M681) &gt; 0, FALSE)), FALSE)</f>
        <v>1</v>
      </c>
      <c r="U694" s="50" t="b">
        <f>IFERROR(OR('Upload Data'!N681 = "", ISNUMBER('Upload Data'!N681), IFERROR(DATEVALUE('Upload Data'!N681) &gt; 0, FALSE)), FALSE)</f>
        <v>1</v>
      </c>
      <c r="V694" s="51" t="s">
        <v>116</v>
      </c>
      <c r="W694" s="50"/>
      <c r="X694" s="50"/>
      <c r="Y694" s="50"/>
      <c r="Z694" s="50">
        <f>IFERROR(FIND("-", 'Upload Data'!$A681, 1), 1000)</f>
        <v>1000</v>
      </c>
      <c r="AA694" s="50">
        <f>IFERROR(FIND("-", 'Upload Data'!$A681, Z694 + 1), 1000)</f>
        <v>1000</v>
      </c>
      <c r="AB694" s="50">
        <f>IFERROR(FIND("-", 'Upload Data'!$A681, AA694 + 1), 1000)</f>
        <v>1000</v>
      </c>
      <c r="AC694" s="50" t="str">
        <f>IFERROR(LEFT('Upload Data'!$A681, Z694 - 1), "")</f>
        <v/>
      </c>
      <c r="AD694" s="50" t="str">
        <f>IFERROR(MID('Upload Data'!$A681, Z694 + 1, AA694 - Z694 - 1), "")</f>
        <v/>
      </c>
      <c r="AE694" s="50" t="str">
        <f>IFERROR(MID('Upload Data'!$A681, AA694 + 1, AB694 - AA694 - 1), "")</f>
        <v/>
      </c>
      <c r="AF694" s="50" t="str">
        <f>IFERROR(MID('Upload Data'!$A681, AB694 + 1, 1000), "")</f>
        <v/>
      </c>
      <c r="AG694" s="50" t="str">
        <f t="shared" si="77"/>
        <v/>
      </c>
      <c r="AH694" s="50" t="b">
        <f t="shared" si="78"/>
        <v>0</v>
      </c>
    </row>
    <row r="695" spans="1:34">
      <c r="A695" s="49">
        <f t="shared" si="75"/>
        <v>682</v>
      </c>
      <c r="B695" s="48" t="b">
        <f>NOT(IFERROR('Upload Data'!A682 = "ERROR", TRUE))</f>
        <v>1</v>
      </c>
      <c r="C695" s="48">
        <f t="shared" si="76"/>
        <v>682</v>
      </c>
      <c r="D695" s="50" t="b">
        <f>IF(B695, ('Upload Data'!A682 &amp; 'Upload Data'!B682 &amp; 'Upload Data'!C682 &amp; 'Upload Data'!D682 &amp; 'Upload Data'!E682 &amp; 'Upload Data'!F682 &amp; 'Upload Data'!G682 &amp; 'Upload Data'!H682 &amp; 'Upload Data'!I682 &amp; 'Upload Data'!J682 &amp; 'Upload Data'!K682 &amp; 'Upload Data'!L682 &amp; 'Upload Data'!M682 &amp; 'Upload Data'!N682) &lt;&gt; "", FALSE)</f>
        <v>0</v>
      </c>
      <c r="E695" s="50" t="str">
        <f t="shared" si="79"/>
        <v/>
      </c>
      <c r="F695" s="50" t="str">
        <f t="shared" si="80"/>
        <v/>
      </c>
      <c r="G695" s="50" t="b">
        <f t="shared" si="74"/>
        <v>1</v>
      </c>
      <c r="H695" s="50" t="b">
        <f>IFERROR(OR(AND(NOT(D695), 'Upload Data'!$A682 = ""), AND(AG695 &gt; -1, OR(AND(AH695, LEN(AD695) = 7), IFERROR(MATCH(AD695, listCertificateTypes, 0), FALSE)))), FALSE)</f>
        <v>1</v>
      </c>
      <c r="I695" s="50" t="b">
        <f>IFERROR(OR(NOT($D695), 'Upload Data'!B682 &lt;&gt; ""), FALSE)</f>
        <v>1</v>
      </c>
      <c r="J695" s="50" t="b">
        <f>IFERROR(OR(AND(NOT($D695), 'Upload Data'!C682 = ""), ISNUMBER('Upload Data'!C682), IFERROR(DATEVALUE('Upload Data'!C682) &gt; 0, FALSE)), FALSE)</f>
        <v>1</v>
      </c>
      <c r="K695" s="50" t="b">
        <f>IFERROR(OR(NOT($D695), 'Upload Data'!D682 &lt;&gt; ""), FALSE)</f>
        <v>1</v>
      </c>
      <c r="L695" s="51" t="s">
        <v>116</v>
      </c>
      <c r="M695" s="50" t="b">
        <f>IFERROR(OR(AND(NOT($D695), 'Upload Data'!F682 = ""), IFERROR(_xlfn.NUMBERVALUE('Upload Data'!F682) &gt; 0, FALSE)), FALSE)</f>
        <v>1</v>
      </c>
      <c r="N695" s="50" t="b">
        <f>IFERROR(OR('Upload Data'!G682 = "", IFERROR(_xlfn.NUMBERVALUE('Upload Data'!G682) &gt; 0, FALSE)), FALSE)</f>
        <v>1</v>
      </c>
      <c r="O695" s="50" t="b">
        <f>IFERROR(OR('Upload Data'!G682 = "", IFERROR(MATCH('Upload Data'!H682, listVolumeUnits, 0), FALSE)), FALSE)</f>
        <v>1</v>
      </c>
      <c r="P695" s="50" t="b">
        <f>IFERROR(OR('Upload Data'!I682 = "", IFERROR(_xlfn.NUMBERVALUE('Upload Data'!I682) &gt; 0, FALSE)), FALSE)</f>
        <v>1</v>
      </c>
      <c r="Q695" s="50" t="b">
        <f>IFERROR(OR('Upload Data'!I682 = "", IFERROR(MATCH('Upload Data'!J682, listWeightUnits, 0), FALSE)), FALSE)</f>
        <v>1</v>
      </c>
      <c r="R695" s="50" t="b">
        <f>IFERROR(OR(AND(NOT(D695), 'Upload Data'!K682 = ""), IFERROR(MATCH('Upload Data'!K682, listFscClaimTypes, 0), FALSE)), FALSE)</f>
        <v>1</v>
      </c>
      <c r="S695" s="50" t="b">
        <f>IFERROR(OR(AND('Upload Data'!K682 = refClaimFsc100, OR('Upload Data'!L682 = "", 'Upload Data'!L682 = 100)), AND('Upload Data'!K682 = refClaimFscCW, OR('Upload Data'!L682 = "", 'Upload Data'!L682 = 0)), AND('Upload Data'!K682 = refClaimFscMix, 'Upload Data'!L682 &lt;&gt; "", _xlfn.NUMBERVALUE('Upload Data'!L682) &gt;= 0, _xlfn.NUMBERVALUE('Upload Data'!L682) &lt;= 100), AND('Upload Data'!K682 = refClaimFscMixCredit, OR('Upload Data'!L682 = "", 'Upload Data'!L682 = 100)), AND('Upload Data'!K682 = refClaimFscRecycled, 'Upload Data'!K682 =""), 'Upload Data'!K682 = ""), FALSE)</f>
        <v>1</v>
      </c>
      <c r="T695" s="50" t="b">
        <f>IFERROR(OR('Upload Data'!M682 = "", ISNUMBER('Upload Data'!M682), IFERROR(DATEVALUE('Upload Data'!M682) &gt; 0, FALSE)), FALSE)</f>
        <v>1</v>
      </c>
      <c r="U695" s="50" t="b">
        <f>IFERROR(OR('Upload Data'!N682 = "", ISNUMBER('Upload Data'!N682), IFERROR(DATEVALUE('Upload Data'!N682) &gt; 0, FALSE)), FALSE)</f>
        <v>1</v>
      </c>
      <c r="V695" s="51" t="s">
        <v>116</v>
      </c>
      <c r="W695" s="50"/>
      <c r="X695" s="50"/>
      <c r="Y695" s="50"/>
      <c r="Z695" s="50">
        <f>IFERROR(FIND("-", 'Upload Data'!$A682, 1), 1000)</f>
        <v>1000</v>
      </c>
      <c r="AA695" s="50">
        <f>IFERROR(FIND("-", 'Upload Data'!$A682, Z695 + 1), 1000)</f>
        <v>1000</v>
      </c>
      <c r="AB695" s="50">
        <f>IFERROR(FIND("-", 'Upload Data'!$A682, AA695 + 1), 1000)</f>
        <v>1000</v>
      </c>
      <c r="AC695" s="50" t="str">
        <f>IFERROR(LEFT('Upload Data'!$A682, Z695 - 1), "")</f>
        <v/>
      </c>
      <c r="AD695" s="50" t="str">
        <f>IFERROR(MID('Upload Data'!$A682, Z695 + 1, AA695 - Z695 - 1), "")</f>
        <v/>
      </c>
      <c r="AE695" s="50" t="str">
        <f>IFERROR(MID('Upload Data'!$A682, AA695 + 1, AB695 - AA695 - 1), "")</f>
        <v/>
      </c>
      <c r="AF695" s="50" t="str">
        <f>IFERROR(MID('Upload Data'!$A682, AB695 + 1, 1000), "")</f>
        <v/>
      </c>
      <c r="AG695" s="50" t="str">
        <f t="shared" si="77"/>
        <v/>
      </c>
      <c r="AH695" s="50" t="b">
        <f t="shared" si="78"/>
        <v>0</v>
      </c>
    </row>
    <row r="696" spans="1:34">
      <c r="A696" s="49">
        <f t="shared" si="75"/>
        <v>683</v>
      </c>
      <c r="B696" s="48" t="b">
        <f>NOT(IFERROR('Upload Data'!A683 = "ERROR", TRUE))</f>
        <v>1</v>
      </c>
      <c r="C696" s="48">
        <f t="shared" si="76"/>
        <v>683</v>
      </c>
      <c r="D696" s="50" t="b">
        <f>IF(B696, ('Upload Data'!A683 &amp; 'Upload Data'!B683 &amp; 'Upload Data'!C683 &amp; 'Upload Data'!D683 &amp; 'Upload Data'!E683 &amp; 'Upload Data'!F683 &amp; 'Upload Data'!G683 &amp; 'Upload Data'!H683 &amp; 'Upload Data'!I683 &amp; 'Upload Data'!J683 &amp; 'Upload Data'!K683 &amp; 'Upload Data'!L683 &amp; 'Upload Data'!M683 &amp; 'Upload Data'!N683) &lt;&gt; "", FALSE)</f>
        <v>0</v>
      </c>
      <c r="E696" s="50" t="str">
        <f t="shared" si="79"/>
        <v/>
      </c>
      <c r="F696" s="50" t="str">
        <f t="shared" si="80"/>
        <v/>
      </c>
      <c r="G696" s="50" t="b">
        <f t="shared" si="74"/>
        <v>1</v>
      </c>
      <c r="H696" s="50" t="b">
        <f>IFERROR(OR(AND(NOT(D696), 'Upload Data'!$A683 = ""), AND(AG696 &gt; -1, OR(AND(AH696, LEN(AD696) = 7), IFERROR(MATCH(AD696, listCertificateTypes, 0), FALSE)))), FALSE)</f>
        <v>1</v>
      </c>
      <c r="I696" s="50" t="b">
        <f>IFERROR(OR(NOT($D696), 'Upload Data'!B683 &lt;&gt; ""), FALSE)</f>
        <v>1</v>
      </c>
      <c r="J696" s="50" t="b">
        <f>IFERROR(OR(AND(NOT($D696), 'Upload Data'!C683 = ""), ISNUMBER('Upload Data'!C683), IFERROR(DATEVALUE('Upload Data'!C683) &gt; 0, FALSE)), FALSE)</f>
        <v>1</v>
      </c>
      <c r="K696" s="50" t="b">
        <f>IFERROR(OR(NOT($D696), 'Upload Data'!D683 &lt;&gt; ""), FALSE)</f>
        <v>1</v>
      </c>
      <c r="L696" s="51" t="s">
        <v>116</v>
      </c>
      <c r="M696" s="50" t="b">
        <f>IFERROR(OR(AND(NOT($D696), 'Upload Data'!F683 = ""), IFERROR(_xlfn.NUMBERVALUE('Upload Data'!F683) &gt; 0, FALSE)), FALSE)</f>
        <v>1</v>
      </c>
      <c r="N696" s="50" t="b">
        <f>IFERROR(OR('Upload Data'!G683 = "", IFERROR(_xlfn.NUMBERVALUE('Upload Data'!G683) &gt; 0, FALSE)), FALSE)</f>
        <v>1</v>
      </c>
      <c r="O696" s="50" t="b">
        <f>IFERROR(OR('Upload Data'!G683 = "", IFERROR(MATCH('Upload Data'!H683, listVolumeUnits, 0), FALSE)), FALSE)</f>
        <v>1</v>
      </c>
      <c r="P696" s="50" t="b">
        <f>IFERROR(OR('Upload Data'!I683 = "", IFERROR(_xlfn.NUMBERVALUE('Upload Data'!I683) &gt; 0, FALSE)), FALSE)</f>
        <v>1</v>
      </c>
      <c r="Q696" s="50" t="b">
        <f>IFERROR(OR('Upload Data'!I683 = "", IFERROR(MATCH('Upload Data'!J683, listWeightUnits, 0), FALSE)), FALSE)</f>
        <v>1</v>
      </c>
      <c r="R696" s="50" t="b">
        <f>IFERROR(OR(AND(NOT(D696), 'Upload Data'!K683 = ""), IFERROR(MATCH('Upload Data'!K683, listFscClaimTypes, 0), FALSE)), FALSE)</f>
        <v>1</v>
      </c>
      <c r="S696" s="50" t="b">
        <f>IFERROR(OR(AND('Upload Data'!K683 = refClaimFsc100, OR('Upload Data'!L683 = "", 'Upload Data'!L683 = 100)), AND('Upload Data'!K683 = refClaimFscCW, OR('Upload Data'!L683 = "", 'Upload Data'!L683 = 0)), AND('Upload Data'!K683 = refClaimFscMix, 'Upload Data'!L683 &lt;&gt; "", _xlfn.NUMBERVALUE('Upload Data'!L683) &gt;= 0, _xlfn.NUMBERVALUE('Upload Data'!L683) &lt;= 100), AND('Upload Data'!K683 = refClaimFscMixCredit, OR('Upload Data'!L683 = "", 'Upload Data'!L683 = 100)), AND('Upload Data'!K683 = refClaimFscRecycled, 'Upload Data'!K683 =""), 'Upload Data'!K683 = ""), FALSE)</f>
        <v>1</v>
      </c>
      <c r="T696" s="50" t="b">
        <f>IFERROR(OR('Upload Data'!M683 = "", ISNUMBER('Upload Data'!M683), IFERROR(DATEVALUE('Upload Data'!M683) &gt; 0, FALSE)), FALSE)</f>
        <v>1</v>
      </c>
      <c r="U696" s="50" t="b">
        <f>IFERROR(OR('Upload Data'!N683 = "", ISNUMBER('Upload Data'!N683), IFERROR(DATEVALUE('Upload Data'!N683) &gt; 0, FALSE)), FALSE)</f>
        <v>1</v>
      </c>
      <c r="V696" s="51" t="s">
        <v>116</v>
      </c>
      <c r="W696" s="50"/>
      <c r="X696" s="50"/>
      <c r="Y696" s="50"/>
      <c r="Z696" s="50">
        <f>IFERROR(FIND("-", 'Upload Data'!$A683, 1), 1000)</f>
        <v>1000</v>
      </c>
      <c r="AA696" s="50">
        <f>IFERROR(FIND("-", 'Upload Data'!$A683, Z696 + 1), 1000)</f>
        <v>1000</v>
      </c>
      <c r="AB696" s="50">
        <f>IFERROR(FIND("-", 'Upload Data'!$A683, AA696 + 1), 1000)</f>
        <v>1000</v>
      </c>
      <c r="AC696" s="50" t="str">
        <f>IFERROR(LEFT('Upload Data'!$A683, Z696 - 1), "")</f>
        <v/>
      </c>
      <c r="AD696" s="50" t="str">
        <f>IFERROR(MID('Upload Data'!$A683, Z696 + 1, AA696 - Z696 - 1), "")</f>
        <v/>
      </c>
      <c r="AE696" s="50" t="str">
        <f>IFERROR(MID('Upload Data'!$A683, AA696 + 1, AB696 - AA696 - 1), "")</f>
        <v/>
      </c>
      <c r="AF696" s="50" t="str">
        <f>IFERROR(MID('Upload Data'!$A683, AB696 + 1, 1000), "")</f>
        <v/>
      </c>
      <c r="AG696" s="50" t="str">
        <f t="shared" si="77"/>
        <v/>
      </c>
      <c r="AH696" s="50" t="b">
        <f t="shared" si="78"/>
        <v>0</v>
      </c>
    </row>
    <row r="697" spans="1:34">
      <c r="A697" s="49">
        <f t="shared" si="75"/>
        <v>684</v>
      </c>
      <c r="B697" s="48" t="b">
        <f>NOT(IFERROR('Upload Data'!A684 = "ERROR", TRUE))</f>
        <v>1</v>
      </c>
      <c r="C697" s="48">
        <f t="shared" si="76"/>
        <v>684</v>
      </c>
      <c r="D697" s="50" t="b">
        <f>IF(B697, ('Upload Data'!A684 &amp; 'Upload Data'!B684 &amp; 'Upload Data'!C684 &amp; 'Upload Data'!D684 &amp; 'Upload Data'!E684 &amp; 'Upload Data'!F684 &amp; 'Upload Data'!G684 &amp; 'Upload Data'!H684 &amp; 'Upload Data'!I684 &amp; 'Upload Data'!J684 &amp; 'Upload Data'!K684 &amp; 'Upload Data'!L684 &amp; 'Upload Data'!M684 &amp; 'Upload Data'!N684) &lt;&gt; "", FALSE)</f>
        <v>0</v>
      </c>
      <c r="E697" s="50" t="str">
        <f t="shared" si="79"/>
        <v/>
      </c>
      <c r="F697" s="50" t="str">
        <f t="shared" si="80"/>
        <v/>
      </c>
      <c r="G697" s="50" t="b">
        <f t="shared" si="74"/>
        <v>1</v>
      </c>
      <c r="H697" s="50" t="b">
        <f>IFERROR(OR(AND(NOT(D697), 'Upload Data'!$A684 = ""), AND(AG697 &gt; -1, OR(AND(AH697, LEN(AD697) = 7), IFERROR(MATCH(AD697, listCertificateTypes, 0), FALSE)))), FALSE)</f>
        <v>1</v>
      </c>
      <c r="I697" s="50" t="b">
        <f>IFERROR(OR(NOT($D697), 'Upload Data'!B684 &lt;&gt; ""), FALSE)</f>
        <v>1</v>
      </c>
      <c r="J697" s="50" t="b">
        <f>IFERROR(OR(AND(NOT($D697), 'Upload Data'!C684 = ""), ISNUMBER('Upload Data'!C684), IFERROR(DATEVALUE('Upload Data'!C684) &gt; 0, FALSE)), FALSE)</f>
        <v>1</v>
      </c>
      <c r="K697" s="50" t="b">
        <f>IFERROR(OR(NOT($D697), 'Upload Data'!D684 &lt;&gt; ""), FALSE)</f>
        <v>1</v>
      </c>
      <c r="L697" s="51" t="s">
        <v>116</v>
      </c>
      <c r="M697" s="50" t="b">
        <f>IFERROR(OR(AND(NOT($D697), 'Upload Data'!F684 = ""), IFERROR(_xlfn.NUMBERVALUE('Upload Data'!F684) &gt; 0, FALSE)), FALSE)</f>
        <v>1</v>
      </c>
      <c r="N697" s="50" t="b">
        <f>IFERROR(OR('Upload Data'!G684 = "", IFERROR(_xlfn.NUMBERVALUE('Upload Data'!G684) &gt; 0, FALSE)), FALSE)</f>
        <v>1</v>
      </c>
      <c r="O697" s="50" t="b">
        <f>IFERROR(OR('Upload Data'!G684 = "", IFERROR(MATCH('Upload Data'!H684, listVolumeUnits, 0), FALSE)), FALSE)</f>
        <v>1</v>
      </c>
      <c r="P697" s="50" t="b">
        <f>IFERROR(OR('Upload Data'!I684 = "", IFERROR(_xlfn.NUMBERVALUE('Upload Data'!I684) &gt; 0, FALSE)), FALSE)</f>
        <v>1</v>
      </c>
      <c r="Q697" s="50" t="b">
        <f>IFERROR(OR('Upload Data'!I684 = "", IFERROR(MATCH('Upload Data'!J684, listWeightUnits, 0), FALSE)), FALSE)</f>
        <v>1</v>
      </c>
      <c r="R697" s="50" t="b">
        <f>IFERROR(OR(AND(NOT(D697), 'Upload Data'!K684 = ""), IFERROR(MATCH('Upload Data'!K684, listFscClaimTypes, 0), FALSE)), FALSE)</f>
        <v>1</v>
      </c>
      <c r="S697" s="50" t="b">
        <f>IFERROR(OR(AND('Upload Data'!K684 = refClaimFsc100, OR('Upload Data'!L684 = "", 'Upload Data'!L684 = 100)), AND('Upload Data'!K684 = refClaimFscCW, OR('Upload Data'!L684 = "", 'Upload Data'!L684 = 0)), AND('Upload Data'!K684 = refClaimFscMix, 'Upload Data'!L684 &lt;&gt; "", _xlfn.NUMBERVALUE('Upload Data'!L684) &gt;= 0, _xlfn.NUMBERVALUE('Upload Data'!L684) &lt;= 100), AND('Upload Data'!K684 = refClaimFscMixCredit, OR('Upload Data'!L684 = "", 'Upload Data'!L684 = 100)), AND('Upload Data'!K684 = refClaimFscRecycled, 'Upload Data'!K684 =""), 'Upload Data'!K684 = ""), FALSE)</f>
        <v>1</v>
      </c>
      <c r="T697" s="50" t="b">
        <f>IFERROR(OR('Upload Data'!M684 = "", ISNUMBER('Upload Data'!M684), IFERROR(DATEVALUE('Upload Data'!M684) &gt; 0, FALSE)), FALSE)</f>
        <v>1</v>
      </c>
      <c r="U697" s="50" t="b">
        <f>IFERROR(OR('Upload Data'!N684 = "", ISNUMBER('Upload Data'!N684), IFERROR(DATEVALUE('Upload Data'!N684) &gt; 0, FALSE)), FALSE)</f>
        <v>1</v>
      </c>
      <c r="V697" s="51" t="s">
        <v>116</v>
      </c>
      <c r="W697" s="50"/>
      <c r="X697" s="50"/>
      <c r="Y697" s="50"/>
      <c r="Z697" s="50">
        <f>IFERROR(FIND("-", 'Upload Data'!$A684, 1), 1000)</f>
        <v>1000</v>
      </c>
      <c r="AA697" s="50">
        <f>IFERROR(FIND("-", 'Upload Data'!$A684, Z697 + 1), 1000)</f>
        <v>1000</v>
      </c>
      <c r="AB697" s="50">
        <f>IFERROR(FIND("-", 'Upload Data'!$A684, AA697 + 1), 1000)</f>
        <v>1000</v>
      </c>
      <c r="AC697" s="50" t="str">
        <f>IFERROR(LEFT('Upload Data'!$A684, Z697 - 1), "")</f>
        <v/>
      </c>
      <c r="AD697" s="50" t="str">
        <f>IFERROR(MID('Upload Data'!$A684, Z697 + 1, AA697 - Z697 - 1), "")</f>
        <v/>
      </c>
      <c r="AE697" s="50" t="str">
        <f>IFERROR(MID('Upload Data'!$A684, AA697 + 1, AB697 - AA697 - 1), "")</f>
        <v/>
      </c>
      <c r="AF697" s="50" t="str">
        <f>IFERROR(MID('Upload Data'!$A684, AB697 + 1, 1000), "")</f>
        <v/>
      </c>
      <c r="AG697" s="50" t="str">
        <f t="shared" si="77"/>
        <v/>
      </c>
      <c r="AH697" s="50" t="b">
        <f t="shared" si="78"/>
        <v>0</v>
      </c>
    </row>
    <row r="698" spans="1:34">
      <c r="A698" s="49">
        <f t="shared" si="75"/>
        <v>685</v>
      </c>
      <c r="B698" s="48" t="b">
        <f>NOT(IFERROR('Upload Data'!A685 = "ERROR", TRUE))</f>
        <v>1</v>
      </c>
      <c r="C698" s="48">
        <f t="shared" si="76"/>
        <v>685</v>
      </c>
      <c r="D698" s="50" t="b">
        <f>IF(B698, ('Upload Data'!A685 &amp; 'Upload Data'!B685 &amp; 'Upload Data'!C685 &amp; 'Upload Data'!D685 &amp; 'Upload Data'!E685 &amp; 'Upload Data'!F685 &amp; 'Upload Data'!G685 &amp; 'Upload Data'!H685 &amp; 'Upload Data'!I685 &amp; 'Upload Data'!J685 &amp; 'Upload Data'!K685 &amp; 'Upload Data'!L685 &amp; 'Upload Data'!M685 &amp; 'Upload Data'!N685) &lt;&gt; "", FALSE)</f>
        <v>0</v>
      </c>
      <c r="E698" s="50" t="str">
        <f t="shared" si="79"/>
        <v/>
      </c>
      <c r="F698" s="50" t="str">
        <f t="shared" si="80"/>
        <v/>
      </c>
      <c r="G698" s="50" t="b">
        <f t="shared" si="74"/>
        <v>1</v>
      </c>
      <c r="H698" s="50" t="b">
        <f>IFERROR(OR(AND(NOT(D698), 'Upload Data'!$A685 = ""), AND(AG698 &gt; -1, OR(AND(AH698, LEN(AD698) = 7), IFERROR(MATCH(AD698, listCertificateTypes, 0), FALSE)))), FALSE)</f>
        <v>1</v>
      </c>
      <c r="I698" s="50" t="b">
        <f>IFERROR(OR(NOT($D698), 'Upload Data'!B685 &lt;&gt; ""), FALSE)</f>
        <v>1</v>
      </c>
      <c r="J698" s="50" t="b">
        <f>IFERROR(OR(AND(NOT($D698), 'Upload Data'!C685 = ""), ISNUMBER('Upload Data'!C685), IFERROR(DATEVALUE('Upload Data'!C685) &gt; 0, FALSE)), FALSE)</f>
        <v>1</v>
      </c>
      <c r="K698" s="50" t="b">
        <f>IFERROR(OR(NOT($D698), 'Upload Data'!D685 &lt;&gt; ""), FALSE)</f>
        <v>1</v>
      </c>
      <c r="L698" s="51" t="s">
        <v>116</v>
      </c>
      <c r="M698" s="50" t="b">
        <f>IFERROR(OR(AND(NOT($D698), 'Upload Data'!F685 = ""), IFERROR(_xlfn.NUMBERVALUE('Upload Data'!F685) &gt; 0, FALSE)), FALSE)</f>
        <v>1</v>
      </c>
      <c r="N698" s="50" t="b">
        <f>IFERROR(OR('Upload Data'!G685 = "", IFERROR(_xlfn.NUMBERVALUE('Upload Data'!G685) &gt; 0, FALSE)), FALSE)</f>
        <v>1</v>
      </c>
      <c r="O698" s="50" t="b">
        <f>IFERROR(OR('Upload Data'!G685 = "", IFERROR(MATCH('Upload Data'!H685, listVolumeUnits, 0), FALSE)), FALSE)</f>
        <v>1</v>
      </c>
      <c r="P698" s="50" t="b">
        <f>IFERROR(OR('Upload Data'!I685 = "", IFERROR(_xlfn.NUMBERVALUE('Upload Data'!I685) &gt; 0, FALSE)), FALSE)</f>
        <v>1</v>
      </c>
      <c r="Q698" s="50" t="b">
        <f>IFERROR(OR('Upload Data'!I685 = "", IFERROR(MATCH('Upload Data'!J685, listWeightUnits, 0), FALSE)), FALSE)</f>
        <v>1</v>
      </c>
      <c r="R698" s="50" t="b">
        <f>IFERROR(OR(AND(NOT(D698), 'Upload Data'!K685 = ""), IFERROR(MATCH('Upload Data'!K685, listFscClaimTypes, 0), FALSE)), FALSE)</f>
        <v>1</v>
      </c>
      <c r="S698" s="50" t="b">
        <f>IFERROR(OR(AND('Upload Data'!K685 = refClaimFsc100, OR('Upload Data'!L685 = "", 'Upload Data'!L685 = 100)), AND('Upload Data'!K685 = refClaimFscCW, OR('Upload Data'!L685 = "", 'Upload Data'!L685 = 0)), AND('Upload Data'!K685 = refClaimFscMix, 'Upload Data'!L685 &lt;&gt; "", _xlfn.NUMBERVALUE('Upload Data'!L685) &gt;= 0, _xlfn.NUMBERVALUE('Upload Data'!L685) &lt;= 100), AND('Upload Data'!K685 = refClaimFscMixCredit, OR('Upload Data'!L685 = "", 'Upload Data'!L685 = 100)), AND('Upload Data'!K685 = refClaimFscRecycled, 'Upload Data'!K685 =""), 'Upload Data'!K685 = ""), FALSE)</f>
        <v>1</v>
      </c>
      <c r="T698" s="50" t="b">
        <f>IFERROR(OR('Upload Data'!M685 = "", ISNUMBER('Upload Data'!M685), IFERROR(DATEVALUE('Upload Data'!M685) &gt; 0, FALSE)), FALSE)</f>
        <v>1</v>
      </c>
      <c r="U698" s="50" t="b">
        <f>IFERROR(OR('Upload Data'!N685 = "", ISNUMBER('Upload Data'!N685), IFERROR(DATEVALUE('Upload Data'!N685) &gt; 0, FALSE)), FALSE)</f>
        <v>1</v>
      </c>
      <c r="V698" s="51" t="s">
        <v>116</v>
      </c>
      <c r="W698" s="50"/>
      <c r="X698" s="50"/>
      <c r="Y698" s="50"/>
      <c r="Z698" s="50">
        <f>IFERROR(FIND("-", 'Upload Data'!$A685, 1), 1000)</f>
        <v>1000</v>
      </c>
      <c r="AA698" s="50">
        <f>IFERROR(FIND("-", 'Upload Data'!$A685, Z698 + 1), 1000)</f>
        <v>1000</v>
      </c>
      <c r="AB698" s="50">
        <f>IFERROR(FIND("-", 'Upload Data'!$A685, AA698 + 1), 1000)</f>
        <v>1000</v>
      </c>
      <c r="AC698" s="50" t="str">
        <f>IFERROR(LEFT('Upload Data'!$A685, Z698 - 1), "")</f>
        <v/>
      </c>
      <c r="AD698" s="50" t="str">
        <f>IFERROR(MID('Upload Data'!$A685, Z698 + 1, AA698 - Z698 - 1), "")</f>
        <v/>
      </c>
      <c r="AE698" s="50" t="str">
        <f>IFERROR(MID('Upload Data'!$A685, AA698 + 1, AB698 - AA698 - 1), "")</f>
        <v/>
      </c>
      <c r="AF698" s="50" t="str">
        <f>IFERROR(MID('Upload Data'!$A685, AB698 + 1, 1000), "")</f>
        <v/>
      </c>
      <c r="AG698" s="50" t="str">
        <f t="shared" si="77"/>
        <v/>
      </c>
      <c r="AH698" s="50" t="b">
        <f t="shared" si="78"/>
        <v>0</v>
      </c>
    </row>
    <row r="699" spans="1:34">
      <c r="A699" s="49">
        <f t="shared" si="75"/>
        <v>686</v>
      </c>
      <c r="B699" s="48" t="b">
        <f>NOT(IFERROR('Upload Data'!A686 = "ERROR", TRUE))</f>
        <v>1</v>
      </c>
      <c r="C699" s="48">
        <f t="shared" si="76"/>
        <v>686</v>
      </c>
      <c r="D699" s="50" t="b">
        <f>IF(B699, ('Upload Data'!A686 &amp; 'Upload Data'!B686 &amp; 'Upload Data'!C686 &amp; 'Upload Data'!D686 &amp; 'Upload Data'!E686 &amp; 'Upload Data'!F686 &amp; 'Upload Data'!G686 &amp; 'Upload Data'!H686 &amp; 'Upload Data'!I686 &amp; 'Upload Data'!J686 &amp; 'Upload Data'!K686 &amp; 'Upload Data'!L686 &amp; 'Upload Data'!M686 &amp; 'Upload Data'!N686) &lt;&gt; "", FALSE)</f>
        <v>0</v>
      </c>
      <c r="E699" s="50" t="str">
        <f t="shared" si="79"/>
        <v/>
      </c>
      <c r="F699" s="50" t="str">
        <f t="shared" si="80"/>
        <v/>
      </c>
      <c r="G699" s="50" t="b">
        <f t="shared" si="74"/>
        <v>1</v>
      </c>
      <c r="H699" s="50" t="b">
        <f>IFERROR(OR(AND(NOT(D699), 'Upload Data'!$A686 = ""), AND(AG699 &gt; -1, OR(AND(AH699, LEN(AD699) = 7), IFERROR(MATCH(AD699, listCertificateTypes, 0), FALSE)))), FALSE)</f>
        <v>1</v>
      </c>
      <c r="I699" s="50" t="b">
        <f>IFERROR(OR(NOT($D699), 'Upload Data'!B686 &lt;&gt; ""), FALSE)</f>
        <v>1</v>
      </c>
      <c r="J699" s="50" t="b">
        <f>IFERROR(OR(AND(NOT($D699), 'Upload Data'!C686 = ""), ISNUMBER('Upload Data'!C686), IFERROR(DATEVALUE('Upload Data'!C686) &gt; 0, FALSE)), FALSE)</f>
        <v>1</v>
      </c>
      <c r="K699" s="50" t="b">
        <f>IFERROR(OR(NOT($D699), 'Upload Data'!D686 &lt;&gt; ""), FALSE)</f>
        <v>1</v>
      </c>
      <c r="L699" s="51" t="s">
        <v>116</v>
      </c>
      <c r="M699" s="50" t="b">
        <f>IFERROR(OR(AND(NOT($D699), 'Upload Data'!F686 = ""), IFERROR(_xlfn.NUMBERVALUE('Upload Data'!F686) &gt; 0, FALSE)), FALSE)</f>
        <v>1</v>
      </c>
      <c r="N699" s="50" t="b">
        <f>IFERROR(OR('Upload Data'!G686 = "", IFERROR(_xlfn.NUMBERVALUE('Upload Data'!G686) &gt; 0, FALSE)), FALSE)</f>
        <v>1</v>
      </c>
      <c r="O699" s="50" t="b">
        <f>IFERROR(OR('Upload Data'!G686 = "", IFERROR(MATCH('Upload Data'!H686, listVolumeUnits, 0), FALSE)), FALSE)</f>
        <v>1</v>
      </c>
      <c r="P699" s="50" t="b">
        <f>IFERROR(OR('Upload Data'!I686 = "", IFERROR(_xlfn.NUMBERVALUE('Upload Data'!I686) &gt; 0, FALSE)), FALSE)</f>
        <v>1</v>
      </c>
      <c r="Q699" s="50" t="b">
        <f>IFERROR(OR('Upload Data'!I686 = "", IFERROR(MATCH('Upload Data'!J686, listWeightUnits, 0), FALSE)), FALSE)</f>
        <v>1</v>
      </c>
      <c r="R699" s="50" t="b">
        <f>IFERROR(OR(AND(NOT(D699), 'Upload Data'!K686 = ""), IFERROR(MATCH('Upload Data'!K686, listFscClaimTypes, 0), FALSE)), FALSE)</f>
        <v>1</v>
      </c>
      <c r="S699" s="50" t="b">
        <f>IFERROR(OR(AND('Upload Data'!K686 = refClaimFsc100, OR('Upload Data'!L686 = "", 'Upload Data'!L686 = 100)), AND('Upload Data'!K686 = refClaimFscCW, OR('Upload Data'!L686 = "", 'Upload Data'!L686 = 0)), AND('Upload Data'!K686 = refClaimFscMix, 'Upload Data'!L686 &lt;&gt; "", _xlfn.NUMBERVALUE('Upload Data'!L686) &gt;= 0, _xlfn.NUMBERVALUE('Upload Data'!L686) &lt;= 100), AND('Upload Data'!K686 = refClaimFscMixCredit, OR('Upload Data'!L686 = "", 'Upload Data'!L686 = 100)), AND('Upload Data'!K686 = refClaimFscRecycled, 'Upload Data'!K686 =""), 'Upload Data'!K686 = ""), FALSE)</f>
        <v>1</v>
      </c>
      <c r="T699" s="50" t="b">
        <f>IFERROR(OR('Upload Data'!M686 = "", ISNUMBER('Upload Data'!M686), IFERROR(DATEVALUE('Upload Data'!M686) &gt; 0, FALSE)), FALSE)</f>
        <v>1</v>
      </c>
      <c r="U699" s="50" t="b">
        <f>IFERROR(OR('Upload Data'!N686 = "", ISNUMBER('Upload Data'!N686), IFERROR(DATEVALUE('Upload Data'!N686) &gt; 0, FALSE)), FALSE)</f>
        <v>1</v>
      </c>
      <c r="V699" s="51" t="s">
        <v>116</v>
      </c>
      <c r="W699" s="50"/>
      <c r="X699" s="50"/>
      <c r="Y699" s="50"/>
      <c r="Z699" s="50">
        <f>IFERROR(FIND("-", 'Upload Data'!$A686, 1), 1000)</f>
        <v>1000</v>
      </c>
      <c r="AA699" s="50">
        <f>IFERROR(FIND("-", 'Upload Data'!$A686, Z699 + 1), 1000)</f>
        <v>1000</v>
      </c>
      <c r="AB699" s="50">
        <f>IFERROR(FIND("-", 'Upload Data'!$A686, AA699 + 1), 1000)</f>
        <v>1000</v>
      </c>
      <c r="AC699" s="50" t="str">
        <f>IFERROR(LEFT('Upload Data'!$A686, Z699 - 1), "")</f>
        <v/>
      </c>
      <c r="AD699" s="50" t="str">
        <f>IFERROR(MID('Upload Data'!$A686, Z699 + 1, AA699 - Z699 - 1), "")</f>
        <v/>
      </c>
      <c r="AE699" s="50" t="str">
        <f>IFERROR(MID('Upload Data'!$A686, AA699 + 1, AB699 - AA699 - 1), "")</f>
        <v/>
      </c>
      <c r="AF699" s="50" t="str">
        <f>IFERROR(MID('Upload Data'!$A686, AB699 + 1, 1000), "")</f>
        <v/>
      </c>
      <c r="AG699" s="50" t="str">
        <f t="shared" si="77"/>
        <v/>
      </c>
      <c r="AH699" s="50" t="b">
        <f t="shared" si="78"/>
        <v>0</v>
      </c>
    </row>
    <row r="700" spans="1:34">
      <c r="A700" s="49">
        <f t="shared" si="75"/>
        <v>687</v>
      </c>
      <c r="B700" s="48" t="b">
        <f>NOT(IFERROR('Upload Data'!A687 = "ERROR", TRUE))</f>
        <v>1</v>
      </c>
      <c r="C700" s="48">
        <f t="shared" si="76"/>
        <v>687</v>
      </c>
      <c r="D700" s="50" t="b">
        <f>IF(B700, ('Upload Data'!A687 &amp; 'Upload Data'!B687 &amp; 'Upload Data'!C687 &amp; 'Upload Data'!D687 &amp; 'Upload Data'!E687 &amp; 'Upload Data'!F687 &amp; 'Upload Data'!G687 &amp; 'Upload Data'!H687 &amp; 'Upload Data'!I687 &amp; 'Upload Data'!J687 &amp; 'Upload Data'!K687 &amp; 'Upload Data'!L687 &amp; 'Upload Data'!M687 &amp; 'Upload Data'!N687) &lt;&gt; "", FALSE)</f>
        <v>0</v>
      </c>
      <c r="E700" s="50" t="str">
        <f t="shared" si="79"/>
        <v/>
      </c>
      <c r="F700" s="50" t="str">
        <f t="shared" si="80"/>
        <v/>
      </c>
      <c r="G700" s="50" t="b">
        <f t="shared" si="74"/>
        <v>1</v>
      </c>
      <c r="H700" s="50" t="b">
        <f>IFERROR(OR(AND(NOT(D700), 'Upload Data'!$A687 = ""), AND(AG700 &gt; -1, OR(AND(AH700, LEN(AD700) = 7), IFERROR(MATCH(AD700, listCertificateTypes, 0), FALSE)))), FALSE)</f>
        <v>1</v>
      </c>
      <c r="I700" s="50" t="b">
        <f>IFERROR(OR(NOT($D700), 'Upload Data'!B687 &lt;&gt; ""), FALSE)</f>
        <v>1</v>
      </c>
      <c r="J700" s="50" t="b">
        <f>IFERROR(OR(AND(NOT($D700), 'Upload Data'!C687 = ""), ISNUMBER('Upload Data'!C687), IFERROR(DATEVALUE('Upload Data'!C687) &gt; 0, FALSE)), FALSE)</f>
        <v>1</v>
      </c>
      <c r="K700" s="50" t="b">
        <f>IFERROR(OR(NOT($D700), 'Upload Data'!D687 &lt;&gt; ""), FALSE)</f>
        <v>1</v>
      </c>
      <c r="L700" s="51" t="s">
        <v>116</v>
      </c>
      <c r="M700" s="50" t="b">
        <f>IFERROR(OR(AND(NOT($D700), 'Upload Data'!F687 = ""), IFERROR(_xlfn.NUMBERVALUE('Upload Data'!F687) &gt; 0, FALSE)), FALSE)</f>
        <v>1</v>
      </c>
      <c r="N700" s="50" t="b">
        <f>IFERROR(OR('Upload Data'!G687 = "", IFERROR(_xlfn.NUMBERVALUE('Upload Data'!G687) &gt; 0, FALSE)), FALSE)</f>
        <v>1</v>
      </c>
      <c r="O700" s="50" t="b">
        <f>IFERROR(OR('Upload Data'!G687 = "", IFERROR(MATCH('Upload Data'!H687, listVolumeUnits, 0), FALSE)), FALSE)</f>
        <v>1</v>
      </c>
      <c r="P700" s="50" t="b">
        <f>IFERROR(OR('Upload Data'!I687 = "", IFERROR(_xlfn.NUMBERVALUE('Upload Data'!I687) &gt; 0, FALSE)), FALSE)</f>
        <v>1</v>
      </c>
      <c r="Q700" s="50" t="b">
        <f>IFERROR(OR('Upload Data'!I687 = "", IFERROR(MATCH('Upload Data'!J687, listWeightUnits, 0), FALSE)), FALSE)</f>
        <v>1</v>
      </c>
      <c r="R700" s="50" t="b">
        <f>IFERROR(OR(AND(NOT(D700), 'Upload Data'!K687 = ""), IFERROR(MATCH('Upload Data'!K687, listFscClaimTypes, 0), FALSE)), FALSE)</f>
        <v>1</v>
      </c>
      <c r="S700" s="50" t="b">
        <f>IFERROR(OR(AND('Upload Data'!K687 = refClaimFsc100, OR('Upload Data'!L687 = "", 'Upload Data'!L687 = 100)), AND('Upload Data'!K687 = refClaimFscCW, OR('Upload Data'!L687 = "", 'Upload Data'!L687 = 0)), AND('Upload Data'!K687 = refClaimFscMix, 'Upload Data'!L687 &lt;&gt; "", _xlfn.NUMBERVALUE('Upload Data'!L687) &gt;= 0, _xlfn.NUMBERVALUE('Upload Data'!L687) &lt;= 100), AND('Upload Data'!K687 = refClaimFscMixCredit, OR('Upload Data'!L687 = "", 'Upload Data'!L687 = 100)), AND('Upload Data'!K687 = refClaimFscRecycled, 'Upload Data'!K687 =""), 'Upload Data'!K687 = ""), FALSE)</f>
        <v>1</v>
      </c>
      <c r="T700" s="50" t="b">
        <f>IFERROR(OR('Upload Data'!M687 = "", ISNUMBER('Upload Data'!M687), IFERROR(DATEVALUE('Upload Data'!M687) &gt; 0, FALSE)), FALSE)</f>
        <v>1</v>
      </c>
      <c r="U700" s="50" t="b">
        <f>IFERROR(OR('Upload Data'!N687 = "", ISNUMBER('Upload Data'!N687), IFERROR(DATEVALUE('Upload Data'!N687) &gt; 0, FALSE)), FALSE)</f>
        <v>1</v>
      </c>
      <c r="V700" s="51" t="s">
        <v>116</v>
      </c>
      <c r="W700" s="50"/>
      <c r="X700" s="50"/>
      <c r="Y700" s="50"/>
      <c r="Z700" s="50">
        <f>IFERROR(FIND("-", 'Upload Data'!$A687, 1), 1000)</f>
        <v>1000</v>
      </c>
      <c r="AA700" s="50">
        <f>IFERROR(FIND("-", 'Upload Data'!$A687, Z700 + 1), 1000)</f>
        <v>1000</v>
      </c>
      <c r="AB700" s="50">
        <f>IFERROR(FIND("-", 'Upload Data'!$A687, AA700 + 1), 1000)</f>
        <v>1000</v>
      </c>
      <c r="AC700" s="50" t="str">
        <f>IFERROR(LEFT('Upload Data'!$A687, Z700 - 1), "")</f>
        <v/>
      </c>
      <c r="AD700" s="50" t="str">
        <f>IFERROR(MID('Upload Data'!$A687, Z700 + 1, AA700 - Z700 - 1), "")</f>
        <v/>
      </c>
      <c r="AE700" s="50" t="str">
        <f>IFERROR(MID('Upload Data'!$A687, AA700 + 1, AB700 - AA700 - 1), "")</f>
        <v/>
      </c>
      <c r="AF700" s="50" t="str">
        <f>IFERROR(MID('Upload Data'!$A687, AB700 + 1, 1000), "")</f>
        <v/>
      </c>
      <c r="AG700" s="50" t="str">
        <f t="shared" si="77"/>
        <v/>
      </c>
      <c r="AH700" s="50" t="b">
        <f t="shared" si="78"/>
        <v>0</v>
      </c>
    </row>
    <row r="701" spans="1:34">
      <c r="A701" s="49">
        <f t="shared" si="75"/>
        <v>688</v>
      </c>
      <c r="B701" s="48" t="b">
        <f>NOT(IFERROR('Upload Data'!A688 = "ERROR", TRUE))</f>
        <v>1</v>
      </c>
      <c r="C701" s="48">
        <f t="shared" si="76"/>
        <v>688</v>
      </c>
      <c r="D701" s="50" t="b">
        <f>IF(B701, ('Upload Data'!A688 &amp; 'Upload Data'!B688 &amp; 'Upload Data'!C688 &amp; 'Upload Data'!D688 &amp; 'Upload Data'!E688 &amp; 'Upload Data'!F688 &amp; 'Upload Data'!G688 &amp; 'Upload Data'!H688 &amp; 'Upload Data'!I688 &amp; 'Upload Data'!J688 &amp; 'Upload Data'!K688 &amp; 'Upload Data'!L688 &amp; 'Upload Data'!M688 &amp; 'Upload Data'!N688) &lt;&gt; "", FALSE)</f>
        <v>0</v>
      </c>
      <c r="E701" s="50" t="str">
        <f t="shared" si="79"/>
        <v/>
      </c>
      <c r="F701" s="50" t="str">
        <f t="shared" si="80"/>
        <v/>
      </c>
      <c r="G701" s="50" t="b">
        <f t="shared" si="74"/>
        <v>1</v>
      </c>
      <c r="H701" s="50" t="b">
        <f>IFERROR(OR(AND(NOT(D701), 'Upload Data'!$A688 = ""), AND(AG701 &gt; -1, OR(AND(AH701, LEN(AD701) = 7), IFERROR(MATCH(AD701, listCertificateTypes, 0), FALSE)))), FALSE)</f>
        <v>1</v>
      </c>
      <c r="I701" s="50" t="b">
        <f>IFERROR(OR(NOT($D701), 'Upload Data'!B688 &lt;&gt; ""), FALSE)</f>
        <v>1</v>
      </c>
      <c r="J701" s="50" t="b">
        <f>IFERROR(OR(AND(NOT($D701), 'Upload Data'!C688 = ""), ISNUMBER('Upload Data'!C688), IFERROR(DATEVALUE('Upload Data'!C688) &gt; 0, FALSE)), FALSE)</f>
        <v>1</v>
      </c>
      <c r="K701" s="50" t="b">
        <f>IFERROR(OR(NOT($D701), 'Upload Data'!D688 &lt;&gt; ""), FALSE)</f>
        <v>1</v>
      </c>
      <c r="L701" s="51" t="s">
        <v>116</v>
      </c>
      <c r="M701" s="50" t="b">
        <f>IFERROR(OR(AND(NOT($D701), 'Upload Data'!F688 = ""), IFERROR(_xlfn.NUMBERVALUE('Upload Data'!F688) &gt; 0, FALSE)), FALSE)</f>
        <v>1</v>
      </c>
      <c r="N701" s="50" t="b">
        <f>IFERROR(OR('Upload Data'!G688 = "", IFERROR(_xlfn.NUMBERVALUE('Upload Data'!G688) &gt; 0, FALSE)), FALSE)</f>
        <v>1</v>
      </c>
      <c r="O701" s="50" t="b">
        <f>IFERROR(OR('Upload Data'!G688 = "", IFERROR(MATCH('Upload Data'!H688, listVolumeUnits, 0), FALSE)), FALSE)</f>
        <v>1</v>
      </c>
      <c r="P701" s="50" t="b">
        <f>IFERROR(OR('Upload Data'!I688 = "", IFERROR(_xlfn.NUMBERVALUE('Upload Data'!I688) &gt; 0, FALSE)), FALSE)</f>
        <v>1</v>
      </c>
      <c r="Q701" s="50" t="b">
        <f>IFERROR(OR('Upload Data'!I688 = "", IFERROR(MATCH('Upload Data'!J688, listWeightUnits, 0), FALSE)), FALSE)</f>
        <v>1</v>
      </c>
      <c r="R701" s="50" t="b">
        <f>IFERROR(OR(AND(NOT(D701), 'Upload Data'!K688 = ""), IFERROR(MATCH('Upload Data'!K688, listFscClaimTypes, 0), FALSE)), FALSE)</f>
        <v>1</v>
      </c>
      <c r="S701" s="50" t="b">
        <f>IFERROR(OR(AND('Upload Data'!K688 = refClaimFsc100, OR('Upload Data'!L688 = "", 'Upload Data'!L688 = 100)), AND('Upload Data'!K688 = refClaimFscCW, OR('Upload Data'!L688 = "", 'Upload Data'!L688 = 0)), AND('Upload Data'!K688 = refClaimFscMix, 'Upload Data'!L688 &lt;&gt; "", _xlfn.NUMBERVALUE('Upload Data'!L688) &gt;= 0, _xlfn.NUMBERVALUE('Upload Data'!L688) &lt;= 100), AND('Upload Data'!K688 = refClaimFscMixCredit, OR('Upload Data'!L688 = "", 'Upload Data'!L688 = 100)), AND('Upload Data'!K688 = refClaimFscRecycled, 'Upload Data'!K688 =""), 'Upload Data'!K688 = ""), FALSE)</f>
        <v>1</v>
      </c>
      <c r="T701" s="50" t="b">
        <f>IFERROR(OR('Upload Data'!M688 = "", ISNUMBER('Upload Data'!M688), IFERROR(DATEVALUE('Upload Data'!M688) &gt; 0, FALSE)), FALSE)</f>
        <v>1</v>
      </c>
      <c r="U701" s="50" t="b">
        <f>IFERROR(OR('Upload Data'!N688 = "", ISNUMBER('Upload Data'!N688), IFERROR(DATEVALUE('Upload Data'!N688) &gt; 0, FALSE)), FALSE)</f>
        <v>1</v>
      </c>
      <c r="V701" s="51" t="s">
        <v>116</v>
      </c>
      <c r="W701" s="50"/>
      <c r="X701" s="50"/>
      <c r="Y701" s="50"/>
      <c r="Z701" s="50">
        <f>IFERROR(FIND("-", 'Upload Data'!$A688, 1), 1000)</f>
        <v>1000</v>
      </c>
      <c r="AA701" s="50">
        <f>IFERROR(FIND("-", 'Upload Data'!$A688, Z701 + 1), 1000)</f>
        <v>1000</v>
      </c>
      <c r="AB701" s="50">
        <f>IFERROR(FIND("-", 'Upload Data'!$A688, AA701 + 1), 1000)</f>
        <v>1000</v>
      </c>
      <c r="AC701" s="50" t="str">
        <f>IFERROR(LEFT('Upload Data'!$A688, Z701 - 1), "")</f>
        <v/>
      </c>
      <c r="AD701" s="50" t="str">
        <f>IFERROR(MID('Upload Data'!$A688, Z701 + 1, AA701 - Z701 - 1), "")</f>
        <v/>
      </c>
      <c r="AE701" s="50" t="str">
        <f>IFERROR(MID('Upload Data'!$A688, AA701 + 1, AB701 - AA701 - 1), "")</f>
        <v/>
      </c>
      <c r="AF701" s="50" t="str">
        <f>IFERROR(MID('Upload Data'!$A688, AB701 + 1, 1000), "")</f>
        <v/>
      </c>
      <c r="AG701" s="50" t="str">
        <f t="shared" si="77"/>
        <v/>
      </c>
      <c r="AH701" s="50" t="b">
        <f t="shared" si="78"/>
        <v>0</v>
      </c>
    </row>
    <row r="702" spans="1:34">
      <c r="A702" s="49">
        <f t="shared" si="75"/>
        <v>689</v>
      </c>
      <c r="B702" s="48" t="b">
        <f>NOT(IFERROR('Upload Data'!A689 = "ERROR", TRUE))</f>
        <v>1</v>
      </c>
      <c r="C702" s="48">
        <f t="shared" si="76"/>
        <v>689</v>
      </c>
      <c r="D702" s="50" t="b">
        <f>IF(B702, ('Upload Data'!A689 &amp; 'Upload Data'!B689 &amp; 'Upload Data'!C689 &amp; 'Upload Data'!D689 &amp; 'Upload Data'!E689 &amp; 'Upload Data'!F689 &amp; 'Upload Data'!G689 &amp; 'Upload Data'!H689 &amp; 'Upload Data'!I689 &amp; 'Upload Data'!J689 &amp; 'Upload Data'!K689 &amp; 'Upload Data'!L689 &amp; 'Upload Data'!M689 &amp; 'Upload Data'!N689) &lt;&gt; "", FALSE)</f>
        <v>0</v>
      </c>
      <c r="E702" s="50" t="str">
        <f t="shared" si="79"/>
        <v/>
      </c>
      <c r="F702" s="50" t="str">
        <f t="shared" si="80"/>
        <v/>
      </c>
      <c r="G702" s="50" t="b">
        <f t="shared" si="74"/>
        <v>1</v>
      </c>
      <c r="H702" s="50" t="b">
        <f>IFERROR(OR(AND(NOT(D702), 'Upload Data'!$A689 = ""), AND(AG702 &gt; -1, OR(AND(AH702, LEN(AD702) = 7), IFERROR(MATCH(AD702, listCertificateTypes, 0), FALSE)))), FALSE)</f>
        <v>1</v>
      </c>
      <c r="I702" s="50" t="b">
        <f>IFERROR(OR(NOT($D702), 'Upload Data'!B689 &lt;&gt; ""), FALSE)</f>
        <v>1</v>
      </c>
      <c r="J702" s="50" t="b">
        <f>IFERROR(OR(AND(NOT($D702), 'Upload Data'!C689 = ""), ISNUMBER('Upload Data'!C689), IFERROR(DATEVALUE('Upload Data'!C689) &gt; 0, FALSE)), FALSE)</f>
        <v>1</v>
      </c>
      <c r="K702" s="50" t="b">
        <f>IFERROR(OR(NOT($D702), 'Upload Data'!D689 &lt;&gt; ""), FALSE)</f>
        <v>1</v>
      </c>
      <c r="L702" s="51" t="s">
        <v>116</v>
      </c>
      <c r="M702" s="50" t="b">
        <f>IFERROR(OR(AND(NOT($D702), 'Upload Data'!F689 = ""), IFERROR(_xlfn.NUMBERVALUE('Upload Data'!F689) &gt; 0, FALSE)), FALSE)</f>
        <v>1</v>
      </c>
      <c r="N702" s="50" t="b">
        <f>IFERROR(OR('Upload Data'!G689 = "", IFERROR(_xlfn.NUMBERVALUE('Upload Data'!G689) &gt; 0, FALSE)), FALSE)</f>
        <v>1</v>
      </c>
      <c r="O702" s="50" t="b">
        <f>IFERROR(OR('Upload Data'!G689 = "", IFERROR(MATCH('Upload Data'!H689, listVolumeUnits, 0), FALSE)), FALSE)</f>
        <v>1</v>
      </c>
      <c r="P702" s="50" t="b">
        <f>IFERROR(OR('Upload Data'!I689 = "", IFERROR(_xlfn.NUMBERVALUE('Upload Data'!I689) &gt; 0, FALSE)), FALSE)</f>
        <v>1</v>
      </c>
      <c r="Q702" s="50" t="b">
        <f>IFERROR(OR('Upload Data'!I689 = "", IFERROR(MATCH('Upload Data'!J689, listWeightUnits, 0), FALSE)), FALSE)</f>
        <v>1</v>
      </c>
      <c r="R702" s="50" t="b">
        <f>IFERROR(OR(AND(NOT(D702), 'Upload Data'!K689 = ""), IFERROR(MATCH('Upload Data'!K689, listFscClaimTypes, 0), FALSE)), FALSE)</f>
        <v>1</v>
      </c>
      <c r="S702" s="50" t="b">
        <f>IFERROR(OR(AND('Upload Data'!K689 = refClaimFsc100, OR('Upload Data'!L689 = "", 'Upload Data'!L689 = 100)), AND('Upload Data'!K689 = refClaimFscCW, OR('Upload Data'!L689 = "", 'Upload Data'!L689 = 0)), AND('Upload Data'!K689 = refClaimFscMix, 'Upload Data'!L689 &lt;&gt; "", _xlfn.NUMBERVALUE('Upload Data'!L689) &gt;= 0, _xlfn.NUMBERVALUE('Upload Data'!L689) &lt;= 100), AND('Upload Data'!K689 = refClaimFscMixCredit, OR('Upload Data'!L689 = "", 'Upload Data'!L689 = 100)), AND('Upload Data'!K689 = refClaimFscRecycled, 'Upload Data'!K689 =""), 'Upload Data'!K689 = ""), FALSE)</f>
        <v>1</v>
      </c>
      <c r="T702" s="50" t="b">
        <f>IFERROR(OR('Upload Data'!M689 = "", ISNUMBER('Upload Data'!M689), IFERROR(DATEVALUE('Upload Data'!M689) &gt; 0, FALSE)), FALSE)</f>
        <v>1</v>
      </c>
      <c r="U702" s="50" t="b">
        <f>IFERROR(OR('Upload Data'!N689 = "", ISNUMBER('Upload Data'!N689), IFERROR(DATEVALUE('Upload Data'!N689) &gt; 0, FALSE)), FALSE)</f>
        <v>1</v>
      </c>
      <c r="V702" s="51" t="s">
        <v>116</v>
      </c>
      <c r="W702" s="50"/>
      <c r="X702" s="50"/>
      <c r="Y702" s="50"/>
      <c r="Z702" s="50">
        <f>IFERROR(FIND("-", 'Upload Data'!$A689, 1), 1000)</f>
        <v>1000</v>
      </c>
      <c r="AA702" s="50">
        <f>IFERROR(FIND("-", 'Upload Data'!$A689, Z702 + 1), 1000)</f>
        <v>1000</v>
      </c>
      <c r="AB702" s="50">
        <f>IFERROR(FIND("-", 'Upload Data'!$A689, AA702 + 1), 1000)</f>
        <v>1000</v>
      </c>
      <c r="AC702" s="50" t="str">
        <f>IFERROR(LEFT('Upload Data'!$A689, Z702 - 1), "")</f>
        <v/>
      </c>
      <c r="AD702" s="50" t="str">
        <f>IFERROR(MID('Upload Data'!$A689, Z702 + 1, AA702 - Z702 - 1), "")</f>
        <v/>
      </c>
      <c r="AE702" s="50" t="str">
        <f>IFERROR(MID('Upload Data'!$A689, AA702 + 1, AB702 - AA702 - 1), "")</f>
        <v/>
      </c>
      <c r="AF702" s="50" t="str">
        <f>IFERROR(MID('Upload Data'!$A689, AB702 + 1, 1000), "")</f>
        <v/>
      </c>
      <c r="AG702" s="50" t="str">
        <f t="shared" si="77"/>
        <v/>
      </c>
      <c r="AH702" s="50" t="b">
        <f t="shared" si="78"/>
        <v>0</v>
      </c>
    </row>
    <row r="703" spans="1:34">
      <c r="A703" s="49">
        <f t="shared" si="75"/>
        <v>690</v>
      </c>
      <c r="B703" s="48" t="b">
        <f>NOT(IFERROR('Upload Data'!A690 = "ERROR", TRUE))</f>
        <v>1</v>
      </c>
      <c r="C703" s="48">
        <f t="shared" si="76"/>
        <v>690</v>
      </c>
      <c r="D703" s="50" t="b">
        <f>IF(B703, ('Upload Data'!A690 &amp; 'Upload Data'!B690 &amp; 'Upload Data'!C690 &amp; 'Upload Data'!D690 &amp; 'Upload Data'!E690 &amp; 'Upload Data'!F690 &amp; 'Upload Data'!G690 &amp; 'Upload Data'!H690 &amp; 'Upload Data'!I690 &amp; 'Upload Data'!J690 &amp; 'Upload Data'!K690 &amp; 'Upload Data'!L690 &amp; 'Upload Data'!M690 &amp; 'Upload Data'!N690) &lt;&gt; "", FALSE)</f>
        <v>0</v>
      </c>
      <c r="E703" s="50" t="str">
        <f t="shared" si="79"/>
        <v/>
      </c>
      <c r="F703" s="50" t="str">
        <f t="shared" si="80"/>
        <v/>
      </c>
      <c r="G703" s="50" t="b">
        <f t="shared" si="74"/>
        <v>1</v>
      </c>
      <c r="H703" s="50" t="b">
        <f>IFERROR(OR(AND(NOT(D703), 'Upload Data'!$A690 = ""), AND(AG703 &gt; -1, OR(AND(AH703, LEN(AD703) = 7), IFERROR(MATCH(AD703, listCertificateTypes, 0), FALSE)))), FALSE)</f>
        <v>1</v>
      </c>
      <c r="I703" s="50" t="b">
        <f>IFERROR(OR(NOT($D703), 'Upload Data'!B690 &lt;&gt; ""), FALSE)</f>
        <v>1</v>
      </c>
      <c r="J703" s="50" t="b">
        <f>IFERROR(OR(AND(NOT($D703), 'Upload Data'!C690 = ""), ISNUMBER('Upload Data'!C690), IFERROR(DATEVALUE('Upload Data'!C690) &gt; 0, FALSE)), FALSE)</f>
        <v>1</v>
      </c>
      <c r="K703" s="50" t="b">
        <f>IFERROR(OR(NOT($D703), 'Upload Data'!D690 &lt;&gt; ""), FALSE)</f>
        <v>1</v>
      </c>
      <c r="L703" s="51" t="s">
        <v>116</v>
      </c>
      <c r="M703" s="50" t="b">
        <f>IFERROR(OR(AND(NOT($D703), 'Upload Data'!F690 = ""), IFERROR(_xlfn.NUMBERVALUE('Upload Data'!F690) &gt; 0, FALSE)), FALSE)</f>
        <v>1</v>
      </c>
      <c r="N703" s="50" t="b">
        <f>IFERROR(OR('Upload Data'!G690 = "", IFERROR(_xlfn.NUMBERVALUE('Upload Data'!G690) &gt; 0, FALSE)), FALSE)</f>
        <v>1</v>
      </c>
      <c r="O703" s="50" t="b">
        <f>IFERROR(OR('Upload Data'!G690 = "", IFERROR(MATCH('Upload Data'!H690, listVolumeUnits, 0), FALSE)), FALSE)</f>
        <v>1</v>
      </c>
      <c r="P703" s="50" t="b">
        <f>IFERROR(OR('Upload Data'!I690 = "", IFERROR(_xlfn.NUMBERVALUE('Upload Data'!I690) &gt; 0, FALSE)), FALSE)</f>
        <v>1</v>
      </c>
      <c r="Q703" s="50" t="b">
        <f>IFERROR(OR('Upload Data'!I690 = "", IFERROR(MATCH('Upload Data'!J690, listWeightUnits, 0), FALSE)), FALSE)</f>
        <v>1</v>
      </c>
      <c r="R703" s="50" t="b">
        <f>IFERROR(OR(AND(NOT(D703), 'Upload Data'!K690 = ""), IFERROR(MATCH('Upload Data'!K690, listFscClaimTypes, 0), FALSE)), FALSE)</f>
        <v>1</v>
      </c>
      <c r="S703" s="50" t="b">
        <f>IFERROR(OR(AND('Upload Data'!K690 = refClaimFsc100, OR('Upload Data'!L690 = "", 'Upload Data'!L690 = 100)), AND('Upload Data'!K690 = refClaimFscCW, OR('Upload Data'!L690 = "", 'Upload Data'!L690 = 0)), AND('Upload Data'!K690 = refClaimFscMix, 'Upload Data'!L690 &lt;&gt; "", _xlfn.NUMBERVALUE('Upload Data'!L690) &gt;= 0, _xlfn.NUMBERVALUE('Upload Data'!L690) &lt;= 100), AND('Upload Data'!K690 = refClaimFscMixCredit, OR('Upload Data'!L690 = "", 'Upload Data'!L690 = 100)), AND('Upload Data'!K690 = refClaimFscRecycled, 'Upload Data'!K690 =""), 'Upload Data'!K690 = ""), FALSE)</f>
        <v>1</v>
      </c>
      <c r="T703" s="50" t="b">
        <f>IFERROR(OR('Upload Data'!M690 = "", ISNUMBER('Upload Data'!M690), IFERROR(DATEVALUE('Upload Data'!M690) &gt; 0, FALSE)), FALSE)</f>
        <v>1</v>
      </c>
      <c r="U703" s="50" t="b">
        <f>IFERROR(OR('Upload Data'!N690 = "", ISNUMBER('Upload Data'!N690), IFERROR(DATEVALUE('Upload Data'!N690) &gt; 0, FALSE)), FALSE)</f>
        <v>1</v>
      </c>
      <c r="V703" s="51" t="s">
        <v>116</v>
      </c>
      <c r="W703" s="50"/>
      <c r="X703" s="50"/>
      <c r="Y703" s="50"/>
      <c r="Z703" s="50">
        <f>IFERROR(FIND("-", 'Upload Data'!$A690, 1), 1000)</f>
        <v>1000</v>
      </c>
      <c r="AA703" s="50">
        <f>IFERROR(FIND("-", 'Upload Data'!$A690, Z703 + 1), 1000)</f>
        <v>1000</v>
      </c>
      <c r="AB703" s="50">
        <f>IFERROR(FIND("-", 'Upload Data'!$A690, AA703 + 1), 1000)</f>
        <v>1000</v>
      </c>
      <c r="AC703" s="50" t="str">
        <f>IFERROR(LEFT('Upload Data'!$A690, Z703 - 1), "")</f>
        <v/>
      </c>
      <c r="AD703" s="50" t="str">
        <f>IFERROR(MID('Upload Data'!$A690, Z703 + 1, AA703 - Z703 - 1), "")</f>
        <v/>
      </c>
      <c r="AE703" s="50" t="str">
        <f>IFERROR(MID('Upload Data'!$A690, AA703 + 1, AB703 - AA703 - 1), "")</f>
        <v/>
      </c>
      <c r="AF703" s="50" t="str">
        <f>IFERROR(MID('Upload Data'!$A690, AB703 + 1, 1000), "")</f>
        <v/>
      </c>
      <c r="AG703" s="50" t="str">
        <f t="shared" si="77"/>
        <v/>
      </c>
      <c r="AH703" s="50" t="b">
        <f t="shared" si="78"/>
        <v>0</v>
      </c>
    </row>
    <row r="704" spans="1:34">
      <c r="A704" s="49">
        <f t="shared" si="75"/>
        <v>691</v>
      </c>
      <c r="B704" s="48" t="b">
        <f>NOT(IFERROR('Upload Data'!A691 = "ERROR", TRUE))</f>
        <v>1</v>
      </c>
      <c r="C704" s="48">
        <f t="shared" si="76"/>
        <v>691</v>
      </c>
      <c r="D704" s="50" t="b">
        <f>IF(B704, ('Upload Data'!A691 &amp; 'Upload Data'!B691 &amp; 'Upload Data'!C691 &amp; 'Upload Data'!D691 &amp; 'Upload Data'!E691 &amp; 'Upload Data'!F691 &amp; 'Upload Data'!G691 &amp; 'Upload Data'!H691 &amp; 'Upload Data'!I691 &amp; 'Upload Data'!J691 &amp; 'Upload Data'!K691 &amp; 'Upload Data'!L691 &amp; 'Upload Data'!M691 &amp; 'Upload Data'!N691) &lt;&gt; "", FALSE)</f>
        <v>0</v>
      </c>
      <c r="E704" s="50" t="str">
        <f t="shared" si="79"/>
        <v/>
      </c>
      <c r="F704" s="50" t="str">
        <f t="shared" si="80"/>
        <v/>
      </c>
      <c r="G704" s="50" t="b">
        <f t="shared" si="74"/>
        <v>1</v>
      </c>
      <c r="H704" s="50" t="b">
        <f>IFERROR(OR(AND(NOT(D704), 'Upload Data'!$A691 = ""), AND(AG704 &gt; -1, OR(AND(AH704, LEN(AD704) = 7), IFERROR(MATCH(AD704, listCertificateTypes, 0), FALSE)))), FALSE)</f>
        <v>1</v>
      </c>
      <c r="I704" s="50" t="b">
        <f>IFERROR(OR(NOT($D704), 'Upload Data'!B691 &lt;&gt; ""), FALSE)</f>
        <v>1</v>
      </c>
      <c r="J704" s="50" t="b">
        <f>IFERROR(OR(AND(NOT($D704), 'Upload Data'!C691 = ""), ISNUMBER('Upload Data'!C691), IFERROR(DATEVALUE('Upload Data'!C691) &gt; 0, FALSE)), FALSE)</f>
        <v>1</v>
      </c>
      <c r="K704" s="50" t="b">
        <f>IFERROR(OR(NOT($D704), 'Upload Data'!D691 &lt;&gt; ""), FALSE)</f>
        <v>1</v>
      </c>
      <c r="L704" s="51" t="s">
        <v>116</v>
      </c>
      <c r="M704" s="50" t="b">
        <f>IFERROR(OR(AND(NOT($D704), 'Upload Data'!F691 = ""), IFERROR(_xlfn.NUMBERVALUE('Upload Data'!F691) &gt; 0, FALSE)), FALSE)</f>
        <v>1</v>
      </c>
      <c r="N704" s="50" t="b">
        <f>IFERROR(OR('Upload Data'!G691 = "", IFERROR(_xlfn.NUMBERVALUE('Upload Data'!G691) &gt; 0, FALSE)), FALSE)</f>
        <v>1</v>
      </c>
      <c r="O704" s="50" t="b">
        <f>IFERROR(OR('Upload Data'!G691 = "", IFERROR(MATCH('Upload Data'!H691, listVolumeUnits, 0), FALSE)), FALSE)</f>
        <v>1</v>
      </c>
      <c r="P704" s="50" t="b">
        <f>IFERROR(OR('Upload Data'!I691 = "", IFERROR(_xlfn.NUMBERVALUE('Upload Data'!I691) &gt; 0, FALSE)), FALSE)</f>
        <v>1</v>
      </c>
      <c r="Q704" s="50" t="b">
        <f>IFERROR(OR('Upload Data'!I691 = "", IFERROR(MATCH('Upload Data'!J691, listWeightUnits, 0), FALSE)), FALSE)</f>
        <v>1</v>
      </c>
      <c r="R704" s="50" t="b">
        <f>IFERROR(OR(AND(NOT(D704), 'Upload Data'!K691 = ""), IFERROR(MATCH('Upload Data'!K691, listFscClaimTypes, 0), FALSE)), FALSE)</f>
        <v>1</v>
      </c>
      <c r="S704" s="50" t="b">
        <f>IFERROR(OR(AND('Upload Data'!K691 = refClaimFsc100, OR('Upload Data'!L691 = "", 'Upload Data'!L691 = 100)), AND('Upload Data'!K691 = refClaimFscCW, OR('Upload Data'!L691 = "", 'Upload Data'!L691 = 0)), AND('Upload Data'!K691 = refClaimFscMix, 'Upload Data'!L691 &lt;&gt; "", _xlfn.NUMBERVALUE('Upload Data'!L691) &gt;= 0, _xlfn.NUMBERVALUE('Upload Data'!L691) &lt;= 100), AND('Upload Data'!K691 = refClaimFscMixCredit, OR('Upload Data'!L691 = "", 'Upload Data'!L691 = 100)), AND('Upload Data'!K691 = refClaimFscRecycled, 'Upload Data'!K691 =""), 'Upload Data'!K691 = ""), FALSE)</f>
        <v>1</v>
      </c>
      <c r="T704" s="50" t="b">
        <f>IFERROR(OR('Upload Data'!M691 = "", ISNUMBER('Upload Data'!M691), IFERROR(DATEVALUE('Upload Data'!M691) &gt; 0, FALSE)), FALSE)</f>
        <v>1</v>
      </c>
      <c r="U704" s="50" t="b">
        <f>IFERROR(OR('Upload Data'!N691 = "", ISNUMBER('Upload Data'!N691), IFERROR(DATEVALUE('Upload Data'!N691) &gt; 0, FALSE)), FALSE)</f>
        <v>1</v>
      </c>
      <c r="V704" s="51" t="s">
        <v>116</v>
      </c>
      <c r="W704" s="50"/>
      <c r="X704" s="50"/>
      <c r="Y704" s="50"/>
      <c r="Z704" s="50">
        <f>IFERROR(FIND("-", 'Upload Data'!$A691, 1), 1000)</f>
        <v>1000</v>
      </c>
      <c r="AA704" s="50">
        <f>IFERROR(FIND("-", 'Upload Data'!$A691, Z704 + 1), 1000)</f>
        <v>1000</v>
      </c>
      <c r="AB704" s="50">
        <f>IFERROR(FIND("-", 'Upload Data'!$A691, AA704 + 1), 1000)</f>
        <v>1000</v>
      </c>
      <c r="AC704" s="50" t="str">
        <f>IFERROR(LEFT('Upload Data'!$A691, Z704 - 1), "")</f>
        <v/>
      </c>
      <c r="AD704" s="50" t="str">
        <f>IFERROR(MID('Upload Data'!$A691, Z704 + 1, AA704 - Z704 - 1), "")</f>
        <v/>
      </c>
      <c r="AE704" s="50" t="str">
        <f>IFERROR(MID('Upload Data'!$A691, AA704 + 1, AB704 - AA704 - 1), "")</f>
        <v/>
      </c>
      <c r="AF704" s="50" t="str">
        <f>IFERROR(MID('Upload Data'!$A691, AB704 + 1, 1000), "")</f>
        <v/>
      </c>
      <c r="AG704" s="50" t="str">
        <f t="shared" si="77"/>
        <v/>
      </c>
      <c r="AH704" s="50" t="b">
        <f t="shared" si="78"/>
        <v>0</v>
      </c>
    </row>
    <row r="705" spans="1:34">
      <c r="A705" s="49">
        <f t="shared" si="75"/>
        <v>692</v>
      </c>
      <c r="B705" s="48" t="b">
        <f>NOT(IFERROR('Upload Data'!A692 = "ERROR", TRUE))</f>
        <v>1</v>
      </c>
      <c r="C705" s="48">
        <f t="shared" si="76"/>
        <v>692</v>
      </c>
      <c r="D705" s="50" t="b">
        <f>IF(B705, ('Upload Data'!A692 &amp; 'Upload Data'!B692 &amp; 'Upload Data'!C692 &amp; 'Upload Data'!D692 &amp; 'Upload Data'!E692 &amp; 'Upload Data'!F692 &amp; 'Upload Data'!G692 &amp; 'Upload Data'!H692 &amp; 'Upload Data'!I692 &amp; 'Upload Data'!J692 &amp; 'Upload Data'!K692 &amp; 'Upload Data'!L692 &amp; 'Upload Data'!M692 &amp; 'Upload Data'!N692) &lt;&gt; "", FALSE)</f>
        <v>0</v>
      </c>
      <c r="E705" s="50" t="str">
        <f t="shared" si="79"/>
        <v/>
      </c>
      <c r="F705" s="50" t="str">
        <f t="shared" si="80"/>
        <v/>
      </c>
      <c r="G705" s="50" t="b">
        <f t="shared" si="74"/>
        <v>1</v>
      </c>
      <c r="H705" s="50" t="b">
        <f>IFERROR(OR(AND(NOT(D705), 'Upload Data'!$A692 = ""), AND(AG705 &gt; -1, OR(AND(AH705, LEN(AD705) = 7), IFERROR(MATCH(AD705, listCertificateTypes, 0), FALSE)))), FALSE)</f>
        <v>1</v>
      </c>
      <c r="I705" s="50" t="b">
        <f>IFERROR(OR(NOT($D705), 'Upload Data'!B692 &lt;&gt; ""), FALSE)</f>
        <v>1</v>
      </c>
      <c r="J705" s="50" t="b">
        <f>IFERROR(OR(AND(NOT($D705), 'Upload Data'!C692 = ""), ISNUMBER('Upload Data'!C692), IFERROR(DATEVALUE('Upload Data'!C692) &gt; 0, FALSE)), FALSE)</f>
        <v>1</v>
      </c>
      <c r="K705" s="50" t="b">
        <f>IFERROR(OR(NOT($D705), 'Upload Data'!D692 &lt;&gt; ""), FALSE)</f>
        <v>1</v>
      </c>
      <c r="L705" s="51" t="s">
        <v>116</v>
      </c>
      <c r="M705" s="50" t="b">
        <f>IFERROR(OR(AND(NOT($D705), 'Upload Data'!F692 = ""), IFERROR(_xlfn.NUMBERVALUE('Upload Data'!F692) &gt; 0, FALSE)), FALSE)</f>
        <v>1</v>
      </c>
      <c r="N705" s="50" t="b">
        <f>IFERROR(OR('Upload Data'!G692 = "", IFERROR(_xlfn.NUMBERVALUE('Upload Data'!G692) &gt; 0, FALSE)), FALSE)</f>
        <v>1</v>
      </c>
      <c r="O705" s="50" t="b">
        <f>IFERROR(OR('Upload Data'!G692 = "", IFERROR(MATCH('Upload Data'!H692, listVolumeUnits, 0), FALSE)), FALSE)</f>
        <v>1</v>
      </c>
      <c r="P705" s="50" t="b">
        <f>IFERROR(OR('Upload Data'!I692 = "", IFERROR(_xlfn.NUMBERVALUE('Upload Data'!I692) &gt; 0, FALSE)), FALSE)</f>
        <v>1</v>
      </c>
      <c r="Q705" s="50" t="b">
        <f>IFERROR(OR('Upload Data'!I692 = "", IFERROR(MATCH('Upload Data'!J692, listWeightUnits, 0), FALSE)), FALSE)</f>
        <v>1</v>
      </c>
      <c r="R705" s="50" t="b">
        <f>IFERROR(OR(AND(NOT(D705), 'Upload Data'!K692 = ""), IFERROR(MATCH('Upload Data'!K692, listFscClaimTypes, 0), FALSE)), FALSE)</f>
        <v>1</v>
      </c>
      <c r="S705" s="50" t="b">
        <f>IFERROR(OR(AND('Upload Data'!K692 = refClaimFsc100, OR('Upload Data'!L692 = "", 'Upload Data'!L692 = 100)), AND('Upload Data'!K692 = refClaimFscCW, OR('Upload Data'!L692 = "", 'Upload Data'!L692 = 0)), AND('Upload Data'!K692 = refClaimFscMix, 'Upload Data'!L692 &lt;&gt; "", _xlfn.NUMBERVALUE('Upload Data'!L692) &gt;= 0, _xlfn.NUMBERVALUE('Upload Data'!L692) &lt;= 100), AND('Upload Data'!K692 = refClaimFscMixCredit, OR('Upload Data'!L692 = "", 'Upload Data'!L692 = 100)), AND('Upload Data'!K692 = refClaimFscRecycled, 'Upload Data'!K692 =""), 'Upload Data'!K692 = ""), FALSE)</f>
        <v>1</v>
      </c>
      <c r="T705" s="50" t="b">
        <f>IFERROR(OR('Upload Data'!M692 = "", ISNUMBER('Upload Data'!M692), IFERROR(DATEVALUE('Upload Data'!M692) &gt; 0, FALSE)), FALSE)</f>
        <v>1</v>
      </c>
      <c r="U705" s="50" t="b">
        <f>IFERROR(OR('Upload Data'!N692 = "", ISNUMBER('Upload Data'!N692), IFERROR(DATEVALUE('Upload Data'!N692) &gt; 0, FALSE)), FALSE)</f>
        <v>1</v>
      </c>
      <c r="V705" s="51" t="s">
        <v>116</v>
      </c>
      <c r="W705" s="50"/>
      <c r="X705" s="50"/>
      <c r="Y705" s="50"/>
      <c r="Z705" s="50">
        <f>IFERROR(FIND("-", 'Upload Data'!$A692, 1), 1000)</f>
        <v>1000</v>
      </c>
      <c r="AA705" s="50">
        <f>IFERROR(FIND("-", 'Upload Data'!$A692, Z705 + 1), 1000)</f>
        <v>1000</v>
      </c>
      <c r="AB705" s="50">
        <f>IFERROR(FIND("-", 'Upload Data'!$A692, AA705 + 1), 1000)</f>
        <v>1000</v>
      </c>
      <c r="AC705" s="50" t="str">
        <f>IFERROR(LEFT('Upload Data'!$A692, Z705 - 1), "")</f>
        <v/>
      </c>
      <c r="AD705" s="50" t="str">
        <f>IFERROR(MID('Upload Data'!$A692, Z705 + 1, AA705 - Z705 - 1), "")</f>
        <v/>
      </c>
      <c r="AE705" s="50" t="str">
        <f>IFERROR(MID('Upload Data'!$A692, AA705 + 1, AB705 - AA705 - 1), "")</f>
        <v/>
      </c>
      <c r="AF705" s="50" t="str">
        <f>IFERROR(MID('Upload Data'!$A692, AB705 + 1, 1000), "")</f>
        <v/>
      </c>
      <c r="AG705" s="50" t="str">
        <f t="shared" si="77"/>
        <v/>
      </c>
      <c r="AH705" s="50" t="b">
        <f t="shared" si="78"/>
        <v>0</v>
      </c>
    </row>
    <row r="706" spans="1:34">
      <c r="A706" s="49">
        <f t="shared" si="75"/>
        <v>693</v>
      </c>
      <c r="B706" s="48" t="b">
        <f>NOT(IFERROR('Upload Data'!A693 = "ERROR", TRUE))</f>
        <v>1</v>
      </c>
      <c r="C706" s="48">
        <f t="shared" si="76"/>
        <v>693</v>
      </c>
      <c r="D706" s="50" t="b">
        <f>IF(B706, ('Upload Data'!A693 &amp; 'Upload Data'!B693 &amp; 'Upload Data'!C693 &amp; 'Upload Data'!D693 &amp; 'Upload Data'!E693 &amp; 'Upload Data'!F693 &amp; 'Upload Data'!G693 &amp; 'Upload Data'!H693 &amp; 'Upload Data'!I693 &amp; 'Upload Data'!J693 &amp; 'Upload Data'!K693 &amp; 'Upload Data'!L693 &amp; 'Upload Data'!M693 &amp; 'Upload Data'!N693) &lt;&gt; "", FALSE)</f>
        <v>0</v>
      </c>
      <c r="E706" s="50" t="str">
        <f t="shared" si="79"/>
        <v/>
      </c>
      <c r="F706" s="50" t="str">
        <f t="shared" si="80"/>
        <v/>
      </c>
      <c r="G706" s="50" t="b">
        <f t="shared" si="74"/>
        <v>1</v>
      </c>
      <c r="H706" s="50" t="b">
        <f>IFERROR(OR(AND(NOT(D706), 'Upload Data'!$A693 = ""), AND(AG706 &gt; -1, OR(AND(AH706, LEN(AD706) = 7), IFERROR(MATCH(AD706, listCertificateTypes, 0), FALSE)))), FALSE)</f>
        <v>1</v>
      </c>
      <c r="I706" s="50" t="b">
        <f>IFERROR(OR(NOT($D706), 'Upload Data'!B693 &lt;&gt; ""), FALSE)</f>
        <v>1</v>
      </c>
      <c r="J706" s="50" t="b">
        <f>IFERROR(OR(AND(NOT($D706), 'Upload Data'!C693 = ""), ISNUMBER('Upload Data'!C693), IFERROR(DATEVALUE('Upload Data'!C693) &gt; 0, FALSE)), FALSE)</f>
        <v>1</v>
      </c>
      <c r="K706" s="50" t="b">
        <f>IFERROR(OR(NOT($D706), 'Upload Data'!D693 &lt;&gt; ""), FALSE)</f>
        <v>1</v>
      </c>
      <c r="L706" s="51" t="s">
        <v>116</v>
      </c>
      <c r="M706" s="50" t="b">
        <f>IFERROR(OR(AND(NOT($D706), 'Upload Data'!F693 = ""), IFERROR(_xlfn.NUMBERVALUE('Upload Data'!F693) &gt; 0, FALSE)), FALSE)</f>
        <v>1</v>
      </c>
      <c r="N706" s="50" t="b">
        <f>IFERROR(OR('Upload Data'!G693 = "", IFERROR(_xlfn.NUMBERVALUE('Upload Data'!G693) &gt; 0, FALSE)), FALSE)</f>
        <v>1</v>
      </c>
      <c r="O706" s="50" t="b">
        <f>IFERROR(OR('Upload Data'!G693 = "", IFERROR(MATCH('Upload Data'!H693, listVolumeUnits, 0), FALSE)), FALSE)</f>
        <v>1</v>
      </c>
      <c r="P706" s="50" t="b">
        <f>IFERROR(OR('Upload Data'!I693 = "", IFERROR(_xlfn.NUMBERVALUE('Upload Data'!I693) &gt; 0, FALSE)), FALSE)</f>
        <v>1</v>
      </c>
      <c r="Q706" s="50" t="b">
        <f>IFERROR(OR('Upload Data'!I693 = "", IFERROR(MATCH('Upload Data'!J693, listWeightUnits, 0), FALSE)), FALSE)</f>
        <v>1</v>
      </c>
      <c r="R706" s="50" t="b">
        <f>IFERROR(OR(AND(NOT(D706), 'Upload Data'!K693 = ""), IFERROR(MATCH('Upload Data'!K693, listFscClaimTypes, 0), FALSE)), FALSE)</f>
        <v>1</v>
      </c>
      <c r="S706" s="50" t="b">
        <f>IFERROR(OR(AND('Upload Data'!K693 = refClaimFsc100, OR('Upload Data'!L693 = "", 'Upload Data'!L693 = 100)), AND('Upload Data'!K693 = refClaimFscCW, OR('Upload Data'!L693 = "", 'Upload Data'!L693 = 0)), AND('Upload Data'!K693 = refClaimFscMix, 'Upload Data'!L693 &lt;&gt; "", _xlfn.NUMBERVALUE('Upload Data'!L693) &gt;= 0, _xlfn.NUMBERVALUE('Upload Data'!L693) &lt;= 100), AND('Upload Data'!K693 = refClaimFscMixCredit, OR('Upload Data'!L693 = "", 'Upload Data'!L693 = 100)), AND('Upload Data'!K693 = refClaimFscRecycled, 'Upload Data'!K693 =""), 'Upload Data'!K693 = ""), FALSE)</f>
        <v>1</v>
      </c>
      <c r="T706" s="50" t="b">
        <f>IFERROR(OR('Upload Data'!M693 = "", ISNUMBER('Upload Data'!M693), IFERROR(DATEVALUE('Upload Data'!M693) &gt; 0, FALSE)), FALSE)</f>
        <v>1</v>
      </c>
      <c r="U706" s="50" t="b">
        <f>IFERROR(OR('Upload Data'!N693 = "", ISNUMBER('Upload Data'!N693), IFERROR(DATEVALUE('Upload Data'!N693) &gt; 0, FALSE)), FALSE)</f>
        <v>1</v>
      </c>
      <c r="V706" s="51" t="s">
        <v>116</v>
      </c>
      <c r="W706" s="50"/>
      <c r="X706" s="50"/>
      <c r="Y706" s="50"/>
      <c r="Z706" s="50">
        <f>IFERROR(FIND("-", 'Upload Data'!$A693, 1), 1000)</f>
        <v>1000</v>
      </c>
      <c r="AA706" s="50">
        <f>IFERROR(FIND("-", 'Upload Data'!$A693, Z706 + 1), 1000)</f>
        <v>1000</v>
      </c>
      <c r="AB706" s="50">
        <f>IFERROR(FIND("-", 'Upload Data'!$A693, AA706 + 1), 1000)</f>
        <v>1000</v>
      </c>
      <c r="AC706" s="50" t="str">
        <f>IFERROR(LEFT('Upload Data'!$A693, Z706 - 1), "")</f>
        <v/>
      </c>
      <c r="AD706" s="50" t="str">
        <f>IFERROR(MID('Upload Data'!$A693, Z706 + 1, AA706 - Z706 - 1), "")</f>
        <v/>
      </c>
      <c r="AE706" s="50" t="str">
        <f>IFERROR(MID('Upload Data'!$A693, AA706 + 1, AB706 - AA706 - 1), "")</f>
        <v/>
      </c>
      <c r="AF706" s="50" t="str">
        <f>IFERROR(MID('Upload Data'!$A693, AB706 + 1, 1000), "")</f>
        <v/>
      </c>
      <c r="AG706" s="50" t="str">
        <f t="shared" si="77"/>
        <v/>
      </c>
      <c r="AH706" s="50" t="b">
        <f t="shared" si="78"/>
        <v>0</v>
      </c>
    </row>
    <row r="707" spans="1:34">
      <c r="A707" s="49">
        <f t="shared" si="75"/>
        <v>694</v>
      </c>
      <c r="B707" s="48" t="b">
        <f>NOT(IFERROR('Upload Data'!A694 = "ERROR", TRUE))</f>
        <v>1</v>
      </c>
      <c r="C707" s="48">
        <f t="shared" si="76"/>
        <v>694</v>
      </c>
      <c r="D707" s="50" t="b">
        <f>IF(B707, ('Upload Data'!A694 &amp; 'Upload Data'!B694 &amp; 'Upload Data'!C694 &amp; 'Upload Data'!D694 &amp; 'Upload Data'!E694 &amp; 'Upload Data'!F694 &amp; 'Upload Data'!G694 &amp; 'Upload Data'!H694 &amp; 'Upload Data'!I694 &amp; 'Upload Data'!J694 &amp; 'Upload Data'!K694 &amp; 'Upload Data'!L694 &amp; 'Upload Data'!M694 &amp; 'Upload Data'!N694) &lt;&gt; "", FALSE)</f>
        <v>0</v>
      </c>
      <c r="E707" s="50" t="str">
        <f t="shared" si="79"/>
        <v/>
      </c>
      <c r="F707" s="50" t="str">
        <f t="shared" si="80"/>
        <v/>
      </c>
      <c r="G707" s="50" t="b">
        <f t="shared" si="74"/>
        <v>1</v>
      </c>
      <c r="H707" s="50" t="b">
        <f>IFERROR(OR(AND(NOT(D707), 'Upload Data'!$A694 = ""), AND(AG707 &gt; -1, OR(AND(AH707, LEN(AD707) = 7), IFERROR(MATCH(AD707, listCertificateTypes, 0), FALSE)))), FALSE)</f>
        <v>1</v>
      </c>
      <c r="I707" s="50" t="b">
        <f>IFERROR(OR(NOT($D707), 'Upload Data'!B694 &lt;&gt; ""), FALSE)</f>
        <v>1</v>
      </c>
      <c r="J707" s="50" t="b">
        <f>IFERROR(OR(AND(NOT($D707), 'Upload Data'!C694 = ""), ISNUMBER('Upload Data'!C694), IFERROR(DATEVALUE('Upload Data'!C694) &gt; 0, FALSE)), FALSE)</f>
        <v>1</v>
      </c>
      <c r="K707" s="50" t="b">
        <f>IFERROR(OR(NOT($D707), 'Upload Data'!D694 &lt;&gt; ""), FALSE)</f>
        <v>1</v>
      </c>
      <c r="L707" s="51" t="s">
        <v>116</v>
      </c>
      <c r="M707" s="50" t="b">
        <f>IFERROR(OR(AND(NOT($D707), 'Upload Data'!F694 = ""), IFERROR(_xlfn.NUMBERVALUE('Upload Data'!F694) &gt; 0, FALSE)), FALSE)</f>
        <v>1</v>
      </c>
      <c r="N707" s="50" t="b">
        <f>IFERROR(OR('Upload Data'!G694 = "", IFERROR(_xlfn.NUMBERVALUE('Upload Data'!G694) &gt; 0, FALSE)), FALSE)</f>
        <v>1</v>
      </c>
      <c r="O707" s="50" t="b">
        <f>IFERROR(OR('Upload Data'!G694 = "", IFERROR(MATCH('Upload Data'!H694, listVolumeUnits, 0), FALSE)), FALSE)</f>
        <v>1</v>
      </c>
      <c r="P707" s="50" t="b">
        <f>IFERROR(OR('Upload Data'!I694 = "", IFERROR(_xlfn.NUMBERVALUE('Upload Data'!I694) &gt; 0, FALSE)), FALSE)</f>
        <v>1</v>
      </c>
      <c r="Q707" s="50" t="b">
        <f>IFERROR(OR('Upload Data'!I694 = "", IFERROR(MATCH('Upload Data'!J694, listWeightUnits, 0), FALSE)), FALSE)</f>
        <v>1</v>
      </c>
      <c r="R707" s="50" t="b">
        <f>IFERROR(OR(AND(NOT(D707), 'Upload Data'!K694 = ""), IFERROR(MATCH('Upload Data'!K694, listFscClaimTypes, 0), FALSE)), FALSE)</f>
        <v>1</v>
      </c>
      <c r="S707" s="50" t="b">
        <f>IFERROR(OR(AND('Upload Data'!K694 = refClaimFsc100, OR('Upload Data'!L694 = "", 'Upload Data'!L694 = 100)), AND('Upload Data'!K694 = refClaimFscCW, OR('Upload Data'!L694 = "", 'Upload Data'!L694 = 0)), AND('Upload Data'!K694 = refClaimFscMix, 'Upload Data'!L694 &lt;&gt; "", _xlfn.NUMBERVALUE('Upload Data'!L694) &gt;= 0, _xlfn.NUMBERVALUE('Upload Data'!L694) &lt;= 100), AND('Upload Data'!K694 = refClaimFscMixCredit, OR('Upload Data'!L694 = "", 'Upload Data'!L694 = 100)), AND('Upload Data'!K694 = refClaimFscRecycled, 'Upload Data'!K694 =""), 'Upload Data'!K694 = ""), FALSE)</f>
        <v>1</v>
      </c>
      <c r="T707" s="50" t="b">
        <f>IFERROR(OR('Upload Data'!M694 = "", ISNUMBER('Upload Data'!M694), IFERROR(DATEVALUE('Upload Data'!M694) &gt; 0, FALSE)), FALSE)</f>
        <v>1</v>
      </c>
      <c r="U707" s="50" t="b">
        <f>IFERROR(OR('Upload Data'!N694 = "", ISNUMBER('Upload Data'!N694), IFERROR(DATEVALUE('Upload Data'!N694) &gt; 0, FALSE)), FALSE)</f>
        <v>1</v>
      </c>
      <c r="V707" s="51" t="s">
        <v>116</v>
      </c>
      <c r="W707" s="50"/>
      <c r="X707" s="50"/>
      <c r="Y707" s="50"/>
      <c r="Z707" s="50">
        <f>IFERROR(FIND("-", 'Upload Data'!$A694, 1), 1000)</f>
        <v>1000</v>
      </c>
      <c r="AA707" s="50">
        <f>IFERROR(FIND("-", 'Upload Data'!$A694, Z707 + 1), 1000)</f>
        <v>1000</v>
      </c>
      <c r="AB707" s="50">
        <f>IFERROR(FIND("-", 'Upload Data'!$A694, AA707 + 1), 1000)</f>
        <v>1000</v>
      </c>
      <c r="AC707" s="50" t="str">
        <f>IFERROR(LEFT('Upload Data'!$A694, Z707 - 1), "")</f>
        <v/>
      </c>
      <c r="AD707" s="50" t="str">
        <f>IFERROR(MID('Upload Data'!$A694, Z707 + 1, AA707 - Z707 - 1), "")</f>
        <v/>
      </c>
      <c r="AE707" s="50" t="str">
        <f>IFERROR(MID('Upload Data'!$A694, AA707 + 1, AB707 - AA707 - 1), "")</f>
        <v/>
      </c>
      <c r="AF707" s="50" t="str">
        <f>IFERROR(MID('Upload Data'!$A694, AB707 + 1, 1000), "")</f>
        <v/>
      </c>
      <c r="AG707" s="50" t="str">
        <f t="shared" si="77"/>
        <v/>
      </c>
      <c r="AH707" s="50" t="b">
        <f t="shared" si="78"/>
        <v>0</v>
      </c>
    </row>
    <row r="708" spans="1:34">
      <c r="A708" s="49">
        <f t="shared" si="75"/>
        <v>695</v>
      </c>
      <c r="B708" s="48" t="b">
        <f>NOT(IFERROR('Upload Data'!A695 = "ERROR", TRUE))</f>
        <v>1</v>
      </c>
      <c r="C708" s="48">
        <f t="shared" si="76"/>
        <v>695</v>
      </c>
      <c r="D708" s="50" t="b">
        <f>IF(B708, ('Upload Data'!A695 &amp; 'Upload Data'!B695 &amp; 'Upload Data'!C695 &amp; 'Upload Data'!D695 &amp; 'Upload Data'!E695 &amp; 'Upload Data'!F695 &amp; 'Upload Data'!G695 &amp; 'Upload Data'!H695 &amp; 'Upload Data'!I695 &amp; 'Upload Data'!J695 &amp; 'Upload Data'!K695 &amp; 'Upload Data'!L695 &amp; 'Upload Data'!M695 &amp; 'Upload Data'!N695) &lt;&gt; "", FALSE)</f>
        <v>0</v>
      </c>
      <c r="E708" s="50" t="str">
        <f t="shared" si="79"/>
        <v/>
      </c>
      <c r="F708" s="50" t="str">
        <f t="shared" si="80"/>
        <v/>
      </c>
      <c r="G708" s="50" t="b">
        <f t="shared" si="74"/>
        <v>1</v>
      </c>
      <c r="H708" s="50" t="b">
        <f>IFERROR(OR(AND(NOT(D708), 'Upload Data'!$A695 = ""), AND(AG708 &gt; -1, OR(AND(AH708, LEN(AD708) = 7), IFERROR(MATCH(AD708, listCertificateTypes, 0), FALSE)))), FALSE)</f>
        <v>1</v>
      </c>
      <c r="I708" s="50" t="b">
        <f>IFERROR(OR(NOT($D708), 'Upload Data'!B695 &lt;&gt; ""), FALSE)</f>
        <v>1</v>
      </c>
      <c r="J708" s="50" t="b">
        <f>IFERROR(OR(AND(NOT($D708), 'Upload Data'!C695 = ""), ISNUMBER('Upload Data'!C695), IFERROR(DATEVALUE('Upload Data'!C695) &gt; 0, FALSE)), FALSE)</f>
        <v>1</v>
      </c>
      <c r="K708" s="50" t="b">
        <f>IFERROR(OR(NOT($D708), 'Upload Data'!D695 &lt;&gt; ""), FALSE)</f>
        <v>1</v>
      </c>
      <c r="L708" s="51" t="s">
        <v>116</v>
      </c>
      <c r="M708" s="50" t="b">
        <f>IFERROR(OR(AND(NOT($D708), 'Upload Data'!F695 = ""), IFERROR(_xlfn.NUMBERVALUE('Upload Data'!F695) &gt; 0, FALSE)), FALSE)</f>
        <v>1</v>
      </c>
      <c r="N708" s="50" t="b">
        <f>IFERROR(OR('Upload Data'!G695 = "", IFERROR(_xlfn.NUMBERVALUE('Upload Data'!G695) &gt; 0, FALSE)), FALSE)</f>
        <v>1</v>
      </c>
      <c r="O708" s="50" t="b">
        <f>IFERROR(OR('Upload Data'!G695 = "", IFERROR(MATCH('Upload Data'!H695, listVolumeUnits, 0), FALSE)), FALSE)</f>
        <v>1</v>
      </c>
      <c r="P708" s="50" t="b">
        <f>IFERROR(OR('Upload Data'!I695 = "", IFERROR(_xlfn.NUMBERVALUE('Upload Data'!I695) &gt; 0, FALSE)), FALSE)</f>
        <v>1</v>
      </c>
      <c r="Q708" s="50" t="b">
        <f>IFERROR(OR('Upload Data'!I695 = "", IFERROR(MATCH('Upload Data'!J695, listWeightUnits, 0), FALSE)), FALSE)</f>
        <v>1</v>
      </c>
      <c r="R708" s="50" t="b">
        <f>IFERROR(OR(AND(NOT(D708), 'Upload Data'!K695 = ""), IFERROR(MATCH('Upload Data'!K695, listFscClaimTypes, 0), FALSE)), FALSE)</f>
        <v>1</v>
      </c>
      <c r="S708" s="50" t="b">
        <f>IFERROR(OR(AND('Upload Data'!K695 = refClaimFsc100, OR('Upload Data'!L695 = "", 'Upload Data'!L695 = 100)), AND('Upload Data'!K695 = refClaimFscCW, OR('Upload Data'!L695 = "", 'Upload Data'!L695 = 0)), AND('Upload Data'!K695 = refClaimFscMix, 'Upload Data'!L695 &lt;&gt; "", _xlfn.NUMBERVALUE('Upload Data'!L695) &gt;= 0, _xlfn.NUMBERVALUE('Upload Data'!L695) &lt;= 100), AND('Upload Data'!K695 = refClaimFscMixCredit, OR('Upload Data'!L695 = "", 'Upload Data'!L695 = 100)), AND('Upload Data'!K695 = refClaimFscRecycled, 'Upload Data'!K695 =""), 'Upload Data'!K695 = ""), FALSE)</f>
        <v>1</v>
      </c>
      <c r="T708" s="50" t="b">
        <f>IFERROR(OR('Upload Data'!M695 = "", ISNUMBER('Upload Data'!M695), IFERROR(DATEVALUE('Upload Data'!M695) &gt; 0, FALSE)), FALSE)</f>
        <v>1</v>
      </c>
      <c r="U708" s="50" t="b">
        <f>IFERROR(OR('Upload Data'!N695 = "", ISNUMBER('Upload Data'!N695), IFERROR(DATEVALUE('Upload Data'!N695) &gt; 0, FALSE)), FALSE)</f>
        <v>1</v>
      </c>
      <c r="V708" s="51" t="s">
        <v>116</v>
      </c>
      <c r="W708" s="50"/>
      <c r="X708" s="50"/>
      <c r="Y708" s="50"/>
      <c r="Z708" s="50">
        <f>IFERROR(FIND("-", 'Upload Data'!$A695, 1), 1000)</f>
        <v>1000</v>
      </c>
      <c r="AA708" s="50">
        <f>IFERROR(FIND("-", 'Upload Data'!$A695, Z708 + 1), 1000)</f>
        <v>1000</v>
      </c>
      <c r="AB708" s="50">
        <f>IFERROR(FIND("-", 'Upload Data'!$A695, AA708 + 1), 1000)</f>
        <v>1000</v>
      </c>
      <c r="AC708" s="50" t="str">
        <f>IFERROR(LEFT('Upload Data'!$A695, Z708 - 1), "")</f>
        <v/>
      </c>
      <c r="AD708" s="50" t="str">
        <f>IFERROR(MID('Upload Data'!$A695, Z708 + 1, AA708 - Z708 - 1), "")</f>
        <v/>
      </c>
      <c r="AE708" s="50" t="str">
        <f>IFERROR(MID('Upload Data'!$A695, AA708 + 1, AB708 - AA708 - 1), "")</f>
        <v/>
      </c>
      <c r="AF708" s="50" t="str">
        <f>IFERROR(MID('Upload Data'!$A695, AB708 + 1, 1000), "")</f>
        <v/>
      </c>
      <c r="AG708" s="50" t="str">
        <f t="shared" si="77"/>
        <v/>
      </c>
      <c r="AH708" s="50" t="b">
        <f t="shared" si="78"/>
        <v>0</v>
      </c>
    </row>
    <row r="709" spans="1:34">
      <c r="A709" s="49">
        <f t="shared" si="75"/>
        <v>696</v>
      </c>
      <c r="B709" s="48" t="b">
        <f>NOT(IFERROR('Upload Data'!A696 = "ERROR", TRUE))</f>
        <v>1</v>
      </c>
      <c r="C709" s="48">
        <f t="shared" si="76"/>
        <v>696</v>
      </c>
      <c r="D709" s="50" t="b">
        <f>IF(B709, ('Upload Data'!A696 &amp; 'Upload Data'!B696 &amp; 'Upload Data'!C696 &amp; 'Upload Data'!D696 &amp; 'Upload Data'!E696 &amp; 'Upload Data'!F696 &amp; 'Upload Data'!G696 &amp; 'Upload Data'!H696 &amp; 'Upload Data'!I696 &amp; 'Upload Data'!J696 &amp; 'Upload Data'!K696 &amp; 'Upload Data'!L696 &amp; 'Upload Data'!M696 &amp; 'Upload Data'!N696) &lt;&gt; "", FALSE)</f>
        <v>0</v>
      </c>
      <c r="E709" s="50" t="str">
        <f t="shared" si="79"/>
        <v/>
      </c>
      <c r="F709" s="50" t="str">
        <f t="shared" si="80"/>
        <v/>
      </c>
      <c r="G709" s="50" t="b">
        <f t="shared" si="74"/>
        <v>1</v>
      </c>
      <c r="H709" s="50" t="b">
        <f>IFERROR(OR(AND(NOT(D709), 'Upload Data'!$A696 = ""), AND(AG709 &gt; -1, OR(AND(AH709, LEN(AD709) = 7), IFERROR(MATCH(AD709, listCertificateTypes, 0), FALSE)))), FALSE)</f>
        <v>1</v>
      </c>
      <c r="I709" s="50" t="b">
        <f>IFERROR(OR(NOT($D709), 'Upload Data'!B696 &lt;&gt; ""), FALSE)</f>
        <v>1</v>
      </c>
      <c r="J709" s="50" t="b">
        <f>IFERROR(OR(AND(NOT($D709), 'Upload Data'!C696 = ""), ISNUMBER('Upload Data'!C696), IFERROR(DATEVALUE('Upload Data'!C696) &gt; 0, FALSE)), FALSE)</f>
        <v>1</v>
      </c>
      <c r="K709" s="50" t="b">
        <f>IFERROR(OR(NOT($D709), 'Upload Data'!D696 &lt;&gt; ""), FALSE)</f>
        <v>1</v>
      </c>
      <c r="L709" s="51" t="s">
        <v>116</v>
      </c>
      <c r="M709" s="50" t="b">
        <f>IFERROR(OR(AND(NOT($D709), 'Upload Data'!F696 = ""), IFERROR(_xlfn.NUMBERVALUE('Upload Data'!F696) &gt; 0, FALSE)), FALSE)</f>
        <v>1</v>
      </c>
      <c r="N709" s="50" t="b">
        <f>IFERROR(OR('Upload Data'!G696 = "", IFERROR(_xlfn.NUMBERVALUE('Upload Data'!G696) &gt; 0, FALSE)), FALSE)</f>
        <v>1</v>
      </c>
      <c r="O709" s="50" t="b">
        <f>IFERROR(OR('Upload Data'!G696 = "", IFERROR(MATCH('Upload Data'!H696, listVolumeUnits, 0), FALSE)), FALSE)</f>
        <v>1</v>
      </c>
      <c r="P709" s="50" t="b">
        <f>IFERROR(OR('Upload Data'!I696 = "", IFERROR(_xlfn.NUMBERVALUE('Upload Data'!I696) &gt; 0, FALSE)), FALSE)</f>
        <v>1</v>
      </c>
      <c r="Q709" s="50" t="b">
        <f>IFERROR(OR('Upload Data'!I696 = "", IFERROR(MATCH('Upload Data'!J696, listWeightUnits, 0), FALSE)), FALSE)</f>
        <v>1</v>
      </c>
      <c r="R709" s="50" t="b">
        <f>IFERROR(OR(AND(NOT(D709), 'Upload Data'!K696 = ""), IFERROR(MATCH('Upload Data'!K696, listFscClaimTypes, 0), FALSE)), FALSE)</f>
        <v>1</v>
      </c>
      <c r="S709" s="50" t="b">
        <f>IFERROR(OR(AND('Upload Data'!K696 = refClaimFsc100, OR('Upload Data'!L696 = "", 'Upload Data'!L696 = 100)), AND('Upload Data'!K696 = refClaimFscCW, OR('Upload Data'!L696 = "", 'Upload Data'!L696 = 0)), AND('Upload Data'!K696 = refClaimFscMix, 'Upload Data'!L696 &lt;&gt; "", _xlfn.NUMBERVALUE('Upload Data'!L696) &gt;= 0, _xlfn.NUMBERVALUE('Upload Data'!L696) &lt;= 100), AND('Upload Data'!K696 = refClaimFscMixCredit, OR('Upload Data'!L696 = "", 'Upload Data'!L696 = 100)), AND('Upload Data'!K696 = refClaimFscRecycled, 'Upload Data'!K696 =""), 'Upload Data'!K696 = ""), FALSE)</f>
        <v>1</v>
      </c>
      <c r="T709" s="50" t="b">
        <f>IFERROR(OR('Upload Data'!M696 = "", ISNUMBER('Upload Data'!M696), IFERROR(DATEVALUE('Upload Data'!M696) &gt; 0, FALSE)), FALSE)</f>
        <v>1</v>
      </c>
      <c r="U709" s="50" t="b">
        <f>IFERROR(OR('Upload Data'!N696 = "", ISNUMBER('Upload Data'!N696), IFERROR(DATEVALUE('Upload Data'!N696) &gt; 0, FALSE)), FALSE)</f>
        <v>1</v>
      </c>
      <c r="V709" s="51" t="s">
        <v>116</v>
      </c>
      <c r="W709" s="50"/>
      <c r="X709" s="50"/>
      <c r="Y709" s="50"/>
      <c r="Z709" s="50">
        <f>IFERROR(FIND("-", 'Upload Data'!$A696, 1), 1000)</f>
        <v>1000</v>
      </c>
      <c r="AA709" s="50">
        <f>IFERROR(FIND("-", 'Upload Data'!$A696, Z709 + 1), 1000)</f>
        <v>1000</v>
      </c>
      <c r="AB709" s="50">
        <f>IFERROR(FIND("-", 'Upload Data'!$A696, AA709 + 1), 1000)</f>
        <v>1000</v>
      </c>
      <c r="AC709" s="50" t="str">
        <f>IFERROR(LEFT('Upload Data'!$A696, Z709 - 1), "")</f>
        <v/>
      </c>
      <c r="AD709" s="50" t="str">
        <f>IFERROR(MID('Upload Data'!$A696, Z709 + 1, AA709 - Z709 - 1), "")</f>
        <v/>
      </c>
      <c r="AE709" s="50" t="str">
        <f>IFERROR(MID('Upload Data'!$A696, AA709 + 1, AB709 - AA709 - 1), "")</f>
        <v/>
      </c>
      <c r="AF709" s="50" t="str">
        <f>IFERROR(MID('Upload Data'!$A696, AB709 + 1, 1000), "")</f>
        <v/>
      </c>
      <c r="AG709" s="50" t="str">
        <f t="shared" si="77"/>
        <v/>
      </c>
      <c r="AH709" s="50" t="b">
        <f t="shared" si="78"/>
        <v>0</v>
      </c>
    </row>
    <row r="710" spans="1:34">
      <c r="A710" s="49">
        <f t="shared" si="75"/>
        <v>697</v>
      </c>
      <c r="B710" s="48" t="b">
        <f>NOT(IFERROR('Upload Data'!A697 = "ERROR", TRUE))</f>
        <v>1</v>
      </c>
      <c r="C710" s="48">
        <f t="shared" si="76"/>
        <v>697</v>
      </c>
      <c r="D710" s="50" t="b">
        <f>IF(B710, ('Upload Data'!A697 &amp; 'Upload Data'!B697 &amp; 'Upload Data'!C697 &amp; 'Upload Data'!D697 &amp; 'Upload Data'!E697 &amp; 'Upload Data'!F697 &amp; 'Upload Data'!G697 &amp; 'Upload Data'!H697 &amp; 'Upload Data'!I697 &amp; 'Upload Data'!J697 &amp; 'Upload Data'!K697 &amp; 'Upload Data'!L697 &amp; 'Upload Data'!M697 &amp; 'Upload Data'!N697) &lt;&gt; "", FALSE)</f>
        <v>0</v>
      </c>
      <c r="E710" s="50" t="str">
        <f t="shared" si="79"/>
        <v/>
      </c>
      <c r="F710" s="50" t="str">
        <f t="shared" si="80"/>
        <v/>
      </c>
      <c r="G710" s="50" t="b">
        <f t="shared" si="74"/>
        <v>1</v>
      </c>
      <c r="H710" s="50" t="b">
        <f>IFERROR(OR(AND(NOT(D710), 'Upload Data'!$A697 = ""), AND(AG710 &gt; -1, OR(AND(AH710, LEN(AD710) = 7), IFERROR(MATCH(AD710, listCertificateTypes, 0), FALSE)))), FALSE)</f>
        <v>1</v>
      </c>
      <c r="I710" s="50" t="b">
        <f>IFERROR(OR(NOT($D710), 'Upload Data'!B697 &lt;&gt; ""), FALSE)</f>
        <v>1</v>
      </c>
      <c r="J710" s="50" t="b">
        <f>IFERROR(OR(AND(NOT($D710), 'Upload Data'!C697 = ""), ISNUMBER('Upload Data'!C697), IFERROR(DATEVALUE('Upload Data'!C697) &gt; 0, FALSE)), FALSE)</f>
        <v>1</v>
      </c>
      <c r="K710" s="50" t="b">
        <f>IFERROR(OR(NOT($D710), 'Upload Data'!D697 &lt;&gt; ""), FALSE)</f>
        <v>1</v>
      </c>
      <c r="L710" s="51" t="s">
        <v>116</v>
      </c>
      <c r="M710" s="50" t="b">
        <f>IFERROR(OR(AND(NOT($D710), 'Upload Data'!F697 = ""), IFERROR(_xlfn.NUMBERVALUE('Upload Data'!F697) &gt; 0, FALSE)), FALSE)</f>
        <v>1</v>
      </c>
      <c r="N710" s="50" t="b">
        <f>IFERROR(OR('Upload Data'!G697 = "", IFERROR(_xlfn.NUMBERVALUE('Upload Data'!G697) &gt; 0, FALSE)), FALSE)</f>
        <v>1</v>
      </c>
      <c r="O710" s="50" t="b">
        <f>IFERROR(OR('Upload Data'!G697 = "", IFERROR(MATCH('Upload Data'!H697, listVolumeUnits, 0), FALSE)), FALSE)</f>
        <v>1</v>
      </c>
      <c r="P710" s="50" t="b">
        <f>IFERROR(OR('Upload Data'!I697 = "", IFERROR(_xlfn.NUMBERVALUE('Upload Data'!I697) &gt; 0, FALSE)), FALSE)</f>
        <v>1</v>
      </c>
      <c r="Q710" s="50" t="b">
        <f>IFERROR(OR('Upload Data'!I697 = "", IFERROR(MATCH('Upload Data'!J697, listWeightUnits, 0), FALSE)), FALSE)</f>
        <v>1</v>
      </c>
      <c r="R710" s="50" t="b">
        <f>IFERROR(OR(AND(NOT(D710), 'Upload Data'!K697 = ""), IFERROR(MATCH('Upload Data'!K697, listFscClaimTypes, 0), FALSE)), FALSE)</f>
        <v>1</v>
      </c>
      <c r="S710" s="50" t="b">
        <f>IFERROR(OR(AND('Upload Data'!K697 = refClaimFsc100, OR('Upload Data'!L697 = "", 'Upload Data'!L697 = 100)), AND('Upload Data'!K697 = refClaimFscCW, OR('Upload Data'!L697 = "", 'Upload Data'!L697 = 0)), AND('Upload Data'!K697 = refClaimFscMix, 'Upload Data'!L697 &lt;&gt; "", _xlfn.NUMBERVALUE('Upload Data'!L697) &gt;= 0, _xlfn.NUMBERVALUE('Upload Data'!L697) &lt;= 100), AND('Upload Data'!K697 = refClaimFscMixCredit, OR('Upload Data'!L697 = "", 'Upload Data'!L697 = 100)), AND('Upload Data'!K697 = refClaimFscRecycled, 'Upload Data'!K697 =""), 'Upload Data'!K697 = ""), FALSE)</f>
        <v>1</v>
      </c>
      <c r="T710" s="50" t="b">
        <f>IFERROR(OR('Upload Data'!M697 = "", ISNUMBER('Upload Data'!M697), IFERROR(DATEVALUE('Upload Data'!M697) &gt; 0, FALSE)), FALSE)</f>
        <v>1</v>
      </c>
      <c r="U710" s="50" t="b">
        <f>IFERROR(OR('Upload Data'!N697 = "", ISNUMBER('Upload Data'!N697), IFERROR(DATEVALUE('Upload Data'!N697) &gt; 0, FALSE)), FALSE)</f>
        <v>1</v>
      </c>
      <c r="V710" s="51" t="s">
        <v>116</v>
      </c>
      <c r="W710" s="50"/>
      <c r="X710" s="50"/>
      <c r="Y710" s="50"/>
      <c r="Z710" s="50">
        <f>IFERROR(FIND("-", 'Upload Data'!$A697, 1), 1000)</f>
        <v>1000</v>
      </c>
      <c r="AA710" s="50">
        <f>IFERROR(FIND("-", 'Upload Data'!$A697, Z710 + 1), 1000)</f>
        <v>1000</v>
      </c>
      <c r="AB710" s="50">
        <f>IFERROR(FIND("-", 'Upload Data'!$A697, AA710 + 1), 1000)</f>
        <v>1000</v>
      </c>
      <c r="AC710" s="50" t="str">
        <f>IFERROR(LEFT('Upload Data'!$A697, Z710 - 1), "")</f>
        <v/>
      </c>
      <c r="AD710" s="50" t="str">
        <f>IFERROR(MID('Upload Data'!$A697, Z710 + 1, AA710 - Z710 - 1), "")</f>
        <v/>
      </c>
      <c r="AE710" s="50" t="str">
        <f>IFERROR(MID('Upload Data'!$A697, AA710 + 1, AB710 - AA710 - 1), "")</f>
        <v/>
      </c>
      <c r="AF710" s="50" t="str">
        <f>IFERROR(MID('Upload Data'!$A697, AB710 + 1, 1000), "")</f>
        <v/>
      </c>
      <c r="AG710" s="50" t="str">
        <f t="shared" si="77"/>
        <v/>
      </c>
      <c r="AH710" s="50" t="b">
        <f t="shared" si="78"/>
        <v>0</v>
      </c>
    </row>
    <row r="711" spans="1:34">
      <c r="A711" s="49">
        <f t="shared" si="75"/>
        <v>698</v>
      </c>
      <c r="B711" s="48" t="b">
        <f>NOT(IFERROR('Upload Data'!A698 = "ERROR", TRUE))</f>
        <v>1</v>
      </c>
      <c r="C711" s="48">
        <f t="shared" si="76"/>
        <v>698</v>
      </c>
      <c r="D711" s="50" t="b">
        <f>IF(B711, ('Upload Data'!A698 &amp; 'Upload Data'!B698 &amp; 'Upload Data'!C698 &amp; 'Upload Data'!D698 &amp; 'Upload Data'!E698 &amp; 'Upload Data'!F698 &amp; 'Upload Data'!G698 &amp; 'Upload Data'!H698 &amp; 'Upload Data'!I698 &amp; 'Upload Data'!J698 &amp; 'Upload Data'!K698 &amp; 'Upload Data'!L698 &amp; 'Upload Data'!M698 &amp; 'Upload Data'!N698) &lt;&gt; "", FALSE)</f>
        <v>0</v>
      </c>
      <c r="E711" s="50" t="str">
        <f t="shared" si="79"/>
        <v/>
      </c>
      <c r="F711" s="50" t="str">
        <f t="shared" si="80"/>
        <v/>
      </c>
      <c r="G711" s="50" t="b">
        <f t="shared" si="74"/>
        <v>1</v>
      </c>
      <c r="H711" s="50" t="b">
        <f>IFERROR(OR(AND(NOT(D711), 'Upload Data'!$A698 = ""), AND(AG711 &gt; -1, OR(AND(AH711, LEN(AD711) = 7), IFERROR(MATCH(AD711, listCertificateTypes, 0), FALSE)))), FALSE)</f>
        <v>1</v>
      </c>
      <c r="I711" s="50" t="b">
        <f>IFERROR(OR(NOT($D711), 'Upload Data'!B698 &lt;&gt; ""), FALSE)</f>
        <v>1</v>
      </c>
      <c r="J711" s="50" t="b">
        <f>IFERROR(OR(AND(NOT($D711), 'Upload Data'!C698 = ""), ISNUMBER('Upload Data'!C698), IFERROR(DATEVALUE('Upload Data'!C698) &gt; 0, FALSE)), FALSE)</f>
        <v>1</v>
      </c>
      <c r="K711" s="50" t="b">
        <f>IFERROR(OR(NOT($D711), 'Upload Data'!D698 &lt;&gt; ""), FALSE)</f>
        <v>1</v>
      </c>
      <c r="L711" s="51" t="s">
        <v>116</v>
      </c>
      <c r="M711" s="50" t="b">
        <f>IFERROR(OR(AND(NOT($D711), 'Upload Data'!F698 = ""), IFERROR(_xlfn.NUMBERVALUE('Upload Data'!F698) &gt; 0, FALSE)), FALSE)</f>
        <v>1</v>
      </c>
      <c r="N711" s="50" t="b">
        <f>IFERROR(OR('Upload Data'!G698 = "", IFERROR(_xlfn.NUMBERVALUE('Upload Data'!G698) &gt; 0, FALSE)), FALSE)</f>
        <v>1</v>
      </c>
      <c r="O711" s="50" t="b">
        <f>IFERROR(OR('Upload Data'!G698 = "", IFERROR(MATCH('Upload Data'!H698, listVolumeUnits, 0), FALSE)), FALSE)</f>
        <v>1</v>
      </c>
      <c r="P711" s="50" t="b">
        <f>IFERROR(OR('Upload Data'!I698 = "", IFERROR(_xlfn.NUMBERVALUE('Upload Data'!I698) &gt; 0, FALSE)), FALSE)</f>
        <v>1</v>
      </c>
      <c r="Q711" s="50" t="b">
        <f>IFERROR(OR('Upload Data'!I698 = "", IFERROR(MATCH('Upload Data'!J698, listWeightUnits, 0), FALSE)), FALSE)</f>
        <v>1</v>
      </c>
      <c r="R711" s="50" t="b">
        <f>IFERROR(OR(AND(NOT(D711), 'Upload Data'!K698 = ""), IFERROR(MATCH('Upload Data'!K698, listFscClaimTypes, 0), FALSE)), FALSE)</f>
        <v>1</v>
      </c>
      <c r="S711" s="50" t="b">
        <f>IFERROR(OR(AND('Upload Data'!K698 = refClaimFsc100, OR('Upload Data'!L698 = "", 'Upload Data'!L698 = 100)), AND('Upload Data'!K698 = refClaimFscCW, OR('Upload Data'!L698 = "", 'Upload Data'!L698 = 0)), AND('Upload Data'!K698 = refClaimFscMix, 'Upload Data'!L698 &lt;&gt; "", _xlfn.NUMBERVALUE('Upload Data'!L698) &gt;= 0, _xlfn.NUMBERVALUE('Upload Data'!L698) &lt;= 100), AND('Upload Data'!K698 = refClaimFscMixCredit, OR('Upload Data'!L698 = "", 'Upload Data'!L698 = 100)), AND('Upload Data'!K698 = refClaimFscRecycled, 'Upload Data'!K698 =""), 'Upload Data'!K698 = ""), FALSE)</f>
        <v>1</v>
      </c>
      <c r="T711" s="50" t="b">
        <f>IFERROR(OR('Upload Data'!M698 = "", ISNUMBER('Upload Data'!M698), IFERROR(DATEVALUE('Upload Data'!M698) &gt; 0, FALSE)), FALSE)</f>
        <v>1</v>
      </c>
      <c r="U711" s="50" t="b">
        <f>IFERROR(OR('Upload Data'!N698 = "", ISNUMBER('Upload Data'!N698), IFERROR(DATEVALUE('Upload Data'!N698) &gt; 0, FALSE)), FALSE)</f>
        <v>1</v>
      </c>
      <c r="V711" s="51" t="s">
        <v>116</v>
      </c>
      <c r="W711" s="50"/>
      <c r="X711" s="50"/>
      <c r="Y711" s="50"/>
      <c r="Z711" s="50">
        <f>IFERROR(FIND("-", 'Upload Data'!$A698, 1), 1000)</f>
        <v>1000</v>
      </c>
      <c r="AA711" s="50">
        <f>IFERROR(FIND("-", 'Upload Data'!$A698, Z711 + 1), 1000)</f>
        <v>1000</v>
      </c>
      <c r="AB711" s="50">
        <f>IFERROR(FIND("-", 'Upload Data'!$A698, AA711 + 1), 1000)</f>
        <v>1000</v>
      </c>
      <c r="AC711" s="50" t="str">
        <f>IFERROR(LEFT('Upload Data'!$A698, Z711 - 1), "")</f>
        <v/>
      </c>
      <c r="AD711" s="50" t="str">
        <f>IFERROR(MID('Upload Data'!$A698, Z711 + 1, AA711 - Z711 - 1), "")</f>
        <v/>
      </c>
      <c r="AE711" s="50" t="str">
        <f>IFERROR(MID('Upload Data'!$A698, AA711 + 1, AB711 - AA711 - 1), "")</f>
        <v/>
      </c>
      <c r="AF711" s="50" t="str">
        <f>IFERROR(MID('Upload Data'!$A698, AB711 + 1, 1000), "")</f>
        <v/>
      </c>
      <c r="AG711" s="50" t="str">
        <f t="shared" si="77"/>
        <v/>
      </c>
      <c r="AH711" s="50" t="b">
        <f t="shared" si="78"/>
        <v>0</v>
      </c>
    </row>
    <row r="712" spans="1:34">
      <c r="A712" s="49">
        <f t="shared" si="75"/>
        <v>699</v>
      </c>
      <c r="B712" s="48" t="b">
        <f>NOT(IFERROR('Upload Data'!A699 = "ERROR", TRUE))</f>
        <v>1</v>
      </c>
      <c r="C712" s="48">
        <f t="shared" si="76"/>
        <v>699</v>
      </c>
      <c r="D712" s="50" t="b">
        <f>IF(B712, ('Upload Data'!A699 &amp; 'Upload Data'!B699 &amp; 'Upload Data'!C699 &amp; 'Upload Data'!D699 &amp; 'Upload Data'!E699 &amp; 'Upload Data'!F699 &amp; 'Upload Data'!G699 &amp; 'Upload Data'!H699 &amp; 'Upload Data'!I699 &amp; 'Upload Data'!J699 &amp; 'Upload Data'!K699 &amp; 'Upload Data'!L699 &amp; 'Upload Data'!M699 &amp; 'Upload Data'!N699) &lt;&gt; "", FALSE)</f>
        <v>0</v>
      </c>
      <c r="E712" s="50" t="str">
        <f t="shared" si="79"/>
        <v/>
      </c>
      <c r="F712" s="50" t="str">
        <f t="shared" si="80"/>
        <v/>
      </c>
      <c r="G712" s="50" t="b">
        <f t="shared" si="74"/>
        <v>1</v>
      </c>
      <c r="H712" s="50" t="b">
        <f>IFERROR(OR(AND(NOT(D712), 'Upload Data'!$A699 = ""), AND(AG712 &gt; -1, OR(AND(AH712, LEN(AD712) = 7), IFERROR(MATCH(AD712, listCertificateTypes, 0), FALSE)))), FALSE)</f>
        <v>1</v>
      </c>
      <c r="I712" s="50" t="b">
        <f>IFERROR(OR(NOT($D712), 'Upload Data'!B699 &lt;&gt; ""), FALSE)</f>
        <v>1</v>
      </c>
      <c r="J712" s="50" t="b">
        <f>IFERROR(OR(AND(NOT($D712), 'Upload Data'!C699 = ""), ISNUMBER('Upload Data'!C699), IFERROR(DATEVALUE('Upload Data'!C699) &gt; 0, FALSE)), FALSE)</f>
        <v>1</v>
      </c>
      <c r="K712" s="50" t="b">
        <f>IFERROR(OR(NOT($D712), 'Upload Data'!D699 &lt;&gt; ""), FALSE)</f>
        <v>1</v>
      </c>
      <c r="L712" s="51" t="s">
        <v>116</v>
      </c>
      <c r="M712" s="50" t="b">
        <f>IFERROR(OR(AND(NOT($D712), 'Upload Data'!F699 = ""), IFERROR(_xlfn.NUMBERVALUE('Upload Data'!F699) &gt; 0, FALSE)), FALSE)</f>
        <v>1</v>
      </c>
      <c r="N712" s="50" t="b">
        <f>IFERROR(OR('Upload Data'!G699 = "", IFERROR(_xlfn.NUMBERVALUE('Upload Data'!G699) &gt; 0, FALSE)), FALSE)</f>
        <v>1</v>
      </c>
      <c r="O712" s="50" t="b">
        <f>IFERROR(OR('Upload Data'!G699 = "", IFERROR(MATCH('Upload Data'!H699, listVolumeUnits, 0), FALSE)), FALSE)</f>
        <v>1</v>
      </c>
      <c r="P712" s="50" t="b">
        <f>IFERROR(OR('Upload Data'!I699 = "", IFERROR(_xlfn.NUMBERVALUE('Upload Data'!I699) &gt; 0, FALSE)), FALSE)</f>
        <v>1</v>
      </c>
      <c r="Q712" s="50" t="b">
        <f>IFERROR(OR('Upload Data'!I699 = "", IFERROR(MATCH('Upload Data'!J699, listWeightUnits, 0), FALSE)), FALSE)</f>
        <v>1</v>
      </c>
      <c r="R712" s="50" t="b">
        <f>IFERROR(OR(AND(NOT(D712), 'Upload Data'!K699 = ""), IFERROR(MATCH('Upload Data'!K699, listFscClaimTypes, 0), FALSE)), FALSE)</f>
        <v>1</v>
      </c>
      <c r="S712" s="50" t="b">
        <f>IFERROR(OR(AND('Upload Data'!K699 = refClaimFsc100, OR('Upload Data'!L699 = "", 'Upload Data'!L699 = 100)), AND('Upload Data'!K699 = refClaimFscCW, OR('Upload Data'!L699 = "", 'Upload Data'!L699 = 0)), AND('Upload Data'!K699 = refClaimFscMix, 'Upload Data'!L699 &lt;&gt; "", _xlfn.NUMBERVALUE('Upload Data'!L699) &gt;= 0, _xlfn.NUMBERVALUE('Upload Data'!L699) &lt;= 100), AND('Upload Data'!K699 = refClaimFscMixCredit, OR('Upload Data'!L699 = "", 'Upload Data'!L699 = 100)), AND('Upload Data'!K699 = refClaimFscRecycled, 'Upload Data'!K699 =""), 'Upload Data'!K699 = ""), FALSE)</f>
        <v>1</v>
      </c>
      <c r="T712" s="50" t="b">
        <f>IFERROR(OR('Upload Data'!M699 = "", ISNUMBER('Upload Data'!M699), IFERROR(DATEVALUE('Upload Data'!M699) &gt; 0, FALSE)), FALSE)</f>
        <v>1</v>
      </c>
      <c r="U712" s="50" t="b">
        <f>IFERROR(OR('Upload Data'!N699 = "", ISNUMBER('Upload Data'!N699), IFERROR(DATEVALUE('Upload Data'!N699) &gt; 0, FALSE)), FALSE)</f>
        <v>1</v>
      </c>
      <c r="V712" s="51" t="s">
        <v>116</v>
      </c>
      <c r="W712" s="50"/>
      <c r="X712" s="50"/>
      <c r="Y712" s="50"/>
      <c r="Z712" s="50">
        <f>IFERROR(FIND("-", 'Upload Data'!$A699, 1), 1000)</f>
        <v>1000</v>
      </c>
      <c r="AA712" s="50">
        <f>IFERROR(FIND("-", 'Upload Data'!$A699, Z712 + 1), 1000)</f>
        <v>1000</v>
      </c>
      <c r="AB712" s="50">
        <f>IFERROR(FIND("-", 'Upload Data'!$A699, AA712 + 1), 1000)</f>
        <v>1000</v>
      </c>
      <c r="AC712" s="50" t="str">
        <f>IFERROR(LEFT('Upload Data'!$A699, Z712 - 1), "")</f>
        <v/>
      </c>
      <c r="AD712" s="50" t="str">
        <f>IFERROR(MID('Upload Data'!$A699, Z712 + 1, AA712 - Z712 - 1), "")</f>
        <v/>
      </c>
      <c r="AE712" s="50" t="str">
        <f>IFERROR(MID('Upload Data'!$A699, AA712 + 1, AB712 - AA712 - 1), "")</f>
        <v/>
      </c>
      <c r="AF712" s="50" t="str">
        <f>IFERROR(MID('Upload Data'!$A699, AB712 + 1, 1000), "")</f>
        <v/>
      </c>
      <c r="AG712" s="50" t="str">
        <f t="shared" si="77"/>
        <v/>
      </c>
      <c r="AH712" s="50" t="b">
        <f t="shared" si="78"/>
        <v>0</v>
      </c>
    </row>
    <row r="713" spans="1:34">
      <c r="A713" s="49">
        <f t="shared" si="75"/>
        <v>700</v>
      </c>
      <c r="B713" s="48" t="b">
        <f>NOT(IFERROR('Upload Data'!A700 = "ERROR", TRUE))</f>
        <v>1</v>
      </c>
      <c r="C713" s="48">
        <f t="shared" si="76"/>
        <v>700</v>
      </c>
      <c r="D713" s="50" t="b">
        <f>IF(B713, ('Upload Data'!A700 &amp; 'Upload Data'!B700 &amp; 'Upload Data'!C700 &amp; 'Upload Data'!D700 &amp; 'Upload Data'!E700 &amp; 'Upload Data'!F700 &amp; 'Upload Data'!G700 &amp; 'Upload Data'!H700 &amp; 'Upload Data'!I700 &amp; 'Upload Data'!J700 &amp; 'Upload Data'!K700 &amp; 'Upload Data'!L700 &amp; 'Upload Data'!M700 &amp; 'Upload Data'!N700) &lt;&gt; "", FALSE)</f>
        <v>0</v>
      </c>
      <c r="E713" s="50" t="str">
        <f t="shared" si="79"/>
        <v/>
      </c>
      <c r="F713" s="50" t="str">
        <f t="shared" si="80"/>
        <v/>
      </c>
      <c r="G713" s="50" t="b">
        <f t="shared" si="74"/>
        <v>1</v>
      </c>
      <c r="H713" s="50" t="b">
        <f>IFERROR(OR(AND(NOT(D713), 'Upload Data'!$A700 = ""), AND(AG713 &gt; -1, OR(AND(AH713, LEN(AD713) = 7), IFERROR(MATCH(AD713, listCertificateTypes, 0), FALSE)))), FALSE)</f>
        <v>1</v>
      </c>
      <c r="I713" s="50" t="b">
        <f>IFERROR(OR(NOT($D713), 'Upload Data'!B700 &lt;&gt; ""), FALSE)</f>
        <v>1</v>
      </c>
      <c r="J713" s="50" t="b">
        <f>IFERROR(OR(AND(NOT($D713), 'Upload Data'!C700 = ""), ISNUMBER('Upload Data'!C700), IFERROR(DATEVALUE('Upload Data'!C700) &gt; 0, FALSE)), FALSE)</f>
        <v>1</v>
      </c>
      <c r="K713" s="50" t="b">
        <f>IFERROR(OR(NOT($D713), 'Upload Data'!D700 &lt;&gt; ""), FALSE)</f>
        <v>1</v>
      </c>
      <c r="L713" s="51" t="s">
        <v>116</v>
      </c>
      <c r="M713" s="50" t="b">
        <f>IFERROR(OR(AND(NOT($D713), 'Upload Data'!F700 = ""), IFERROR(_xlfn.NUMBERVALUE('Upload Data'!F700) &gt; 0, FALSE)), FALSE)</f>
        <v>1</v>
      </c>
      <c r="N713" s="50" t="b">
        <f>IFERROR(OR('Upload Data'!G700 = "", IFERROR(_xlfn.NUMBERVALUE('Upload Data'!G700) &gt; 0, FALSE)), FALSE)</f>
        <v>1</v>
      </c>
      <c r="O713" s="50" t="b">
        <f>IFERROR(OR('Upload Data'!G700 = "", IFERROR(MATCH('Upload Data'!H700, listVolumeUnits, 0), FALSE)), FALSE)</f>
        <v>1</v>
      </c>
      <c r="P713" s="50" t="b">
        <f>IFERROR(OR('Upload Data'!I700 = "", IFERROR(_xlfn.NUMBERVALUE('Upload Data'!I700) &gt; 0, FALSE)), FALSE)</f>
        <v>1</v>
      </c>
      <c r="Q713" s="50" t="b">
        <f>IFERROR(OR('Upload Data'!I700 = "", IFERROR(MATCH('Upload Data'!J700, listWeightUnits, 0), FALSE)), FALSE)</f>
        <v>1</v>
      </c>
      <c r="R713" s="50" t="b">
        <f>IFERROR(OR(AND(NOT(D713), 'Upload Data'!K700 = ""), IFERROR(MATCH('Upload Data'!K700, listFscClaimTypes, 0), FALSE)), FALSE)</f>
        <v>1</v>
      </c>
      <c r="S713" s="50" t="b">
        <f>IFERROR(OR(AND('Upload Data'!K700 = refClaimFsc100, OR('Upload Data'!L700 = "", 'Upload Data'!L700 = 100)), AND('Upload Data'!K700 = refClaimFscCW, OR('Upload Data'!L700 = "", 'Upload Data'!L700 = 0)), AND('Upload Data'!K700 = refClaimFscMix, 'Upload Data'!L700 &lt;&gt; "", _xlfn.NUMBERVALUE('Upload Data'!L700) &gt;= 0, _xlfn.NUMBERVALUE('Upload Data'!L700) &lt;= 100), AND('Upload Data'!K700 = refClaimFscMixCredit, OR('Upload Data'!L700 = "", 'Upload Data'!L700 = 100)), AND('Upload Data'!K700 = refClaimFscRecycled, 'Upload Data'!K700 =""), 'Upload Data'!K700 = ""), FALSE)</f>
        <v>1</v>
      </c>
      <c r="T713" s="50" t="b">
        <f>IFERROR(OR('Upload Data'!M700 = "", ISNUMBER('Upload Data'!M700), IFERROR(DATEVALUE('Upload Data'!M700) &gt; 0, FALSE)), FALSE)</f>
        <v>1</v>
      </c>
      <c r="U713" s="50" t="b">
        <f>IFERROR(OR('Upload Data'!N700 = "", ISNUMBER('Upload Data'!N700), IFERROR(DATEVALUE('Upload Data'!N700) &gt; 0, FALSE)), FALSE)</f>
        <v>1</v>
      </c>
      <c r="V713" s="51" t="s">
        <v>116</v>
      </c>
      <c r="W713" s="50"/>
      <c r="X713" s="50"/>
      <c r="Y713" s="50"/>
      <c r="Z713" s="50">
        <f>IFERROR(FIND("-", 'Upload Data'!$A700, 1), 1000)</f>
        <v>1000</v>
      </c>
      <c r="AA713" s="50">
        <f>IFERROR(FIND("-", 'Upload Data'!$A700, Z713 + 1), 1000)</f>
        <v>1000</v>
      </c>
      <c r="AB713" s="50">
        <f>IFERROR(FIND("-", 'Upload Data'!$A700, AA713 + 1), 1000)</f>
        <v>1000</v>
      </c>
      <c r="AC713" s="50" t="str">
        <f>IFERROR(LEFT('Upload Data'!$A700, Z713 - 1), "")</f>
        <v/>
      </c>
      <c r="AD713" s="50" t="str">
        <f>IFERROR(MID('Upload Data'!$A700, Z713 + 1, AA713 - Z713 - 1), "")</f>
        <v/>
      </c>
      <c r="AE713" s="50" t="str">
        <f>IFERROR(MID('Upload Data'!$A700, AA713 + 1, AB713 - AA713 - 1), "")</f>
        <v/>
      </c>
      <c r="AF713" s="50" t="str">
        <f>IFERROR(MID('Upload Data'!$A700, AB713 + 1, 1000), "")</f>
        <v/>
      </c>
      <c r="AG713" s="50" t="str">
        <f t="shared" si="77"/>
        <v/>
      </c>
      <c r="AH713" s="50" t="b">
        <f t="shared" si="78"/>
        <v>0</v>
      </c>
    </row>
    <row r="714" spans="1:34">
      <c r="A714" s="49">
        <f t="shared" si="75"/>
        <v>701</v>
      </c>
      <c r="B714" s="48" t="b">
        <f>NOT(IFERROR('Upload Data'!A701 = "ERROR", TRUE))</f>
        <v>1</v>
      </c>
      <c r="C714" s="48">
        <f t="shared" si="76"/>
        <v>701</v>
      </c>
      <c r="D714" s="50" t="b">
        <f>IF(B714, ('Upload Data'!A701 &amp; 'Upload Data'!B701 &amp; 'Upload Data'!C701 &amp; 'Upload Data'!D701 &amp; 'Upload Data'!E701 &amp; 'Upload Data'!F701 &amp; 'Upload Data'!G701 &amp; 'Upload Data'!H701 &amp; 'Upload Data'!I701 &amp; 'Upload Data'!J701 &amp; 'Upload Data'!K701 &amp; 'Upload Data'!L701 &amp; 'Upload Data'!M701 &amp; 'Upload Data'!N701) &lt;&gt; "", FALSE)</f>
        <v>0</v>
      </c>
      <c r="E714" s="50" t="str">
        <f t="shared" si="79"/>
        <v/>
      </c>
      <c r="F714" s="50" t="str">
        <f t="shared" si="80"/>
        <v/>
      </c>
      <c r="G714" s="50" t="b">
        <f t="shared" si="74"/>
        <v>1</v>
      </c>
      <c r="H714" s="50" t="b">
        <f>IFERROR(OR(AND(NOT(D714), 'Upload Data'!$A701 = ""), AND(AG714 &gt; -1, OR(AND(AH714, LEN(AD714) = 7), IFERROR(MATCH(AD714, listCertificateTypes, 0), FALSE)))), FALSE)</f>
        <v>1</v>
      </c>
      <c r="I714" s="50" t="b">
        <f>IFERROR(OR(NOT($D714), 'Upload Data'!B701 &lt;&gt; ""), FALSE)</f>
        <v>1</v>
      </c>
      <c r="J714" s="50" t="b">
        <f>IFERROR(OR(AND(NOT($D714), 'Upload Data'!C701 = ""), ISNUMBER('Upload Data'!C701), IFERROR(DATEVALUE('Upload Data'!C701) &gt; 0, FALSE)), FALSE)</f>
        <v>1</v>
      </c>
      <c r="K714" s="50" t="b">
        <f>IFERROR(OR(NOT($D714), 'Upload Data'!D701 &lt;&gt; ""), FALSE)</f>
        <v>1</v>
      </c>
      <c r="L714" s="51" t="s">
        <v>116</v>
      </c>
      <c r="M714" s="50" t="b">
        <f>IFERROR(OR(AND(NOT($D714), 'Upload Data'!F701 = ""), IFERROR(_xlfn.NUMBERVALUE('Upload Data'!F701) &gt; 0, FALSE)), FALSE)</f>
        <v>1</v>
      </c>
      <c r="N714" s="50" t="b">
        <f>IFERROR(OR('Upload Data'!G701 = "", IFERROR(_xlfn.NUMBERVALUE('Upload Data'!G701) &gt; 0, FALSE)), FALSE)</f>
        <v>1</v>
      </c>
      <c r="O714" s="50" t="b">
        <f>IFERROR(OR('Upload Data'!G701 = "", IFERROR(MATCH('Upload Data'!H701, listVolumeUnits, 0), FALSE)), FALSE)</f>
        <v>1</v>
      </c>
      <c r="P714" s="50" t="b">
        <f>IFERROR(OR('Upload Data'!I701 = "", IFERROR(_xlfn.NUMBERVALUE('Upload Data'!I701) &gt; 0, FALSE)), FALSE)</f>
        <v>1</v>
      </c>
      <c r="Q714" s="50" t="b">
        <f>IFERROR(OR('Upload Data'!I701 = "", IFERROR(MATCH('Upload Data'!J701, listWeightUnits, 0), FALSE)), FALSE)</f>
        <v>1</v>
      </c>
      <c r="R714" s="50" t="b">
        <f>IFERROR(OR(AND(NOT(D714), 'Upload Data'!K701 = ""), IFERROR(MATCH('Upload Data'!K701, listFscClaimTypes, 0), FALSE)), FALSE)</f>
        <v>1</v>
      </c>
      <c r="S714" s="50" t="b">
        <f>IFERROR(OR(AND('Upload Data'!K701 = refClaimFsc100, OR('Upload Data'!L701 = "", 'Upload Data'!L701 = 100)), AND('Upload Data'!K701 = refClaimFscCW, OR('Upload Data'!L701 = "", 'Upload Data'!L701 = 0)), AND('Upload Data'!K701 = refClaimFscMix, 'Upload Data'!L701 &lt;&gt; "", _xlfn.NUMBERVALUE('Upload Data'!L701) &gt;= 0, _xlfn.NUMBERVALUE('Upload Data'!L701) &lt;= 100), AND('Upload Data'!K701 = refClaimFscMixCredit, OR('Upload Data'!L701 = "", 'Upload Data'!L701 = 100)), AND('Upload Data'!K701 = refClaimFscRecycled, 'Upload Data'!K701 =""), 'Upload Data'!K701 = ""), FALSE)</f>
        <v>1</v>
      </c>
      <c r="T714" s="50" t="b">
        <f>IFERROR(OR('Upload Data'!M701 = "", ISNUMBER('Upload Data'!M701), IFERROR(DATEVALUE('Upload Data'!M701) &gt; 0, FALSE)), FALSE)</f>
        <v>1</v>
      </c>
      <c r="U714" s="50" t="b">
        <f>IFERROR(OR('Upload Data'!N701 = "", ISNUMBER('Upload Data'!N701), IFERROR(DATEVALUE('Upload Data'!N701) &gt; 0, FALSE)), FALSE)</f>
        <v>1</v>
      </c>
      <c r="V714" s="51" t="s">
        <v>116</v>
      </c>
      <c r="W714" s="50"/>
      <c r="X714" s="50"/>
      <c r="Y714" s="50"/>
      <c r="Z714" s="50">
        <f>IFERROR(FIND("-", 'Upload Data'!$A701, 1), 1000)</f>
        <v>1000</v>
      </c>
      <c r="AA714" s="50">
        <f>IFERROR(FIND("-", 'Upload Data'!$A701, Z714 + 1), 1000)</f>
        <v>1000</v>
      </c>
      <c r="AB714" s="50">
        <f>IFERROR(FIND("-", 'Upload Data'!$A701, AA714 + 1), 1000)</f>
        <v>1000</v>
      </c>
      <c r="AC714" s="50" t="str">
        <f>IFERROR(LEFT('Upload Data'!$A701, Z714 - 1), "")</f>
        <v/>
      </c>
      <c r="AD714" s="50" t="str">
        <f>IFERROR(MID('Upload Data'!$A701, Z714 + 1, AA714 - Z714 - 1), "")</f>
        <v/>
      </c>
      <c r="AE714" s="50" t="str">
        <f>IFERROR(MID('Upload Data'!$A701, AA714 + 1, AB714 - AA714 - 1), "")</f>
        <v/>
      </c>
      <c r="AF714" s="50" t="str">
        <f>IFERROR(MID('Upload Data'!$A701, AB714 + 1, 1000), "")</f>
        <v/>
      </c>
      <c r="AG714" s="50" t="str">
        <f t="shared" si="77"/>
        <v/>
      </c>
      <c r="AH714" s="50" t="b">
        <f t="shared" si="78"/>
        <v>0</v>
      </c>
    </row>
    <row r="715" spans="1:34">
      <c r="A715" s="49">
        <f t="shared" si="75"/>
        <v>702</v>
      </c>
      <c r="B715" s="48" t="b">
        <f>NOT(IFERROR('Upload Data'!A702 = "ERROR", TRUE))</f>
        <v>1</v>
      </c>
      <c r="C715" s="48">
        <f t="shared" si="76"/>
        <v>702</v>
      </c>
      <c r="D715" s="50" t="b">
        <f>IF(B715, ('Upload Data'!A702 &amp; 'Upload Data'!B702 &amp; 'Upload Data'!C702 &amp; 'Upload Data'!D702 &amp; 'Upload Data'!E702 &amp; 'Upload Data'!F702 &amp; 'Upload Data'!G702 &amp; 'Upload Data'!H702 &amp; 'Upload Data'!I702 &amp; 'Upload Data'!J702 &amp; 'Upload Data'!K702 &amp; 'Upload Data'!L702 &amp; 'Upload Data'!M702 &amp; 'Upload Data'!N702) &lt;&gt; "", FALSE)</f>
        <v>0</v>
      </c>
      <c r="E715" s="50" t="str">
        <f t="shared" si="79"/>
        <v/>
      </c>
      <c r="F715" s="50" t="str">
        <f t="shared" si="80"/>
        <v/>
      </c>
      <c r="G715" s="50" t="b">
        <f t="shared" si="74"/>
        <v>1</v>
      </c>
      <c r="H715" s="50" t="b">
        <f>IFERROR(OR(AND(NOT(D715), 'Upload Data'!$A702 = ""), AND(AG715 &gt; -1, OR(AND(AH715, LEN(AD715) = 7), IFERROR(MATCH(AD715, listCertificateTypes, 0), FALSE)))), FALSE)</f>
        <v>1</v>
      </c>
      <c r="I715" s="50" t="b">
        <f>IFERROR(OR(NOT($D715), 'Upload Data'!B702 &lt;&gt; ""), FALSE)</f>
        <v>1</v>
      </c>
      <c r="J715" s="50" t="b">
        <f>IFERROR(OR(AND(NOT($D715), 'Upload Data'!C702 = ""), ISNUMBER('Upload Data'!C702), IFERROR(DATEVALUE('Upload Data'!C702) &gt; 0, FALSE)), FALSE)</f>
        <v>1</v>
      </c>
      <c r="K715" s="50" t="b">
        <f>IFERROR(OR(NOT($D715), 'Upload Data'!D702 &lt;&gt; ""), FALSE)</f>
        <v>1</v>
      </c>
      <c r="L715" s="51" t="s">
        <v>116</v>
      </c>
      <c r="M715" s="50" t="b">
        <f>IFERROR(OR(AND(NOT($D715), 'Upload Data'!F702 = ""), IFERROR(_xlfn.NUMBERVALUE('Upload Data'!F702) &gt; 0, FALSE)), FALSE)</f>
        <v>1</v>
      </c>
      <c r="N715" s="50" t="b">
        <f>IFERROR(OR('Upload Data'!G702 = "", IFERROR(_xlfn.NUMBERVALUE('Upload Data'!G702) &gt; 0, FALSE)), FALSE)</f>
        <v>1</v>
      </c>
      <c r="O715" s="50" t="b">
        <f>IFERROR(OR('Upload Data'!G702 = "", IFERROR(MATCH('Upload Data'!H702, listVolumeUnits, 0), FALSE)), FALSE)</f>
        <v>1</v>
      </c>
      <c r="P715" s="50" t="b">
        <f>IFERROR(OR('Upload Data'!I702 = "", IFERROR(_xlfn.NUMBERVALUE('Upload Data'!I702) &gt; 0, FALSE)), FALSE)</f>
        <v>1</v>
      </c>
      <c r="Q715" s="50" t="b">
        <f>IFERROR(OR('Upload Data'!I702 = "", IFERROR(MATCH('Upload Data'!J702, listWeightUnits, 0), FALSE)), FALSE)</f>
        <v>1</v>
      </c>
      <c r="R715" s="50" t="b">
        <f>IFERROR(OR(AND(NOT(D715), 'Upload Data'!K702 = ""), IFERROR(MATCH('Upload Data'!K702, listFscClaimTypes, 0), FALSE)), FALSE)</f>
        <v>1</v>
      </c>
      <c r="S715" s="50" t="b">
        <f>IFERROR(OR(AND('Upload Data'!K702 = refClaimFsc100, OR('Upload Data'!L702 = "", 'Upload Data'!L702 = 100)), AND('Upload Data'!K702 = refClaimFscCW, OR('Upload Data'!L702 = "", 'Upload Data'!L702 = 0)), AND('Upload Data'!K702 = refClaimFscMix, 'Upload Data'!L702 &lt;&gt; "", _xlfn.NUMBERVALUE('Upload Data'!L702) &gt;= 0, _xlfn.NUMBERVALUE('Upload Data'!L702) &lt;= 100), AND('Upload Data'!K702 = refClaimFscMixCredit, OR('Upload Data'!L702 = "", 'Upload Data'!L702 = 100)), AND('Upload Data'!K702 = refClaimFscRecycled, 'Upload Data'!K702 =""), 'Upload Data'!K702 = ""), FALSE)</f>
        <v>1</v>
      </c>
      <c r="T715" s="50" t="b">
        <f>IFERROR(OR('Upload Data'!M702 = "", ISNUMBER('Upload Data'!M702), IFERROR(DATEVALUE('Upload Data'!M702) &gt; 0, FALSE)), FALSE)</f>
        <v>1</v>
      </c>
      <c r="U715" s="50" t="b">
        <f>IFERROR(OR('Upload Data'!N702 = "", ISNUMBER('Upload Data'!N702), IFERROR(DATEVALUE('Upload Data'!N702) &gt; 0, FALSE)), FALSE)</f>
        <v>1</v>
      </c>
      <c r="V715" s="51" t="s">
        <v>116</v>
      </c>
      <c r="W715" s="50"/>
      <c r="X715" s="50"/>
      <c r="Y715" s="50"/>
      <c r="Z715" s="50">
        <f>IFERROR(FIND("-", 'Upload Data'!$A702, 1), 1000)</f>
        <v>1000</v>
      </c>
      <c r="AA715" s="50">
        <f>IFERROR(FIND("-", 'Upload Data'!$A702, Z715 + 1), 1000)</f>
        <v>1000</v>
      </c>
      <c r="AB715" s="50">
        <f>IFERROR(FIND("-", 'Upload Data'!$A702, AA715 + 1), 1000)</f>
        <v>1000</v>
      </c>
      <c r="AC715" s="50" t="str">
        <f>IFERROR(LEFT('Upload Data'!$A702, Z715 - 1), "")</f>
        <v/>
      </c>
      <c r="AD715" s="50" t="str">
        <f>IFERROR(MID('Upload Data'!$A702, Z715 + 1, AA715 - Z715 - 1), "")</f>
        <v/>
      </c>
      <c r="AE715" s="50" t="str">
        <f>IFERROR(MID('Upload Data'!$A702, AA715 + 1, AB715 - AA715 - 1), "")</f>
        <v/>
      </c>
      <c r="AF715" s="50" t="str">
        <f>IFERROR(MID('Upload Data'!$A702, AB715 + 1, 1000), "")</f>
        <v/>
      </c>
      <c r="AG715" s="50" t="str">
        <f t="shared" si="77"/>
        <v/>
      </c>
      <c r="AH715" s="50" t="b">
        <f t="shared" si="78"/>
        <v>0</v>
      </c>
    </row>
    <row r="716" spans="1:34">
      <c r="A716" s="49">
        <f t="shared" si="75"/>
        <v>703</v>
      </c>
      <c r="B716" s="48" t="b">
        <f>NOT(IFERROR('Upload Data'!A703 = "ERROR", TRUE))</f>
        <v>1</v>
      </c>
      <c r="C716" s="48">
        <f t="shared" si="76"/>
        <v>703</v>
      </c>
      <c r="D716" s="50" t="b">
        <f>IF(B716, ('Upload Data'!A703 &amp; 'Upload Data'!B703 &amp; 'Upload Data'!C703 &amp; 'Upload Data'!D703 &amp; 'Upload Data'!E703 &amp; 'Upload Data'!F703 &amp; 'Upload Data'!G703 &amp; 'Upload Data'!H703 &amp; 'Upload Data'!I703 &amp; 'Upload Data'!J703 &amp; 'Upload Data'!K703 &amp; 'Upload Data'!L703 &amp; 'Upload Data'!M703 &amp; 'Upload Data'!N703) &lt;&gt; "", FALSE)</f>
        <v>0</v>
      </c>
      <c r="E716" s="50" t="str">
        <f t="shared" si="79"/>
        <v/>
      </c>
      <c r="F716" s="50" t="str">
        <f t="shared" si="80"/>
        <v/>
      </c>
      <c r="G716" s="50" t="b">
        <f t="shared" si="74"/>
        <v>1</v>
      </c>
      <c r="H716" s="50" t="b">
        <f>IFERROR(OR(AND(NOT(D716), 'Upload Data'!$A703 = ""), AND(AG716 &gt; -1, OR(AND(AH716, LEN(AD716) = 7), IFERROR(MATCH(AD716, listCertificateTypes, 0), FALSE)))), FALSE)</f>
        <v>1</v>
      </c>
      <c r="I716" s="50" t="b">
        <f>IFERROR(OR(NOT($D716), 'Upload Data'!B703 &lt;&gt; ""), FALSE)</f>
        <v>1</v>
      </c>
      <c r="J716" s="50" t="b">
        <f>IFERROR(OR(AND(NOT($D716), 'Upload Data'!C703 = ""), ISNUMBER('Upload Data'!C703), IFERROR(DATEVALUE('Upload Data'!C703) &gt; 0, FALSE)), FALSE)</f>
        <v>1</v>
      </c>
      <c r="K716" s="50" t="b">
        <f>IFERROR(OR(NOT($D716), 'Upload Data'!D703 &lt;&gt; ""), FALSE)</f>
        <v>1</v>
      </c>
      <c r="L716" s="51" t="s">
        <v>116</v>
      </c>
      <c r="M716" s="50" t="b">
        <f>IFERROR(OR(AND(NOT($D716), 'Upload Data'!F703 = ""), IFERROR(_xlfn.NUMBERVALUE('Upload Data'!F703) &gt; 0, FALSE)), FALSE)</f>
        <v>1</v>
      </c>
      <c r="N716" s="50" t="b">
        <f>IFERROR(OR('Upload Data'!G703 = "", IFERROR(_xlfn.NUMBERVALUE('Upload Data'!G703) &gt; 0, FALSE)), FALSE)</f>
        <v>1</v>
      </c>
      <c r="O716" s="50" t="b">
        <f>IFERROR(OR('Upload Data'!G703 = "", IFERROR(MATCH('Upload Data'!H703, listVolumeUnits, 0), FALSE)), FALSE)</f>
        <v>1</v>
      </c>
      <c r="P716" s="50" t="b">
        <f>IFERROR(OR('Upload Data'!I703 = "", IFERROR(_xlfn.NUMBERVALUE('Upload Data'!I703) &gt; 0, FALSE)), FALSE)</f>
        <v>1</v>
      </c>
      <c r="Q716" s="50" t="b">
        <f>IFERROR(OR('Upload Data'!I703 = "", IFERROR(MATCH('Upload Data'!J703, listWeightUnits, 0), FALSE)), FALSE)</f>
        <v>1</v>
      </c>
      <c r="R716" s="50" t="b">
        <f>IFERROR(OR(AND(NOT(D716), 'Upload Data'!K703 = ""), IFERROR(MATCH('Upload Data'!K703, listFscClaimTypes, 0), FALSE)), FALSE)</f>
        <v>1</v>
      </c>
      <c r="S716" s="50" t="b">
        <f>IFERROR(OR(AND('Upload Data'!K703 = refClaimFsc100, OR('Upload Data'!L703 = "", 'Upload Data'!L703 = 100)), AND('Upload Data'!K703 = refClaimFscCW, OR('Upload Data'!L703 = "", 'Upload Data'!L703 = 0)), AND('Upload Data'!K703 = refClaimFscMix, 'Upload Data'!L703 &lt;&gt; "", _xlfn.NUMBERVALUE('Upload Data'!L703) &gt;= 0, _xlfn.NUMBERVALUE('Upload Data'!L703) &lt;= 100), AND('Upload Data'!K703 = refClaimFscMixCredit, OR('Upload Data'!L703 = "", 'Upload Data'!L703 = 100)), AND('Upload Data'!K703 = refClaimFscRecycled, 'Upload Data'!K703 =""), 'Upload Data'!K703 = ""), FALSE)</f>
        <v>1</v>
      </c>
      <c r="T716" s="50" t="b">
        <f>IFERROR(OR('Upload Data'!M703 = "", ISNUMBER('Upload Data'!M703), IFERROR(DATEVALUE('Upload Data'!M703) &gt; 0, FALSE)), FALSE)</f>
        <v>1</v>
      </c>
      <c r="U716" s="50" t="b">
        <f>IFERROR(OR('Upload Data'!N703 = "", ISNUMBER('Upload Data'!N703), IFERROR(DATEVALUE('Upload Data'!N703) &gt; 0, FALSE)), FALSE)</f>
        <v>1</v>
      </c>
      <c r="V716" s="51" t="s">
        <v>116</v>
      </c>
      <c r="W716" s="50"/>
      <c r="X716" s="50"/>
      <c r="Y716" s="50"/>
      <c r="Z716" s="50">
        <f>IFERROR(FIND("-", 'Upload Data'!$A703, 1), 1000)</f>
        <v>1000</v>
      </c>
      <c r="AA716" s="50">
        <f>IFERROR(FIND("-", 'Upload Data'!$A703, Z716 + 1), 1000)</f>
        <v>1000</v>
      </c>
      <c r="AB716" s="50">
        <f>IFERROR(FIND("-", 'Upload Data'!$A703, AA716 + 1), 1000)</f>
        <v>1000</v>
      </c>
      <c r="AC716" s="50" t="str">
        <f>IFERROR(LEFT('Upload Data'!$A703, Z716 - 1), "")</f>
        <v/>
      </c>
      <c r="AD716" s="50" t="str">
        <f>IFERROR(MID('Upload Data'!$A703, Z716 + 1, AA716 - Z716 - 1), "")</f>
        <v/>
      </c>
      <c r="AE716" s="50" t="str">
        <f>IFERROR(MID('Upload Data'!$A703, AA716 + 1, AB716 - AA716 - 1), "")</f>
        <v/>
      </c>
      <c r="AF716" s="50" t="str">
        <f>IFERROR(MID('Upload Data'!$A703, AB716 + 1, 1000), "")</f>
        <v/>
      </c>
      <c r="AG716" s="50" t="str">
        <f t="shared" si="77"/>
        <v/>
      </c>
      <c r="AH716" s="50" t="b">
        <f t="shared" si="78"/>
        <v>0</v>
      </c>
    </row>
    <row r="717" spans="1:34">
      <c r="A717" s="49">
        <f t="shared" si="75"/>
        <v>704</v>
      </c>
      <c r="B717" s="48" t="b">
        <f>NOT(IFERROR('Upload Data'!A704 = "ERROR", TRUE))</f>
        <v>1</v>
      </c>
      <c r="C717" s="48">
        <f t="shared" si="76"/>
        <v>704</v>
      </c>
      <c r="D717" s="50" t="b">
        <f>IF(B717, ('Upload Data'!A704 &amp; 'Upload Data'!B704 &amp; 'Upload Data'!C704 &amp; 'Upload Data'!D704 &amp; 'Upload Data'!E704 &amp; 'Upload Data'!F704 &amp; 'Upload Data'!G704 &amp; 'Upload Data'!H704 &amp; 'Upload Data'!I704 &amp; 'Upload Data'!J704 &amp; 'Upload Data'!K704 &amp; 'Upload Data'!L704 &amp; 'Upload Data'!M704 &amp; 'Upload Data'!N704) &lt;&gt; "", FALSE)</f>
        <v>0</v>
      </c>
      <c r="E717" s="50" t="str">
        <f t="shared" si="79"/>
        <v/>
      </c>
      <c r="F717" s="50" t="str">
        <f t="shared" si="80"/>
        <v/>
      </c>
      <c r="G717" s="50" t="b">
        <f t="shared" si="74"/>
        <v>1</v>
      </c>
      <c r="H717" s="50" t="b">
        <f>IFERROR(OR(AND(NOT(D717), 'Upload Data'!$A704 = ""), AND(AG717 &gt; -1, OR(AND(AH717, LEN(AD717) = 7), IFERROR(MATCH(AD717, listCertificateTypes, 0), FALSE)))), FALSE)</f>
        <v>1</v>
      </c>
      <c r="I717" s="50" t="b">
        <f>IFERROR(OR(NOT($D717), 'Upload Data'!B704 &lt;&gt; ""), FALSE)</f>
        <v>1</v>
      </c>
      <c r="J717" s="50" t="b">
        <f>IFERROR(OR(AND(NOT($D717), 'Upload Data'!C704 = ""), ISNUMBER('Upload Data'!C704), IFERROR(DATEVALUE('Upload Data'!C704) &gt; 0, FALSE)), FALSE)</f>
        <v>1</v>
      </c>
      <c r="K717" s="50" t="b">
        <f>IFERROR(OR(NOT($D717), 'Upload Data'!D704 &lt;&gt; ""), FALSE)</f>
        <v>1</v>
      </c>
      <c r="L717" s="51" t="s">
        <v>116</v>
      </c>
      <c r="M717" s="50" t="b">
        <f>IFERROR(OR(AND(NOT($D717), 'Upload Data'!F704 = ""), IFERROR(_xlfn.NUMBERVALUE('Upload Data'!F704) &gt; 0, FALSE)), FALSE)</f>
        <v>1</v>
      </c>
      <c r="N717" s="50" t="b">
        <f>IFERROR(OR('Upload Data'!G704 = "", IFERROR(_xlfn.NUMBERVALUE('Upload Data'!G704) &gt; 0, FALSE)), FALSE)</f>
        <v>1</v>
      </c>
      <c r="O717" s="50" t="b">
        <f>IFERROR(OR('Upload Data'!G704 = "", IFERROR(MATCH('Upload Data'!H704, listVolumeUnits, 0), FALSE)), FALSE)</f>
        <v>1</v>
      </c>
      <c r="P717" s="50" t="b">
        <f>IFERROR(OR('Upload Data'!I704 = "", IFERROR(_xlfn.NUMBERVALUE('Upload Data'!I704) &gt; 0, FALSE)), FALSE)</f>
        <v>1</v>
      </c>
      <c r="Q717" s="50" t="b">
        <f>IFERROR(OR('Upload Data'!I704 = "", IFERROR(MATCH('Upload Data'!J704, listWeightUnits, 0), FALSE)), FALSE)</f>
        <v>1</v>
      </c>
      <c r="R717" s="50" t="b">
        <f>IFERROR(OR(AND(NOT(D717), 'Upload Data'!K704 = ""), IFERROR(MATCH('Upload Data'!K704, listFscClaimTypes, 0), FALSE)), FALSE)</f>
        <v>1</v>
      </c>
      <c r="S717" s="50" t="b">
        <f>IFERROR(OR(AND('Upload Data'!K704 = refClaimFsc100, OR('Upload Data'!L704 = "", 'Upload Data'!L704 = 100)), AND('Upload Data'!K704 = refClaimFscCW, OR('Upload Data'!L704 = "", 'Upload Data'!L704 = 0)), AND('Upload Data'!K704 = refClaimFscMix, 'Upload Data'!L704 &lt;&gt; "", _xlfn.NUMBERVALUE('Upload Data'!L704) &gt;= 0, _xlfn.NUMBERVALUE('Upload Data'!L704) &lt;= 100), AND('Upload Data'!K704 = refClaimFscMixCredit, OR('Upload Data'!L704 = "", 'Upload Data'!L704 = 100)), AND('Upload Data'!K704 = refClaimFscRecycled, 'Upload Data'!K704 =""), 'Upload Data'!K704 = ""), FALSE)</f>
        <v>1</v>
      </c>
      <c r="T717" s="50" t="b">
        <f>IFERROR(OR('Upload Data'!M704 = "", ISNUMBER('Upload Data'!M704), IFERROR(DATEVALUE('Upload Data'!M704) &gt; 0, FALSE)), FALSE)</f>
        <v>1</v>
      </c>
      <c r="U717" s="50" t="b">
        <f>IFERROR(OR('Upload Data'!N704 = "", ISNUMBER('Upload Data'!N704), IFERROR(DATEVALUE('Upload Data'!N704) &gt; 0, FALSE)), FALSE)</f>
        <v>1</v>
      </c>
      <c r="V717" s="51" t="s">
        <v>116</v>
      </c>
      <c r="W717" s="50"/>
      <c r="X717" s="50"/>
      <c r="Y717" s="50"/>
      <c r="Z717" s="50">
        <f>IFERROR(FIND("-", 'Upload Data'!$A704, 1), 1000)</f>
        <v>1000</v>
      </c>
      <c r="AA717" s="50">
        <f>IFERROR(FIND("-", 'Upload Data'!$A704, Z717 + 1), 1000)</f>
        <v>1000</v>
      </c>
      <c r="AB717" s="50">
        <f>IFERROR(FIND("-", 'Upload Data'!$A704, AA717 + 1), 1000)</f>
        <v>1000</v>
      </c>
      <c r="AC717" s="50" t="str">
        <f>IFERROR(LEFT('Upload Data'!$A704, Z717 - 1), "")</f>
        <v/>
      </c>
      <c r="AD717" s="50" t="str">
        <f>IFERROR(MID('Upload Data'!$A704, Z717 + 1, AA717 - Z717 - 1), "")</f>
        <v/>
      </c>
      <c r="AE717" s="50" t="str">
        <f>IFERROR(MID('Upload Data'!$A704, AA717 + 1, AB717 - AA717 - 1), "")</f>
        <v/>
      </c>
      <c r="AF717" s="50" t="str">
        <f>IFERROR(MID('Upload Data'!$A704, AB717 + 1, 1000), "")</f>
        <v/>
      </c>
      <c r="AG717" s="50" t="str">
        <f t="shared" si="77"/>
        <v/>
      </c>
      <c r="AH717" s="50" t="b">
        <f t="shared" si="78"/>
        <v>0</v>
      </c>
    </row>
    <row r="718" spans="1:34">
      <c r="A718" s="49">
        <f t="shared" si="75"/>
        <v>705</v>
      </c>
      <c r="B718" s="48" t="b">
        <f>NOT(IFERROR('Upload Data'!A705 = "ERROR", TRUE))</f>
        <v>1</v>
      </c>
      <c r="C718" s="48">
        <f t="shared" si="76"/>
        <v>705</v>
      </c>
      <c r="D718" s="50" t="b">
        <f>IF(B718, ('Upload Data'!A705 &amp; 'Upload Data'!B705 &amp; 'Upload Data'!C705 &amp; 'Upload Data'!D705 &amp; 'Upload Data'!E705 &amp; 'Upload Data'!F705 &amp; 'Upload Data'!G705 &amp; 'Upload Data'!H705 &amp; 'Upload Data'!I705 &amp; 'Upload Data'!J705 &amp; 'Upload Data'!K705 &amp; 'Upload Data'!L705 &amp; 'Upload Data'!M705 &amp; 'Upload Data'!N705) &lt;&gt; "", FALSE)</f>
        <v>0</v>
      </c>
      <c r="E718" s="50" t="str">
        <f t="shared" si="79"/>
        <v/>
      </c>
      <c r="F718" s="50" t="str">
        <f t="shared" si="80"/>
        <v/>
      </c>
      <c r="G718" s="50" t="b">
        <f t="shared" si="74"/>
        <v>1</v>
      </c>
      <c r="H718" s="50" t="b">
        <f>IFERROR(OR(AND(NOT(D718), 'Upload Data'!$A705 = ""), AND(AG718 &gt; -1, OR(AND(AH718, LEN(AD718) = 7), IFERROR(MATCH(AD718, listCertificateTypes, 0), FALSE)))), FALSE)</f>
        <v>1</v>
      </c>
      <c r="I718" s="50" t="b">
        <f>IFERROR(OR(NOT($D718), 'Upload Data'!B705 &lt;&gt; ""), FALSE)</f>
        <v>1</v>
      </c>
      <c r="J718" s="50" t="b">
        <f>IFERROR(OR(AND(NOT($D718), 'Upload Data'!C705 = ""), ISNUMBER('Upload Data'!C705), IFERROR(DATEVALUE('Upload Data'!C705) &gt; 0, FALSE)), FALSE)</f>
        <v>1</v>
      </c>
      <c r="K718" s="50" t="b">
        <f>IFERROR(OR(NOT($D718), 'Upload Data'!D705 &lt;&gt; ""), FALSE)</f>
        <v>1</v>
      </c>
      <c r="L718" s="51" t="s">
        <v>116</v>
      </c>
      <c r="M718" s="50" t="b">
        <f>IFERROR(OR(AND(NOT($D718), 'Upload Data'!F705 = ""), IFERROR(_xlfn.NUMBERVALUE('Upload Data'!F705) &gt; 0, FALSE)), FALSE)</f>
        <v>1</v>
      </c>
      <c r="N718" s="50" t="b">
        <f>IFERROR(OR('Upload Data'!G705 = "", IFERROR(_xlfn.NUMBERVALUE('Upload Data'!G705) &gt; 0, FALSE)), FALSE)</f>
        <v>1</v>
      </c>
      <c r="O718" s="50" t="b">
        <f>IFERROR(OR('Upload Data'!G705 = "", IFERROR(MATCH('Upload Data'!H705, listVolumeUnits, 0), FALSE)), FALSE)</f>
        <v>1</v>
      </c>
      <c r="P718" s="50" t="b">
        <f>IFERROR(OR('Upload Data'!I705 = "", IFERROR(_xlfn.NUMBERVALUE('Upload Data'!I705) &gt; 0, FALSE)), FALSE)</f>
        <v>1</v>
      </c>
      <c r="Q718" s="50" t="b">
        <f>IFERROR(OR('Upload Data'!I705 = "", IFERROR(MATCH('Upload Data'!J705, listWeightUnits, 0), FALSE)), FALSE)</f>
        <v>1</v>
      </c>
      <c r="R718" s="50" t="b">
        <f>IFERROR(OR(AND(NOT(D718), 'Upload Data'!K705 = ""), IFERROR(MATCH('Upload Data'!K705, listFscClaimTypes, 0), FALSE)), FALSE)</f>
        <v>1</v>
      </c>
      <c r="S718" s="50" t="b">
        <f>IFERROR(OR(AND('Upload Data'!K705 = refClaimFsc100, OR('Upload Data'!L705 = "", 'Upload Data'!L705 = 100)), AND('Upload Data'!K705 = refClaimFscCW, OR('Upload Data'!L705 = "", 'Upload Data'!L705 = 0)), AND('Upload Data'!K705 = refClaimFscMix, 'Upload Data'!L705 &lt;&gt; "", _xlfn.NUMBERVALUE('Upload Data'!L705) &gt;= 0, _xlfn.NUMBERVALUE('Upload Data'!L705) &lt;= 100), AND('Upload Data'!K705 = refClaimFscMixCredit, OR('Upload Data'!L705 = "", 'Upload Data'!L705 = 100)), AND('Upload Data'!K705 = refClaimFscRecycled, 'Upload Data'!K705 =""), 'Upload Data'!K705 = ""), FALSE)</f>
        <v>1</v>
      </c>
      <c r="T718" s="50" t="b">
        <f>IFERROR(OR('Upload Data'!M705 = "", ISNUMBER('Upload Data'!M705), IFERROR(DATEVALUE('Upload Data'!M705) &gt; 0, FALSE)), FALSE)</f>
        <v>1</v>
      </c>
      <c r="U718" s="50" t="b">
        <f>IFERROR(OR('Upload Data'!N705 = "", ISNUMBER('Upload Data'!N705), IFERROR(DATEVALUE('Upload Data'!N705) &gt; 0, FALSE)), FALSE)</f>
        <v>1</v>
      </c>
      <c r="V718" s="51" t="s">
        <v>116</v>
      </c>
      <c r="W718" s="50"/>
      <c r="X718" s="50"/>
      <c r="Y718" s="50"/>
      <c r="Z718" s="50">
        <f>IFERROR(FIND("-", 'Upload Data'!$A705, 1), 1000)</f>
        <v>1000</v>
      </c>
      <c r="AA718" s="50">
        <f>IFERROR(FIND("-", 'Upload Data'!$A705, Z718 + 1), 1000)</f>
        <v>1000</v>
      </c>
      <c r="AB718" s="50">
        <f>IFERROR(FIND("-", 'Upload Data'!$A705, AA718 + 1), 1000)</f>
        <v>1000</v>
      </c>
      <c r="AC718" s="50" t="str">
        <f>IFERROR(LEFT('Upload Data'!$A705, Z718 - 1), "")</f>
        <v/>
      </c>
      <c r="AD718" s="50" t="str">
        <f>IFERROR(MID('Upload Data'!$A705, Z718 + 1, AA718 - Z718 - 1), "")</f>
        <v/>
      </c>
      <c r="AE718" s="50" t="str">
        <f>IFERROR(MID('Upload Data'!$A705, AA718 + 1, AB718 - AA718 - 1), "")</f>
        <v/>
      </c>
      <c r="AF718" s="50" t="str">
        <f>IFERROR(MID('Upload Data'!$A705, AB718 + 1, 1000), "")</f>
        <v/>
      </c>
      <c r="AG718" s="50" t="str">
        <f t="shared" si="77"/>
        <v/>
      </c>
      <c r="AH718" s="50" t="b">
        <f t="shared" si="78"/>
        <v>0</v>
      </c>
    </row>
    <row r="719" spans="1:34">
      <c r="A719" s="49">
        <f t="shared" si="75"/>
        <v>706</v>
      </c>
      <c r="B719" s="48" t="b">
        <f>NOT(IFERROR('Upload Data'!A706 = "ERROR", TRUE))</f>
        <v>1</v>
      </c>
      <c r="C719" s="48">
        <f t="shared" si="76"/>
        <v>706</v>
      </c>
      <c r="D719" s="50" t="b">
        <f>IF(B719, ('Upload Data'!A706 &amp; 'Upload Data'!B706 &amp; 'Upload Data'!C706 &amp; 'Upload Data'!D706 &amp; 'Upload Data'!E706 &amp; 'Upload Data'!F706 &amp; 'Upload Data'!G706 &amp; 'Upload Data'!H706 &amp; 'Upload Data'!I706 &amp; 'Upload Data'!J706 &amp; 'Upload Data'!K706 &amp; 'Upload Data'!L706 &amp; 'Upload Data'!M706 &amp; 'Upload Data'!N706) &lt;&gt; "", FALSE)</f>
        <v>0</v>
      </c>
      <c r="E719" s="50" t="str">
        <f t="shared" si="79"/>
        <v/>
      </c>
      <c r="F719" s="50" t="str">
        <f t="shared" si="80"/>
        <v/>
      </c>
      <c r="G719" s="50" t="b">
        <f t="shared" ref="G719:G782" si="81">AND(H719:V719)</f>
        <v>1</v>
      </c>
      <c r="H719" s="50" t="b">
        <f>IFERROR(OR(AND(NOT(D719), 'Upload Data'!$A706 = ""), AND(AG719 &gt; -1, OR(AND(AH719, LEN(AD719) = 7), IFERROR(MATCH(AD719, listCertificateTypes, 0), FALSE)))), FALSE)</f>
        <v>1</v>
      </c>
      <c r="I719" s="50" t="b">
        <f>IFERROR(OR(NOT($D719), 'Upload Data'!B706 &lt;&gt; ""), FALSE)</f>
        <v>1</v>
      </c>
      <c r="J719" s="50" t="b">
        <f>IFERROR(OR(AND(NOT($D719), 'Upload Data'!C706 = ""), ISNUMBER('Upload Data'!C706), IFERROR(DATEVALUE('Upload Data'!C706) &gt; 0, FALSE)), FALSE)</f>
        <v>1</v>
      </c>
      <c r="K719" s="50" t="b">
        <f>IFERROR(OR(NOT($D719), 'Upload Data'!D706 &lt;&gt; ""), FALSE)</f>
        <v>1</v>
      </c>
      <c r="L719" s="51" t="s">
        <v>116</v>
      </c>
      <c r="M719" s="50" t="b">
        <f>IFERROR(OR(AND(NOT($D719), 'Upload Data'!F706 = ""), IFERROR(_xlfn.NUMBERVALUE('Upload Data'!F706) &gt; 0, FALSE)), FALSE)</f>
        <v>1</v>
      </c>
      <c r="N719" s="50" t="b">
        <f>IFERROR(OR('Upload Data'!G706 = "", IFERROR(_xlfn.NUMBERVALUE('Upload Data'!G706) &gt; 0, FALSE)), FALSE)</f>
        <v>1</v>
      </c>
      <c r="O719" s="50" t="b">
        <f>IFERROR(OR('Upload Data'!G706 = "", IFERROR(MATCH('Upload Data'!H706, listVolumeUnits, 0), FALSE)), FALSE)</f>
        <v>1</v>
      </c>
      <c r="P719" s="50" t="b">
        <f>IFERROR(OR('Upload Data'!I706 = "", IFERROR(_xlfn.NUMBERVALUE('Upload Data'!I706) &gt; 0, FALSE)), FALSE)</f>
        <v>1</v>
      </c>
      <c r="Q719" s="50" t="b">
        <f>IFERROR(OR('Upload Data'!I706 = "", IFERROR(MATCH('Upload Data'!J706, listWeightUnits, 0), FALSE)), FALSE)</f>
        <v>1</v>
      </c>
      <c r="R719" s="50" t="b">
        <f>IFERROR(OR(AND(NOT(D719), 'Upload Data'!K706 = ""), IFERROR(MATCH('Upload Data'!K706, listFscClaimTypes, 0), FALSE)), FALSE)</f>
        <v>1</v>
      </c>
      <c r="S719" s="50" t="b">
        <f>IFERROR(OR(AND('Upload Data'!K706 = refClaimFsc100, OR('Upload Data'!L706 = "", 'Upload Data'!L706 = 100)), AND('Upload Data'!K706 = refClaimFscCW, OR('Upload Data'!L706 = "", 'Upload Data'!L706 = 0)), AND('Upload Data'!K706 = refClaimFscMix, 'Upload Data'!L706 &lt;&gt; "", _xlfn.NUMBERVALUE('Upload Data'!L706) &gt;= 0, _xlfn.NUMBERVALUE('Upload Data'!L706) &lt;= 100), AND('Upload Data'!K706 = refClaimFscMixCredit, OR('Upload Data'!L706 = "", 'Upload Data'!L706 = 100)), AND('Upload Data'!K706 = refClaimFscRecycled, 'Upload Data'!K706 =""), 'Upload Data'!K706 = ""), FALSE)</f>
        <v>1</v>
      </c>
      <c r="T719" s="50" t="b">
        <f>IFERROR(OR('Upload Data'!M706 = "", ISNUMBER('Upload Data'!M706), IFERROR(DATEVALUE('Upload Data'!M706) &gt; 0, FALSE)), FALSE)</f>
        <v>1</v>
      </c>
      <c r="U719" s="50" t="b">
        <f>IFERROR(OR('Upload Data'!N706 = "", ISNUMBER('Upload Data'!N706), IFERROR(DATEVALUE('Upload Data'!N706) &gt; 0, FALSE)), FALSE)</f>
        <v>1</v>
      </c>
      <c r="V719" s="51" t="s">
        <v>116</v>
      </c>
      <c r="W719" s="50"/>
      <c r="X719" s="50"/>
      <c r="Y719" s="50"/>
      <c r="Z719" s="50">
        <f>IFERROR(FIND("-", 'Upload Data'!$A706, 1), 1000)</f>
        <v>1000</v>
      </c>
      <c r="AA719" s="50">
        <f>IFERROR(FIND("-", 'Upload Data'!$A706, Z719 + 1), 1000)</f>
        <v>1000</v>
      </c>
      <c r="AB719" s="50">
        <f>IFERROR(FIND("-", 'Upload Data'!$A706, AA719 + 1), 1000)</f>
        <v>1000</v>
      </c>
      <c r="AC719" s="50" t="str">
        <f>IFERROR(LEFT('Upload Data'!$A706, Z719 - 1), "")</f>
        <v/>
      </c>
      <c r="AD719" s="50" t="str">
        <f>IFERROR(MID('Upload Data'!$A706, Z719 + 1, AA719 - Z719 - 1), "")</f>
        <v/>
      </c>
      <c r="AE719" s="50" t="str">
        <f>IFERROR(MID('Upload Data'!$A706, AA719 + 1, AB719 - AA719 - 1), "")</f>
        <v/>
      </c>
      <c r="AF719" s="50" t="str">
        <f>IFERROR(MID('Upload Data'!$A706, AB719 + 1, 1000), "")</f>
        <v/>
      </c>
      <c r="AG719" s="50" t="str">
        <f t="shared" si="77"/>
        <v/>
      </c>
      <c r="AH719" s="50" t="b">
        <f t="shared" si="78"/>
        <v>0</v>
      </c>
    </row>
    <row r="720" spans="1:34">
      <c r="A720" s="49">
        <f t="shared" ref="A720:A783" si="82">IF(B720, C720, 0)</f>
        <v>707</v>
      </c>
      <c r="B720" s="48" t="b">
        <f>NOT(IFERROR('Upload Data'!A707 = "ERROR", TRUE))</f>
        <v>1</v>
      </c>
      <c r="C720" s="48">
        <f t="shared" ref="C720:C783" si="83">IF(B720, C719 + 1, C719)</f>
        <v>707</v>
      </c>
      <c r="D720" s="50" t="b">
        <f>IF(B720, ('Upload Data'!A707 &amp; 'Upload Data'!B707 &amp; 'Upload Data'!C707 &amp; 'Upload Data'!D707 &amp; 'Upload Data'!E707 &amp; 'Upload Data'!F707 &amp; 'Upload Data'!G707 &amp; 'Upload Data'!H707 &amp; 'Upload Data'!I707 &amp; 'Upload Data'!J707 &amp; 'Upload Data'!K707 &amp; 'Upload Data'!L707 &amp; 'Upload Data'!M707 &amp; 'Upload Data'!N707) &lt;&gt; "", FALSE)</f>
        <v>0</v>
      </c>
      <c r="E720" s="50" t="str">
        <f t="shared" si="79"/>
        <v/>
      </c>
      <c r="F720" s="50" t="str">
        <f t="shared" si="80"/>
        <v/>
      </c>
      <c r="G720" s="50" t="b">
        <f t="shared" si="81"/>
        <v>1</v>
      </c>
      <c r="H720" s="50" t="b">
        <f>IFERROR(OR(AND(NOT(D720), 'Upload Data'!$A707 = ""), AND(AG720 &gt; -1, OR(AND(AH720, LEN(AD720) = 7), IFERROR(MATCH(AD720, listCertificateTypes, 0), FALSE)))), FALSE)</f>
        <v>1</v>
      </c>
      <c r="I720" s="50" t="b">
        <f>IFERROR(OR(NOT($D720), 'Upload Data'!B707 &lt;&gt; ""), FALSE)</f>
        <v>1</v>
      </c>
      <c r="J720" s="50" t="b">
        <f>IFERROR(OR(AND(NOT($D720), 'Upload Data'!C707 = ""), ISNUMBER('Upload Data'!C707), IFERROR(DATEVALUE('Upload Data'!C707) &gt; 0, FALSE)), FALSE)</f>
        <v>1</v>
      </c>
      <c r="K720" s="50" t="b">
        <f>IFERROR(OR(NOT($D720), 'Upload Data'!D707 &lt;&gt; ""), FALSE)</f>
        <v>1</v>
      </c>
      <c r="L720" s="51" t="s">
        <v>116</v>
      </c>
      <c r="M720" s="50" t="b">
        <f>IFERROR(OR(AND(NOT($D720), 'Upload Data'!F707 = ""), IFERROR(_xlfn.NUMBERVALUE('Upload Data'!F707) &gt; 0, FALSE)), FALSE)</f>
        <v>1</v>
      </c>
      <c r="N720" s="50" t="b">
        <f>IFERROR(OR('Upload Data'!G707 = "", IFERROR(_xlfn.NUMBERVALUE('Upload Data'!G707) &gt; 0, FALSE)), FALSE)</f>
        <v>1</v>
      </c>
      <c r="O720" s="50" t="b">
        <f>IFERROR(OR('Upload Data'!G707 = "", IFERROR(MATCH('Upload Data'!H707, listVolumeUnits, 0), FALSE)), FALSE)</f>
        <v>1</v>
      </c>
      <c r="P720" s="50" t="b">
        <f>IFERROR(OR('Upload Data'!I707 = "", IFERROR(_xlfn.NUMBERVALUE('Upload Data'!I707) &gt; 0, FALSE)), FALSE)</f>
        <v>1</v>
      </c>
      <c r="Q720" s="50" t="b">
        <f>IFERROR(OR('Upload Data'!I707 = "", IFERROR(MATCH('Upload Data'!J707, listWeightUnits, 0), FALSE)), FALSE)</f>
        <v>1</v>
      </c>
      <c r="R720" s="50" t="b">
        <f>IFERROR(OR(AND(NOT(D720), 'Upload Data'!K707 = ""), IFERROR(MATCH('Upload Data'!K707, listFscClaimTypes, 0), FALSE)), FALSE)</f>
        <v>1</v>
      </c>
      <c r="S720" s="50" t="b">
        <f>IFERROR(OR(AND('Upload Data'!K707 = refClaimFsc100, OR('Upload Data'!L707 = "", 'Upload Data'!L707 = 100)), AND('Upload Data'!K707 = refClaimFscCW, OR('Upload Data'!L707 = "", 'Upload Data'!L707 = 0)), AND('Upload Data'!K707 = refClaimFscMix, 'Upload Data'!L707 &lt;&gt; "", _xlfn.NUMBERVALUE('Upload Data'!L707) &gt;= 0, _xlfn.NUMBERVALUE('Upload Data'!L707) &lt;= 100), AND('Upload Data'!K707 = refClaimFscMixCredit, OR('Upload Data'!L707 = "", 'Upload Data'!L707 = 100)), AND('Upload Data'!K707 = refClaimFscRecycled, 'Upload Data'!K707 =""), 'Upload Data'!K707 = ""), FALSE)</f>
        <v>1</v>
      </c>
      <c r="T720" s="50" t="b">
        <f>IFERROR(OR('Upload Data'!M707 = "", ISNUMBER('Upload Data'!M707), IFERROR(DATEVALUE('Upload Data'!M707) &gt; 0, FALSE)), FALSE)</f>
        <v>1</v>
      </c>
      <c r="U720" s="50" t="b">
        <f>IFERROR(OR('Upload Data'!N707 = "", ISNUMBER('Upload Data'!N707), IFERROR(DATEVALUE('Upload Data'!N707) &gt; 0, FALSE)), FALSE)</f>
        <v>1</v>
      </c>
      <c r="V720" s="51" t="s">
        <v>116</v>
      </c>
      <c r="W720" s="50"/>
      <c r="X720" s="50"/>
      <c r="Y720" s="50"/>
      <c r="Z720" s="50">
        <f>IFERROR(FIND("-", 'Upload Data'!$A707, 1), 1000)</f>
        <v>1000</v>
      </c>
      <c r="AA720" s="50">
        <f>IFERROR(FIND("-", 'Upload Data'!$A707, Z720 + 1), 1000)</f>
        <v>1000</v>
      </c>
      <c r="AB720" s="50">
        <f>IFERROR(FIND("-", 'Upload Data'!$A707, AA720 + 1), 1000)</f>
        <v>1000</v>
      </c>
      <c r="AC720" s="50" t="str">
        <f>IFERROR(LEFT('Upload Data'!$A707, Z720 - 1), "")</f>
        <v/>
      </c>
      <c r="AD720" s="50" t="str">
        <f>IFERROR(MID('Upload Data'!$A707, Z720 + 1, AA720 - Z720 - 1), "")</f>
        <v/>
      </c>
      <c r="AE720" s="50" t="str">
        <f>IFERROR(MID('Upload Data'!$A707, AA720 + 1, AB720 - AA720 - 1), "")</f>
        <v/>
      </c>
      <c r="AF720" s="50" t="str">
        <f>IFERROR(MID('Upload Data'!$A707, AB720 + 1, 1000), "")</f>
        <v/>
      </c>
      <c r="AG720" s="50" t="str">
        <f t="shared" ref="AG720:AG783" si="84">IFERROR(IF(AH720, MID(AD720, 2, 10), AE720), -1)</f>
        <v/>
      </c>
      <c r="AH720" s="50" t="b">
        <f t="shared" ref="AH720:AH783" si="85">(AC720 = "FSC")</f>
        <v>0</v>
      </c>
    </row>
    <row r="721" spans="1:34">
      <c r="A721" s="49">
        <f t="shared" si="82"/>
        <v>708</v>
      </c>
      <c r="B721" s="48" t="b">
        <f>NOT(IFERROR('Upload Data'!A708 = "ERROR", TRUE))</f>
        <v>1</v>
      </c>
      <c r="C721" s="48">
        <f t="shared" si="83"/>
        <v>708</v>
      </c>
      <c r="D721" s="50" t="b">
        <f>IF(B721, ('Upload Data'!A708 &amp; 'Upload Data'!B708 &amp; 'Upload Data'!C708 &amp; 'Upload Data'!D708 &amp; 'Upload Data'!E708 &amp; 'Upload Data'!F708 &amp; 'Upload Data'!G708 &amp; 'Upload Data'!H708 &amp; 'Upload Data'!I708 &amp; 'Upload Data'!J708 &amp; 'Upload Data'!K708 &amp; 'Upload Data'!L708 &amp; 'Upload Data'!M708 &amp; 'Upload Data'!N708) &lt;&gt; "", FALSE)</f>
        <v>0</v>
      </c>
      <c r="E721" s="50" t="str">
        <f t="shared" si="79"/>
        <v/>
      </c>
      <c r="F721" s="50" t="str">
        <f t="shared" si="80"/>
        <v/>
      </c>
      <c r="G721" s="50" t="b">
        <f t="shared" si="81"/>
        <v>1</v>
      </c>
      <c r="H721" s="50" t="b">
        <f>IFERROR(OR(AND(NOT(D721), 'Upload Data'!$A708 = ""), AND(AG721 &gt; -1, OR(AND(AH721, LEN(AD721) = 7), IFERROR(MATCH(AD721, listCertificateTypes, 0), FALSE)))), FALSE)</f>
        <v>1</v>
      </c>
      <c r="I721" s="50" t="b">
        <f>IFERROR(OR(NOT($D721), 'Upload Data'!B708 &lt;&gt; ""), FALSE)</f>
        <v>1</v>
      </c>
      <c r="J721" s="50" t="b">
        <f>IFERROR(OR(AND(NOT($D721), 'Upload Data'!C708 = ""), ISNUMBER('Upload Data'!C708), IFERROR(DATEVALUE('Upload Data'!C708) &gt; 0, FALSE)), FALSE)</f>
        <v>1</v>
      </c>
      <c r="K721" s="50" t="b">
        <f>IFERROR(OR(NOT($D721), 'Upload Data'!D708 &lt;&gt; ""), FALSE)</f>
        <v>1</v>
      </c>
      <c r="L721" s="51" t="s">
        <v>116</v>
      </c>
      <c r="M721" s="50" t="b">
        <f>IFERROR(OR(AND(NOT($D721), 'Upload Data'!F708 = ""), IFERROR(_xlfn.NUMBERVALUE('Upload Data'!F708) &gt; 0, FALSE)), FALSE)</f>
        <v>1</v>
      </c>
      <c r="N721" s="50" t="b">
        <f>IFERROR(OR('Upload Data'!G708 = "", IFERROR(_xlfn.NUMBERVALUE('Upload Data'!G708) &gt; 0, FALSE)), FALSE)</f>
        <v>1</v>
      </c>
      <c r="O721" s="50" t="b">
        <f>IFERROR(OR('Upload Data'!G708 = "", IFERROR(MATCH('Upload Data'!H708, listVolumeUnits, 0), FALSE)), FALSE)</f>
        <v>1</v>
      </c>
      <c r="P721" s="50" t="b">
        <f>IFERROR(OR('Upload Data'!I708 = "", IFERROR(_xlfn.NUMBERVALUE('Upload Data'!I708) &gt; 0, FALSE)), FALSE)</f>
        <v>1</v>
      </c>
      <c r="Q721" s="50" t="b">
        <f>IFERROR(OR('Upload Data'!I708 = "", IFERROR(MATCH('Upload Data'!J708, listWeightUnits, 0), FALSE)), FALSE)</f>
        <v>1</v>
      </c>
      <c r="R721" s="50" t="b">
        <f>IFERROR(OR(AND(NOT(D721), 'Upload Data'!K708 = ""), IFERROR(MATCH('Upload Data'!K708, listFscClaimTypes, 0), FALSE)), FALSE)</f>
        <v>1</v>
      </c>
      <c r="S721" s="50" t="b">
        <f>IFERROR(OR(AND('Upload Data'!K708 = refClaimFsc100, OR('Upload Data'!L708 = "", 'Upload Data'!L708 = 100)), AND('Upload Data'!K708 = refClaimFscCW, OR('Upload Data'!L708 = "", 'Upload Data'!L708 = 0)), AND('Upload Data'!K708 = refClaimFscMix, 'Upload Data'!L708 &lt;&gt; "", _xlfn.NUMBERVALUE('Upload Data'!L708) &gt;= 0, _xlfn.NUMBERVALUE('Upload Data'!L708) &lt;= 100), AND('Upload Data'!K708 = refClaimFscMixCredit, OR('Upload Data'!L708 = "", 'Upload Data'!L708 = 100)), AND('Upload Data'!K708 = refClaimFscRecycled, 'Upload Data'!K708 =""), 'Upload Data'!K708 = ""), FALSE)</f>
        <v>1</v>
      </c>
      <c r="T721" s="50" t="b">
        <f>IFERROR(OR('Upload Data'!M708 = "", ISNUMBER('Upload Data'!M708), IFERROR(DATEVALUE('Upload Data'!M708) &gt; 0, FALSE)), FALSE)</f>
        <v>1</v>
      </c>
      <c r="U721" s="50" t="b">
        <f>IFERROR(OR('Upload Data'!N708 = "", ISNUMBER('Upload Data'!N708), IFERROR(DATEVALUE('Upload Data'!N708) &gt; 0, FALSE)), FALSE)</f>
        <v>1</v>
      </c>
      <c r="V721" s="51" t="s">
        <v>116</v>
      </c>
      <c r="W721" s="50"/>
      <c r="X721" s="50"/>
      <c r="Y721" s="50"/>
      <c r="Z721" s="50">
        <f>IFERROR(FIND("-", 'Upload Data'!$A708, 1), 1000)</f>
        <v>1000</v>
      </c>
      <c r="AA721" s="50">
        <f>IFERROR(FIND("-", 'Upload Data'!$A708, Z721 + 1), 1000)</f>
        <v>1000</v>
      </c>
      <c r="AB721" s="50">
        <f>IFERROR(FIND("-", 'Upload Data'!$A708, AA721 + 1), 1000)</f>
        <v>1000</v>
      </c>
      <c r="AC721" s="50" t="str">
        <f>IFERROR(LEFT('Upload Data'!$A708, Z721 - 1), "")</f>
        <v/>
      </c>
      <c r="AD721" s="50" t="str">
        <f>IFERROR(MID('Upload Data'!$A708, Z721 + 1, AA721 - Z721 - 1), "")</f>
        <v/>
      </c>
      <c r="AE721" s="50" t="str">
        <f>IFERROR(MID('Upload Data'!$A708, AA721 + 1, AB721 - AA721 - 1), "")</f>
        <v/>
      </c>
      <c r="AF721" s="50" t="str">
        <f>IFERROR(MID('Upload Data'!$A708, AB721 + 1, 1000), "")</f>
        <v/>
      </c>
      <c r="AG721" s="50" t="str">
        <f t="shared" si="84"/>
        <v/>
      </c>
      <c r="AH721" s="50" t="b">
        <f t="shared" si="85"/>
        <v>0</v>
      </c>
    </row>
    <row r="722" spans="1:34">
      <c r="A722" s="49">
        <f t="shared" si="82"/>
        <v>709</v>
      </c>
      <c r="B722" s="48" t="b">
        <f>NOT(IFERROR('Upload Data'!A709 = "ERROR", TRUE))</f>
        <v>1</v>
      </c>
      <c r="C722" s="48">
        <f t="shared" si="83"/>
        <v>709</v>
      </c>
      <c r="D722" s="50" t="b">
        <f>IF(B722, ('Upload Data'!A709 &amp; 'Upload Data'!B709 &amp; 'Upload Data'!C709 &amp; 'Upload Data'!D709 &amp; 'Upload Data'!E709 &amp; 'Upload Data'!F709 &amp; 'Upload Data'!G709 &amp; 'Upload Data'!H709 &amp; 'Upload Data'!I709 &amp; 'Upload Data'!J709 &amp; 'Upload Data'!K709 &amp; 'Upload Data'!L709 &amp; 'Upload Data'!M709 &amp; 'Upload Data'!N709) &lt;&gt; "", FALSE)</f>
        <v>0</v>
      </c>
      <c r="E722" s="50" t="str">
        <f t="shared" si="79"/>
        <v/>
      </c>
      <c r="F722" s="50" t="str">
        <f t="shared" si="80"/>
        <v/>
      </c>
      <c r="G722" s="50" t="b">
        <f t="shared" si="81"/>
        <v>1</v>
      </c>
      <c r="H722" s="50" t="b">
        <f>IFERROR(OR(AND(NOT(D722), 'Upload Data'!$A709 = ""), AND(AG722 &gt; -1, OR(AND(AH722, LEN(AD722) = 7), IFERROR(MATCH(AD722, listCertificateTypes, 0), FALSE)))), FALSE)</f>
        <v>1</v>
      </c>
      <c r="I722" s="50" t="b">
        <f>IFERROR(OR(NOT($D722), 'Upload Data'!B709 &lt;&gt; ""), FALSE)</f>
        <v>1</v>
      </c>
      <c r="J722" s="50" t="b">
        <f>IFERROR(OR(AND(NOT($D722), 'Upload Data'!C709 = ""), ISNUMBER('Upload Data'!C709), IFERROR(DATEVALUE('Upload Data'!C709) &gt; 0, FALSE)), FALSE)</f>
        <v>1</v>
      </c>
      <c r="K722" s="50" t="b">
        <f>IFERROR(OR(NOT($D722), 'Upload Data'!D709 &lt;&gt; ""), FALSE)</f>
        <v>1</v>
      </c>
      <c r="L722" s="51" t="s">
        <v>116</v>
      </c>
      <c r="M722" s="50" t="b">
        <f>IFERROR(OR(AND(NOT($D722), 'Upload Data'!F709 = ""), IFERROR(_xlfn.NUMBERVALUE('Upload Data'!F709) &gt; 0, FALSE)), FALSE)</f>
        <v>1</v>
      </c>
      <c r="N722" s="50" t="b">
        <f>IFERROR(OR('Upload Data'!G709 = "", IFERROR(_xlfn.NUMBERVALUE('Upload Data'!G709) &gt; 0, FALSE)), FALSE)</f>
        <v>1</v>
      </c>
      <c r="O722" s="50" t="b">
        <f>IFERROR(OR('Upload Data'!G709 = "", IFERROR(MATCH('Upload Data'!H709, listVolumeUnits, 0), FALSE)), FALSE)</f>
        <v>1</v>
      </c>
      <c r="P722" s="50" t="b">
        <f>IFERROR(OR('Upload Data'!I709 = "", IFERROR(_xlfn.NUMBERVALUE('Upload Data'!I709) &gt; 0, FALSE)), FALSE)</f>
        <v>1</v>
      </c>
      <c r="Q722" s="50" t="b">
        <f>IFERROR(OR('Upload Data'!I709 = "", IFERROR(MATCH('Upload Data'!J709, listWeightUnits, 0), FALSE)), FALSE)</f>
        <v>1</v>
      </c>
      <c r="R722" s="50" t="b">
        <f>IFERROR(OR(AND(NOT(D722), 'Upload Data'!K709 = ""), IFERROR(MATCH('Upload Data'!K709, listFscClaimTypes, 0), FALSE)), FALSE)</f>
        <v>1</v>
      </c>
      <c r="S722" s="50" t="b">
        <f>IFERROR(OR(AND('Upload Data'!K709 = refClaimFsc100, OR('Upload Data'!L709 = "", 'Upload Data'!L709 = 100)), AND('Upload Data'!K709 = refClaimFscCW, OR('Upload Data'!L709 = "", 'Upload Data'!L709 = 0)), AND('Upload Data'!K709 = refClaimFscMix, 'Upload Data'!L709 &lt;&gt; "", _xlfn.NUMBERVALUE('Upload Data'!L709) &gt;= 0, _xlfn.NUMBERVALUE('Upload Data'!L709) &lt;= 100), AND('Upload Data'!K709 = refClaimFscMixCredit, OR('Upload Data'!L709 = "", 'Upload Data'!L709 = 100)), AND('Upload Data'!K709 = refClaimFscRecycled, 'Upload Data'!K709 =""), 'Upload Data'!K709 = ""), FALSE)</f>
        <v>1</v>
      </c>
      <c r="T722" s="50" t="b">
        <f>IFERROR(OR('Upload Data'!M709 = "", ISNUMBER('Upload Data'!M709), IFERROR(DATEVALUE('Upload Data'!M709) &gt; 0, FALSE)), FALSE)</f>
        <v>1</v>
      </c>
      <c r="U722" s="50" t="b">
        <f>IFERROR(OR('Upload Data'!N709 = "", ISNUMBER('Upload Data'!N709), IFERROR(DATEVALUE('Upload Data'!N709) &gt; 0, FALSE)), FALSE)</f>
        <v>1</v>
      </c>
      <c r="V722" s="51" t="s">
        <v>116</v>
      </c>
      <c r="W722" s="50"/>
      <c r="X722" s="50"/>
      <c r="Y722" s="50"/>
      <c r="Z722" s="50">
        <f>IFERROR(FIND("-", 'Upload Data'!$A709, 1), 1000)</f>
        <v>1000</v>
      </c>
      <c r="AA722" s="50">
        <f>IFERROR(FIND("-", 'Upload Data'!$A709, Z722 + 1), 1000)</f>
        <v>1000</v>
      </c>
      <c r="AB722" s="50">
        <f>IFERROR(FIND("-", 'Upload Data'!$A709, AA722 + 1), 1000)</f>
        <v>1000</v>
      </c>
      <c r="AC722" s="50" t="str">
        <f>IFERROR(LEFT('Upload Data'!$A709, Z722 - 1), "")</f>
        <v/>
      </c>
      <c r="AD722" s="50" t="str">
        <f>IFERROR(MID('Upload Data'!$A709, Z722 + 1, AA722 - Z722 - 1), "")</f>
        <v/>
      </c>
      <c r="AE722" s="50" t="str">
        <f>IFERROR(MID('Upload Data'!$A709, AA722 + 1, AB722 - AA722 - 1), "")</f>
        <v/>
      </c>
      <c r="AF722" s="50" t="str">
        <f>IFERROR(MID('Upload Data'!$A709, AB722 + 1, 1000), "")</f>
        <v/>
      </c>
      <c r="AG722" s="50" t="str">
        <f t="shared" si="84"/>
        <v/>
      </c>
      <c r="AH722" s="50" t="b">
        <f t="shared" si="85"/>
        <v>0</v>
      </c>
    </row>
    <row r="723" spans="1:34">
      <c r="A723" s="49">
        <f t="shared" si="82"/>
        <v>710</v>
      </c>
      <c r="B723" s="48" t="b">
        <f>NOT(IFERROR('Upload Data'!A710 = "ERROR", TRUE))</f>
        <v>1</v>
      </c>
      <c r="C723" s="48">
        <f t="shared" si="83"/>
        <v>710</v>
      </c>
      <c r="D723" s="50" t="b">
        <f>IF(B723, ('Upload Data'!A710 &amp; 'Upload Data'!B710 &amp; 'Upload Data'!C710 &amp; 'Upload Data'!D710 &amp; 'Upload Data'!E710 &amp; 'Upload Data'!F710 &amp; 'Upload Data'!G710 &amp; 'Upload Data'!H710 &amp; 'Upload Data'!I710 &amp; 'Upload Data'!J710 &amp; 'Upload Data'!K710 &amp; 'Upload Data'!L710 &amp; 'Upload Data'!M710 &amp; 'Upload Data'!N710) &lt;&gt; "", FALSE)</f>
        <v>0</v>
      </c>
      <c r="E723" s="50" t="str">
        <f t="shared" si="79"/>
        <v/>
      </c>
      <c r="F723" s="50" t="str">
        <f t="shared" si="80"/>
        <v/>
      </c>
      <c r="G723" s="50" t="b">
        <f t="shared" si="81"/>
        <v>1</v>
      </c>
      <c r="H723" s="50" t="b">
        <f>IFERROR(OR(AND(NOT(D723), 'Upload Data'!$A710 = ""), AND(AG723 &gt; -1, OR(AND(AH723, LEN(AD723) = 7), IFERROR(MATCH(AD723, listCertificateTypes, 0), FALSE)))), FALSE)</f>
        <v>1</v>
      </c>
      <c r="I723" s="50" t="b">
        <f>IFERROR(OR(NOT($D723), 'Upload Data'!B710 &lt;&gt; ""), FALSE)</f>
        <v>1</v>
      </c>
      <c r="J723" s="50" t="b">
        <f>IFERROR(OR(AND(NOT($D723), 'Upload Data'!C710 = ""), ISNUMBER('Upload Data'!C710), IFERROR(DATEVALUE('Upload Data'!C710) &gt; 0, FALSE)), FALSE)</f>
        <v>1</v>
      </c>
      <c r="K723" s="50" t="b">
        <f>IFERROR(OR(NOT($D723), 'Upload Data'!D710 &lt;&gt; ""), FALSE)</f>
        <v>1</v>
      </c>
      <c r="L723" s="51" t="s">
        <v>116</v>
      </c>
      <c r="M723" s="50" t="b">
        <f>IFERROR(OR(AND(NOT($D723), 'Upload Data'!F710 = ""), IFERROR(_xlfn.NUMBERVALUE('Upload Data'!F710) &gt; 0, FALSE)), FALSE)</f>
        <v>1</v>
      </c>
      <c r="N723" s="50" t="b">
        <f>IFERROR(OR('Upload Data'!G710 = "", IFERROR(_xlfn.NUMBERVALUE('Upload Data'!G710) &gt; 0, FALSE)), FALSE)</f>
        <v>1</v>
      </c>
      <c r="O723" s="50" t="b">
        <f>IFERROR(OR('Upload Data'!G710 = "", IFERROR(MATCH('Upload Data'!H710, listVolumeUnits, 0), FALSE)), FALSE)</f>
        <v>1</v>
      </c>
      <c r="P723" s="50" t="b">
        <f>IFERROR(OR('Upload Data'!I710 = "", IFERROR(_xlfn.NUMBERVALUE('Upload Data'!I710) &gt; 0, FALSE)), FALSE)</f>
        <v>1</v>
      </c>
      <c r="Q723" s="50" t="b">
        <f>IFERROR(OR('Upload Data'!I710 = "", IFERROR(MATCH('Upload Data'!J710, listWeightUnits, 0), FALSE)), FALSE)</f>
        <v>1</v>
      </c>
      <c r="R723" s="50" t="b">
        <f>IFERROR(OR(AND(NOT(D723), 'Upload Data'!K710 = ""), IFERROR(MATCH('Upload Data'!K710, listFscClaimTypes, 0), FALSE)), FALSE)</f>
        <v>1</v>
      </c>
      <c r="S723" s="50" t="b">
        <f>IFERROR(OR(AND('Upload Data'!K710 = refClaimFsc100, OR('Upload Data'!L710 = "", 'Upload Data'!L710 = 100)), AND('Upload Data'!K710 = refClaimFscCW, OR('Upload Data'!L710 = "", 'Upload Data'!L710 = 0)), AND('Upload Data'!K710 = refClaimFscMix, 'Upload Data'!L710 &lt;&gt; "", _xlfn.NUMBERVALUE('Upload Data'!L710) &gt;= 0, _xlfn.NUMBERVALUE('Upload Data'!L710) &lt;= 100), AND('Upload Data'!K710 = refClaimFscMixCredit, OR('Upload Data'!L710 = "", 'Upload Data'!L710 = 100)), AND('Upload Data'!K710 = refClaimFscRecycled, 'Upload Data'!K710 =""), 'Upload Data'!K710 = ""), FALSE)</f>
        <v>1</v>
      </c>
      <c r="T723" s="50" t="b">
        <f>IFERROR(OR('Upload Data'!M710 = "", ISNUMBER('Upload Data'!M710), IFERROR(DATEVALUE('Upload Data'!M710) &gt; 0, FALSE)), FALSE)</f>
        <v>1</v>
      </c>
      <c r="U723" s="50" t="b">
        <f>IFERROR(OR('Upload Data'!N710 = "", ISNUMBER('Upload Data'!N710), IFERROR(DATEVALUE('Upload Data'!N710) &gt; 0, FALSE)), FALSE)</f>
        <v>1</v>
      </c>
      <c r="V723" s="51" t="s">
        <v>116</v>
      </c>
      <c r="W723" s="50"/>
      <c r="X723" s="50"/>
      <c r="Y723" s="50"/>
      <c r="Z723" s="50">
        <f>IFERROR(FIND("-", 'Upload Data'!$A710, 1), 1000)</f>
        <v>1000</v>
      </c>
      <c r="AA723" s="50">
        <f>IFERROR(FIND("-", 'Upload Data'!$A710, Z723 + 1), 1000)</f>
        <v>1000</v>
      </c>
      <c r="AB723" s="50">
        <f>IFERROR(FIND("-", 'Upload Data'!$A710, AA723 + 1), 1000)</f>
        <v>1000</v>
      </c>
      <c r="AC723" s="50" t="str">
        <f>IFERROR(LEFT('Upload Data'!$A710, Z723 - 1), "")</f>
        <v/>
      </c>
      <c r="AD723" s="50" t="str">
        <f>IFERROR(MID('Upload Data'!$A710, Z723 + 1, AA723 - Z723 - 1), "")</f>
        <v/>
      </c>
      <c r="AE723" s="50" t="str">
        <f>IFERROR(MID('Upload Data'!$A710, AA723 + 1, AB723 - AA723 - 1), "")</f>
        <v/>
      </c>
      <c r="AF723" s="50" t="str">
        <f>IFERROR(MID('Upload Data'!$A710, AB723 + 1, 1000), "")</f>
        <v/>
      </c>
      <c r="AG723" s="50" t="str">
        <f t="shared" si="84"/>
        <v/>
      </c>
      <c r="AH723" s="50" t="b">
        <f t="shared" si="85"/>
        <v>0</v>
      </c>
    </row>
    <row r="724" spans="1:34">
      <c r="A724" s="49">
        <f t="shared" si="82"/>
        <v>711</v>
      </c>
      <c r="B724" s="48" t="b">
        <f>NOT(IFERROR('Upload Data'!A711 = "ERROR", TRUE))</f>
        <v>1</v>
      </c>
      <c r="C724" s="48">
        <f t="shared" si="83"/>
        <v>711</v>
      </c>
      <c r="D724" s="50" t="b">
        <f>IF(B724, ('Upload Data'!A711 &amp; 'Upload Data'!B711 &amp; 'Upload Data'!C711 &amp; 'Upload Data'!D711 &amp; 'Upload Data'!E711 &amp; 'Upload Data'!F711 &amp; 'Upload Data'!G711 &amp; 'Upload Data'!H711 &amp; 'Upload Data'!I711 &amp; 'Upload Data'!J711 &amp; 'Upload Data'!K711 &amp; 'Upload Data'!L711 &amp; 'Upload Data'!M711 &amp; 'Upload Data'!N711) &lt;&gt; "", FALSE)</f>
        <v>0</v>
      </c>
      <c r="E724" s="50" t="str">
        <f t="shared" si="79"/>
        <v/>
      </c>
      <c r="F724" s="50" t="str">
        <f t="shared" si="80"/>
        <v/>
      </c>
      <c r="G724" s="50" t="b">
        <f t="shared" si="81"/>
        <v>1</v>
      </c>
      <c r="H724" s="50" t="b">
        <f>IFERROR(OR(AND(NOT(D724), 'Upload Data'!$A711 = ""), AND(AG724 &gt; -1, OR(AND(AH724, LEN(AD724) = 7), IFERROR(MATCH(AD724, listCertificateTypes, 0), FALSE)))), FALSE)</f>
        <v>1</v>
      </c>
      <c r="I724" s="50" t="b">
        <f>IFERROR(OR(NOT($D724), 'Upload Data'!B711 &lt;&gt; ""), FALSE)</f>
        <v>1</v>
      </c>
      <c r="J724" s="50" t="b">
        <f>IFERROR(OR(AND(NOT($D724), 'Upload Data'!C711 = ""), ISNUMBER('Upload Data'!C711), IFERROR(DATEVALUE('Upload Data'!C711) &gt; 0, FALSE)), FALSE)</f>
        <v>1</v>
      </c>
      <c r="K724" s="50" t="b">
        <f>IFERROR(OR(NOT($D724), 'Upload Data'!D711 &lt;&gt; ""), FALSE)</f>
        <v>1</v>
      </c>
      <c r="L724" s="51" t="s">
        <v>116</v>
      </c>
      <c r="M724" s="50" t="b">
        <f>IFERROR(OR(AND(NOT($D724), 'Upload Data'!F711 = ""), IFERROR(_xlfn.NUMBERVALUE('Upload Data'!F711) &gt; 0, FALSE)), FALSE)</f>
        <v>1</v>
      </c>
      <c r="N724" s="50" t="b">
        <f>IFERROR(OR('Upload Data'!G711 = "", IFERROR(_xlfn.NUMBERVALUE('Upload Data'!G711) &gt; 0, FALSE)), FALSE)</f>
        <v>1</v>
      </c>
      <c r="O724" s="50" t="b">
        <f>IFERROR(OR('Upload Data'!G711 = "", IFERROR(MATCH('Upload Data'!H711, listVolumeUnits, 0), FALSE)), FALSE)</f>
        <v>1</v>
      </c>
      <c r="P724" s="50" t="b">
        <f>IFERROR(OR('Upload Data'!I711 = "", IFERROR(_xlfn.NUMBERVALUE('Upload Data'!I711) &gt; 0, FALSE)), FALSE)</f>
        <v>1</v>
      </c>
      <c r="Q724" s="50" t="b">
        <f>IFERROR(OR('Upload Data'!I711 = "", IFERROR(MATCH('Upload Data'!J711, listWeightUnits, 0), FALSE)), FALSE)</f>
        <v>1</v>
      </c>
      <c r="R724" s="50" t="b">
        <f>IFERROR(OR(AND(NOT(D724), 'Upload Data'!K711 = ""), IFERROR(MATCH('Upload Data'!K711, listFscClaimTypes, 0), FALSE)), FALSE)</f>
        <v>1</v>
      </c>
      <c r="S724" s="50" t="b">
        <f>IFERROR(OR(AND('Upload Data'!K711 = refClaimFsc100, OR('Upload Data'!L711 = "", 'Upload Data'!L711 = 100)), AND('Upload Data'!K711 = refClaimFscCW, OR('Upload Data'!L711 = "", 'Upload Data'!L711 = 0)), AND('Upload Data'!K711 = refClaimFscMix, 'Upload Data'!L711 &lt;&gt; "", _xlfn.NUMBERVALUE('Upload Data'!L711) &gt;= 0, _xlfn.NUMBERVALUE('Upload Data'!L711) &lt;= 100), AND('Upload Data'!K711 = refClaimFscMixCredit, OR('Upload Data'!L711 = "", 'Upload Data'!L711 = 100)), AND('Upload Data'!K711 = refClaimFscRecycled, 'Upload Data'!K711 =""), 'Upload Data'!K711 = ""), FALSE)</f>
        <v>1</v>
      </c>
      <c r="T724" s="50" t="b">
        <f>IFERROR(OR('Upload Data'!M711 = "", ISNUMBER('Upload Data'!M711), IFERROR(DATEVALUE('Upload Data'!M711) &gt; 0, FALSE)), FALSE)</f>
        <v>1</v>
      </c>
      <c r="U724" s="50" t="b">
        <f>IFERROR(OR('Upload Data'!N711 = "", ISNUMBER('Upload Data'!N711), IFERROR(DATEVALUE('Upload Data'!N711) &gt; 0, FALSE)), FALSE)</f>
        <v>1</v>
      </c>
      <c r="V724" s="51" t="s">
        <v>116</v>
      </c>
      <c r="W724" s="50"/>
      <c r="X724" s="50"/>
      <c r="Y724" s="50"/>
      <c r="Z724" s="50">
        <f>IFERROR(FIND("-", 'Upload Data'!$A711, 1), 1000)</f>
        <v>1000</v>
      </c>
      <c r="AA724" s="50">
        <f>IFERROR(FIND("-", 'Upload Data'!$A711, Z724 + 1), 1000)</f>
        <v>1000</v>
      </c>
      <c r="AB724" s="50">
        <f>IFERROR(FIND("-", 'Upload Data'!$A711, AA724 + 1), 1000)</f>
        <v>1000</v>
      </c>
      <c r="AC724" s="50" t="str">
        <f>IFERROR(LEFT('Upload Data'!$A711, Z724 - 1), "")</f>
        <v/>
      </c>
      <c r="AD724" s="50" t="str">
        <f>IFERROR(MID('Upload Data'!$A711, Z724 + 1, AA724 - Z724 - 1), "")</f>
        <v/>
      </c>
      <c r="AE724" s="50" t="str">
        <f>IFERROR(MID('Upload Data'!$A711, AA724 + 1, AB724 - AA724 - 1), "")</f>
        <v/>
      </c>
      <c r="AF724" s="50" t="str">
        <f>IFERROR(MID('Upload Data'!$A711, AB724 + 1, 1000), "")</f>
        <v/>
      </c>
      <c r="AG724" s="50" t="str">
        <f t="shared" si="84"/>
        <v/>
      </c>
      <c r="AH724" s="50" t="b">
        <f t="shared" si="85"/>
        <v>0</v>
      </c>
    </row>
    <row r="725" spans="1:34">
      <c r="A725" s="49">
        <f t="shared" si="82"/>
        <v>712</v>
      </c>
      <c r="B725" s="48" t="b">
        <f>NOT(IFERROR('Upload Data'!A712 = "ERROR", TRUE))</f>
        <v>1</v>
      </c>
      <c r="C725" s="48">
        <f t="shared" si="83"/>
        <v>712</v>
      </c>
      <c r="D725" s="50" t="b">
        <f>IF(B725, ('Upload Data'!A712 &amp; 'Upload Data'!B712 &amp; 'Upload Data'!C712 &amp; 'Upload Data'!D712 &amp; 'Upload Data'!E712 &amp; 'Upload Data'!F712 &amp; 'Upload Data'!G712 &amp; 'Upload Data'!H712 &amp; 'Upload Data'!I712 &amp; 'Upload Data'!J712 &amp; 'Upload Data'!K712 &amp; 'Upload Data'!L712 &amp; 'Upload Data'!M712 &amp; 'Upload Data'!N712) &lt;&gt; "", FALSE)</f>
        <v>0</v>
      </c>
      <c r="E725" s="50" t="str">
        <f t="shared" si="79"/>
        <v/>
      </c>
      <c r="F725" s="50" t="str">
        <f t="shared" si="80"/>
        <v/>
      </c>
      <c r="G725" s="50" t="b">
        <f t="shared" si="81"/>
        <v>1</v>
      </c>
      <c r="H725" s="50" t="b">
        <f>IFERROR(OR(AND(NOT(D725), 'Upload Data'!$A712 = ""), AND(AG725 &gt; -1, OR(AND(AH725, LEN(AD725) = 7), IFERROR(MATCH(AD725, listCertificateTypes, 0), FALSE)))), FALSE)</f>
        <v>1</v>
      </c>
      <c r="I725" s="50" t="b">
        <f>IFERROR(OR(NOT($D725), 'Upload Data'!B712 &lt;&gt; ""), FALSE)</f>
        <v>1</v>
      </c>
      <c r="J725" s="50" t="b">
        <f>IFERROR(OR(AND(NOT($D725), 'Upload Data'!C712 = ""), ISNUMBER('Upload Data'!C712), IFERROR(DATEVALUE('Upload Data'!C712) &gt; 0, FALSE)), FALSE)</f>
        <v>1</v>
      </c>
      <c r="K725" s="50" t="b">
        <f>IFERROR(OR(NOT($D725), 'Upload Data'!D712 &lt;&gt; ""), FALSE)</f>
        <v>1</v>
      </c>
      <c r="L725" s="51" t="s">
        <v>116</v>
      </c>
      <c r="M725" s="50" t="b">
        <f>IFERROR(OR(AND(NOT($D725), 'Upload Data'!F712 = ""), IFERROR(_xlfn.NUMBERVALUE('Upload Data'!F712) &gt; 0, FALSE)), FALSE)</f>
        <v>1</v>
      </c>
      <c r="N725" s="50" t="b">
        <f>IFERROR(OR('Upload Data'!G712 = "", IFERROR(_xlfn.NUMBERVALUE('Upload Data'!G712) &gt; 0, FALSE)), FALSE)</f>
        <v>1</v>
      </c>
      <c r="O725" s="50" t="b">
        <f>IFERROR(OR('Upload Data'!G712 = "", IFERROR(MATCH('Upload Data'!H712, listVolumeUnits, 0), FALSE)), FALSE)</f>
        <v>1</v>
      </c>
      <c r="P725" s="50" t="b">
        <f>IFERROR(OR('Upload Data'!I712 = "", IFERROR(_xlfn.NUMBERVALUE('Upload Data'!I712) &gt; 0, FALSE)), FALSE)</f>
        <v>1</v>
      </c>
      <c r="Q725" s="50" t="b">
        <f>IFERROR(OR('Upload Data'!I712 = "", IFERROR(MATCH('Upload Data'!J712, listWeightUnits, 0), FALSE)), FALSE)</f>
        <v>1</v>
      </c>
      <c r="R725" s="50" t="b">
        <f>IFERROR(OR(AND(NOT(D725), 'Upload Data'!K712 = ""), IFERROR(MATCH('Upload Data'!K712, listFscClaimTypes, 0), FALSE)), FALSE)</f>
        <v>1</v>
      </c>
      <c r="S725" s="50" t="b">
        <f>IFERROR(OR(AND('Upload Data'!K712 = refClaimFsc100, OR('Upload Data'!L712 = "", 'Upload Data'!L712 = 100)), AND('Upload Data'!K712 = refClaimFscCW, OR('Upload Data'!L712 = "", 'Upload Data'!L712 = 0)), AND('Upload Data'!K712 = refClaimFscMix, 'Upload Data'!L712 &lt;&gt; "", _xlfn.NUMBERVALUE('Upload Data'!L712) &gt;= 0, _xlfn.NUMBERVALUE('Upload Data'!L712) &lt;= 100), AND('Upload Data'!K712 = refClaimFscMixCredit, OR('Upload Data'!L712 = "", 'Upload Data'!L712 = 100)), AND('Upload Data'!K712 = refClaimFscRecycled, 'Upload Data'!K712 =""), 'Upload Data'!K712 = ""), FALSE)</f>
        <v>1</v>
      </c>
      <c r="T725" s="50" t="b">
        <f>IFERROR(OR('Upload Data'!M712 = "", ISNUMBER('Upload Data'!M712), IFERROR(DATEVALUE('Upload Data'!M712) &gt; 0, FALSE)), FALSE)</f>
        <v>1</v>
      </c>
      <c r="U725" s="50" t="b">
        <f>IFERROR(OR('Upload Data'!N712 = "", ISNUMBER('Upload Data'!N712), IFERROR(DATEVALUE('Upload Data'!N712) &gt; 0, FALSE)), FALSE)</f>
        <v>1</v>
      </c>
      <c r="V725" s="51" t="s">
        <v>116</v>
      </c>
      <c r="W725" s="50"/>
      <c r="X725" s="50"/>
      <c r="Y725" s="50"/>
      <c r="Z725" s="50">
        <f>IFERROR(FIND("-", 'Upload Data'!$A712, 1), 1000)</f>
        <v>1000</v>
      </c>
      <c r="AA725" s="50">
        <f>IFERROR(FIND("-", 'Upload Data'!$A712, Z725 + 1), 1000)</f>
        <v>1000</v>
      </c>
      <c r="AB725" s="50">
        <f>IFERROR(FIND("-", 'Upload Data'!$A712, AA725 + 1), 1000)</f>
        <v>1000</v>
      </c>
      <c r="AC725" s="50" t="str">
        <f>IFERROR(LEFT('Upload Data'!$A712, Z725 - 1), "")</f>
        <v/>
      </c>
      <c r="AD725" s="50" t="str">
        <f>IFERROR(MID('Upload Data'!$A712, Z725 + 1, AA725 - Z725 - 1), "")</f>
        <v/>
      </c>
      <c r="AE725" s="50" t="str">
        <f>IFERROR(MID('Upload Data'!$A712, AA725 + 1, AB725 - AA725 - 1), "")</f>
        <v/>
      </c>
      <c r="AF725" s="50" t="str">
        <f>IFERROR(MID('Upload Data'!$A712, AB725 + 1, 1000), "")</f>
        <v/>
      </c>
      <c r="AG725" s="50" t="str">
        <f t="shared" si="84"/>
        <v/>
      </c>
      <c r="AH725" s="50" t="b">
        <f t="shared" si="85"/>
        <v>0</v>
      </c>
    </row>
    <row r="726" spans="1:34">
      <c r="A726" s="49">
        <f t="shared" si="82"/>
        <v>713</v>
      </c>
      <c r="B726" s="48" t="b">
        <f>NOT(IFERROR('Upload Data'!A713 = "ERROR", TRUE))</f>
        <v>1</v>
      </c>
      <c r="C726" s="48">
        <f t="shared" si="83"/>
        <v>713</v>
      </c>
      <c r="D726" s="50" t="b">
        <f>IF(B726, ('Upload Data'!A713 &amp; 'Upload Data'!B713 &amp; 'Upload Data'!C713 &amp; 'Upload Data'!D713 &amp; 'Upload Data'!E713 &amp; 'Upload Data'!F713 &amp; 'Upload Data'!G713 &amp; 'Upload Data'!H713 &amp; 'Upload Data'!I713 &amp; 'Upload Data'!J713 &amp; 'Upload Data'!K713 &amp; 'Upload Data'!L713 &amp; 'Upload Data'!M713 &amp; 'Upload Data'!N713) &lt;&gt; "", FALSE)</f>
        <v>0</v>
      </c>
      <c r="E726" s="50" t="str">
        <f t="shared" si="79"/>
        <v/>
      </c>
      <c r="F726" s="50" t="str">
        <f t="shared" si="80"/>
        <v/>
      </c>
      <c r="G726" s="50" t="b">
        <f t="shared" si="81"/>
        <v>1</v>
      </c>
      <c r="H726" s="50" t="b">
        <f>IFERROR(OR(AND(NOT(D726), 'Upload Data'!$A713 = ""), AND(AG726 &gt; -1, OR(AND(AH726, LEN(AD726) = 7), IFERROR(MATCH(AD726, listCertificateTypes, 0), FALSE)))), FALSE)</f>
        <v>1</v>
      </c>
      <c r="I726" s="50" t="b">
        <f>IFERROR(OR(NOT($D726), 'Upload Data'!B713 &lt;&gt; ""), FALSE)</f>
        <v>1</v>
      </c>
      <c r="J726" s="50" t="b">
        <f>IFERROR(OR(AND(NOT($D726), 'Upload Data'!C713 = ""), ISNUMBER('Upload Data'!C713), IFERROR(DATEVALUE('Upload Data'!C713) &gt; 0, FALSE)), FALSE)</f>
        <v>1</v>
      </c>
      <c r="K726" s="50" t="b">
        <f>IFERROR(OR(NOT($D726), 'Upload Data'!D713 &lt;&gt; ""), FALSE)</f>
        <v>1</v>
      </c>
      <c r="L726" s="51" t="s">
        <v>116</v>
      </c>
      <c r="M726" s="50" t="b">
        <f>IFERROR(OR(AND(NOT($D726), 'Upload Data'!F713 = ""), IFERROR(_xlfn.NUMBERVALUE('Upload Data'!F713) &gt; 0, FALSE)), FALSE)</f>
        <v>1</v>
      </c>
      <c r="N726" s="50" t="b">
        <f>IFERROR(OR('Upload Data'!G713 = "", IFERROR(_xlfn.NUMBERVALUE('Upload Data'!G713) &gt; 0, FALSE)), FALSE)</f>
        <v>1</v>
      </c>
      <c r="O726" s="50" t="b">
        <f>IFERROR(OR('Upload Data'!G713 = "", IFERROR(MATCH('Upload Data'!H713, listVolumeUnits, 0), FALSE)), FALSE)</f>
        <v>1</v>
      </c>
      <c r="P726" s="50" t="b">
        <f>IFERROR(OR('Upload Data'!I713 = "", IFERROR(_xlfn.NUMBERVALUE('Upload Data'!I713) &gt; 0, FALSE)), FALSE)</f>
        <v>1</v>
      </c>
      <c r="Q726" s="50" t="b">
        <f>IFERROR(OR('Upload Data'!I713 = "", IFERROR(MATCH('Upload Data'!J713, listWeightUnits, 0), FALSE)), FALSE)</f>
        <v>1</v>
      </c>
      <c r="R726" s="50" t="b">
        <f>IFERROR(OR(AND(NOT(D726), 'Upload Data'!K713 = ""), IFERROR(MATCH('Upload Data'!K713, listFscClaimTypes, 0), FALSE)), FALSE)</f>
        <v>1</v>
      </c>
      <c r="S726" s="50" t="b">
        <f>IFERROR(OR(AND('Upload Data'!K713 = refClaimFsc100, OR('Upload Data'!L713 = "", 'Upload Data'!L713 = 100)), AND('Upload Data'!K713 = refClaimFscCW, OR('Upload Data'!L713 = "", 'Upload Data'!L713 = 0)), AND('Upload Data'!K713 = refClaimFscMix, 'Upload Data'!L713 &lt;&gt; "", _xlfn.NUMBERVALUE('Upload Data'!L713) &gt;= 0, _xlfn.NUMBERVALUE('Upload Data'!L713) &lt;= 100), AND('Upload Data'!K713 = refClaimFscMixCredit, OR('Upload Data'!L713 = "", 'Upload Data'!L713 = 100)), AND('Upload Data'!K713 = refClaimFscRecycled, 'Upload Data'!K713 =""), 'Upload Data'!K713 = ""), FALSE)</f>
        <v>1</v>
      </c>
      <c r="T726" s="50" t="b">
        <f>IFERROR(OR('Upload Data'!M713 = "", ISNUMBER('Upload Data'!M713), IFERROR(DATEVALUE('Upload Data'!M713) &gt; 0, FALSE)), FALSE)</f>
        <v>1</v>
      </c>
      <c r="U726" s="50" t="b">
        <f>IFERROR(OR('Upload Data'!N713 = "", ISNUMBER('Upload Data'!N713), IFERROR(DATEVALUE('Upload Data'!N713) &gt; 0, FALSE)), FALSE)</f>
        <v>1</v>
      </c>
      <c r="V726" s="51" t="s">
        <v>116</v>
      </c>
      <c r="W726" s="50"/>
      <c r="X726" s="50"/>
      <c r="Y726" s="50"/>
      <c r="Z726" s="50">
        <f>IFERROR(FIND("-", 'Upload Data'!$A713, 1), 1000)</f>
        <v>1000</v>
      </c>
      <c r="AA726" s="50">
        <f>IFERROR(FIND("-", 'Upload Data'!$A713, Z726 + 1), 1000)</f>
        <v>1000</v>
      </c>
      <c r="AB726" s="50">
        <f>IFERROR(FIND("-", 'Upload Data'!$A713, AA726 + 1), 1000)</f>
        <v>1000</v>
      </c>
      <c r="AC726" s="50" t="str">
        <f>IFERROR(LEFT('Upload Data'!$A713, Z726 - 1), "")</f>
        <v/>
      </c>
      <c r="AD726" s="50" t="str">
        <f>IFERROR(MID('Upload Data'!$A713, Z726 + 1, AA726 - Z726 - 1), "")</f>
        <v/>
      </c>
      <c r="AE726" s="50" t="str">
        <f>IFERROR(MID('Upload Data'!$A713, AA726 + 1, AB726 - AA726 - 1), "")</f>
        <v/>
      </c>
      <c r="AF726" s="50" t="str">
        <f>IFERROR(MID('Upload Data'!$A713, AB726 + 1, 1000), "")</f>
        <v/>
      </c>
      <c r="AG726" s="50" t="str">
        <f t="shared" si="84"/>
        <v/>
      </c>
      <c r="AH726" s="50" t="b">
        <f t="shared" si="85"/>
        <v>0</v>
      </c>
    </row>
    <row r="727" spans="1:34">
      <c r="A727" s="49">
        <f t="shared" si="82"/>
        <v>714</v>
      </c>
      <c r="B727" s="48" t="b">
        <f>NOT(IFERROR('Upload Data'!A714 = "ERROR", TRUE))</f>
        <v>1</v>
      </c>
      <c r="C727" s="48">
        <f t="shared" si="83"/>
        <v>714</v>
      </c>
      <c r="D727" s="50" t="b">
        <f>IF(B727, ('Upload Data'!A714 &amp; 'Upload Data'!B714 &amp; 'Upload Data'!C714 &amp; 'Upload Data'!D714 &amp; 'Upload Data'!E714 &amp; 'Upload Data'!F714 &amp; 'Upload Data'!G714 &amp; 'Upload Data'!H714 &amp; 'Upload Data'!I714 &amp; 'Upload Data'!J714 &amp; 'Upload Data'!K714 &amp; 'Upload Data'!L714 &amp; 'Upload Data'!M714 &amp; 'Upload Data'!N714) &lt;&gt; "", FALSE)</f>
        <v>0</v>
      </c>
      <c r="E727" s="50" t="str">
        <f t="shared" si="79"/>
        <v/>
      </c>
      <c r="F727" s="50" t="str">
        <f t="shared" si="80"/>
        <v/>
      </c>
      <c r="G727" s="50" t="b">
        <f t="shared" si="81"/>
        <v>1</v>
      </c>
      <c r="H727" s="50" t="b">
        <f>IFERROR(OR(AND(NOT(D727), 'Upload Data'!$A714 = ""), AND(AG727 &gt; -1, OR(AND(AH727, LEN(AD727) = 7), IFERROR(MATCH(AD727, listCertificateTypes, 0), FALSE)))), FALSE)</f>
        <v>1</v>
      </c>
      <c r="I727" s="50" t="b">
        <f>IFERROR(OR(NOT($D727), 'Upload Data'!B714 &lt;&gt; ""), FALSE)</f>
        <v>1</v>
      </c>
      <c r="J727" s="50" t="b">
        <f>IFERROR(OR(AND(NOT($D727), 'Upload Data'!C714 = ""), ISNUMBER('Upload Data'!C714), IFERROR(DATEVALUE('Upload Data'!C714) &gt; 0, FALSE)), FALSE)</f>
        <v>1</v>
      </c>
      <c r="K727" s="50" t="b">
        <f>IFERROR(OR(NOT($D727), 'Upload Data'!D714 &lt;&gt; ""), FALSE)</f>
        <v>1</v>
      </c>
      <c r="L727" s="51" t="s">
        <v>116</v>
      </c>
      <c r="M727" s="50" t="b">
        <f>IFERROR(OR(AND(NOT($D727), 'Upload Data'!F714 = ""), IFERROR(_xlfn.NUMBERVALUE('Upload Data'!F714) &gt; 0, FALSE)), FALSE)</f>
        <v>1</v>
      </c>
      <c r="N727" s="50" t="b">
        <f>IFERROR(OR('Upload Data'!G714 = "", IFERROR(_xlfn.NUMBERVALUE('Upload Data'!G714) &gt; 0, FALSE)), FALSE)</f>
        <v>1</v>
      </c>
      <c r="O727" s="50" t="b">
        <f>IFERROR(OR('Upload Data'!G714 = "", IFERROR(MATCH('Upload Data'!H714, listVolumeUnits, 0), FALSE)), FALSE)</f>
        <v>1</v>
      </c>
      <c r="P727" s="50" t="b">
        <f>IFERROR(OR('Upload Data'!I714 = "", IFERROR(_xlfn.NUMBERVALUE('Upload Data'!I714) &gt; 0, FALSE)), FALSE)</f>
        <v>1</v>
      </c>
      <c r="Q727" s="50" t="b">
        <f>IFERROR(OR('Upload Data'!I714 = "", IFERROR(MATCH('Upload Data'!J714, listWeightUnits, 0), FALSE)), FALSE)</f>
        <v>1</v>
      </c>
      <c r="R727" s="50" t="b">
        <f>IFERROR(OR(AND(NOT(D727), 'Upload Data'!K714 = ""), IFERROR(MATCH('Upload Data'!K714, listFscClaimTypes, 0), FALSE)), FALSE)</f>
        <v>1</v>
      </c>
      <c r="S727" s="50" t="b">
        <f>IFERROR(OR(AND('Upload Data'!K714 = refClaimFsc100, OR('Upload Data'!L714 = "", 'Upload Data'!L714 = 100)), AND('Upload Data'!K714 = refClaimFscCW, OR('Upload Data'!L714 = "", 'Upload Data'!L714 = 0)), AND('Upload Data'!K714 = refClaimFscMix, 'Upload Data'!L714 &lt;&gt; "", _xlfn.NUMBERVALUE('Upload Data'!L714) &gt;= 0, _xlfn.NUMBERVALUE('Upload Data'!L714) &lt;= 100), AND('Upload Data'!K714 = refClaimFscMixCredit, OR('Upload Data'!L714 = "", 'Upload Data'!L714 = 100)), AND('Upload Data'!K714 = refClaimFscRecycled, 'Upload Data'!K714 =""), 'Upload Data'!K714 = ""), FALSE)</f>
        <v>1</v>
      </c>
      <c r="T727" s="50" t="b">
        <f>IFERROR(OR('Upload Data'!M714 = "", ISNUMBER('Upload Data'!M714), IFERROR(DATEVALUE('Upload Data'!M714) &gt; 0, FALSE)), FALSE)</f>
        <v>1</v>
      </c>
      <c r="U727" s="50" t="b">
        <f>IFERROR(OR('Upload Data'!N714 = "", ISNUMBER('Upload Data'!N714), IFERROR(DATEVALUE('Upload Data'!N714) &gt; 0, FALSE)), FALSE)</f>
        <v>1</v>
      </c>
      <c r="V727" s="51" t="s">
        <v>116</v>
      </c>
      <c r="W727" s="50"/>
      <c r="X727" s="50"/>
      <c r="Y727" s="50"/>
      <c r="Z727" s="50">
        <f>IFERROR(FIND("-", 'Upload Data'!$A714, 1), 1000)</f>
        <v>1000</v>
      </c>
      <c r="AA727" s="50">
        <f>IFERROR(FIND("-", 'Upload Data'!$A714, Z727 + 1), 1000)</f>
        <v>1000</v>
      </c>
      <c r="AB727" s="50">
        <f>IFERROR(FIND("-", 'Upload Data'!$A714, AA727 + 1), 1000)</f>
        <v>1000</v>
      </c>
      <c r="AC727" s="50" t="str">
        <f>IFERROR(LEFT('Upload Data'!$A714, Z727 - 1), "")</f>
        <v/>
      </c>
      <c r="AD727" s="50" t="str">
        <f>IFERROR(MID('Upload Data'!$A714, Z727 + 1, AA727 - Z727 - 1), "")</f>
        <v/>
      </c>
      <c r="AE727" s="50" t="str">
        <f>IFERROR(MID('Upload Data'!$A714, AA727 + 1, AB727 - AA727 - 1), "")</f>
        <v/>
      </c>
      <c r="AF727" s="50" t="str">
        <f>IFERROR(MID('Upload Data'!$A714, AB727 + 1, 1000), "")</f>
        <v/>
      </c>
      <c r="AG727" s="50" t="str">
        <f t="shared" si="84"/>
        <v/>
      </c>
      <c r="AH727" s="50" t="b">
        <f t="shared" si="85"/>
        <v>0</v>
      </c>
    </row>
    <row r="728" spans="1:34">
      <c r="A728" s="49">
        <f t="shared" si="82"/>
        <v>715</v>
      </c>
      <c r="B728" s="48" t="b">
        <f>NOT(IFERROR('Upload Data'!A715 = "ERROR", TRUE))</f>
        <v>1</v>
      </c>
      <c r="C728" s="48">
        <f t="shared" si="83"/>
        <v>715</v>
      </c>
      <c r="D728" s="50" t="b">
        <f>IF(B728, ('Upload Data'!A715 &amp; 'Upload Data'!B715 &amp; 'Upload Data'!C715 &amp; 'Upload Data'!D715 &amp; 'Upload Data'!E715 &amp; 'Upload Data'!F715 &amp; 'Upload Data'!G715 &amp; 'Upload Data'!H715 &amp; 'Upload Data'!I715 &amp; 'Upload Data'!J715 &amp; 'Upload Data'!K715 &amp; 'Upload Data'!L715 &amp; 'Upload Data'!M715 &amp; 'Upload Data'!N715) &lt;&gt; "", FALSE)</f>
        <v>0</v>
      </c>
      <c r="E728" s="50" t="str">
        <f t="shared" si="79"/>
        <v/>
      </c>
      <c r="F728" s="50" t="str">
        <f t="shared" si="80"/>
        <v/>
      </c>
      <c r="G728" s="50" t="b">
        <f t="shared" si="81"/>
        <v>1</v>
      </c>
      <c r="H728" s="50" t="b">
        <f>IFERROR(OR(AND(NOT(D728), 'Upload Data'!$A715 = ""), AND(AG728 &gt; -1, OR(AND(AH728, LEN(AD728) = 7), IFERROR(MATCH(AD728, listCertificateTypes, 0), FALSE)))), FALSE)</f>
        <v>1</v>
      </c>
      <c r="I728" s="50" t="b">
        <f>IFERROR(OR(NOT($D728), 'Upload Data'!B715 &lt;&gt; ""), FALSE)</f>
        <v>1</v>
      </c>
      <c r="J728" s="50" t="b">
        <f>IFERROR(OR(AND(NOT($D728), 'Upload Data'!C715 = ""), ISNUMBER('Upload Data'!C715), IFERROR(DATEVALUE('Upload Data'!C715) &gt; 0, FALSE)), FALSE)</f>
        <v>1</v>
      </c>
      <c r="K728" s="50" t="b">
        <f>IFERROR(OR(NOT($D728), 'Upload Data'!D715 &lt;&gt; ""), FALSE)</f>
        <v>1</v>
      </c>
      <c r="L728" s="51" t="s">
        <v>116</v>
      </c>
      <c r="M728" s="50" t="b">
        <f>IFERROR(OR(AND(NOT($D728), 'Upload Data'!F715 = ""), IFERROR(_xlfn.NUMBERVALUE('Upload Data'!F715) &gt; 0, FALSE)), FALSE)</f>
        <v>1</v>
      </c>
      <c r="N728" s="50" t="b">
        <f>IFERROR(OR('Upload Data'!G715 = "", IFERROR(_xlfn.NUMBERVALUE('Upload Data'!G715) &gt; 0, FALSE)), FALSE)</f>
        <v>1</v>
      </c>
      <c r="O728" s="50" t="b">
        <f>IFERROR(OR('Upload Data'!G715 = "", IFERROR(MATCH('Upload Data'!H715, listVolumeUnits, 0), FALSE)), FALSE)</f>
        <v>1</v>
      </c>
      <c r="P728" s="50" t="b">
        <f>IFERROR(OR('Upload Data'!I715 = "", IFERROR(_xlfn.NUMBERVALUE('Upload Data'!I715) &gt; 0, FALSE)), FALSE)</f>
        <v>1</v>
      </c>
      <c r="Q728" s="50" t="b">
        <f>IFERROR(OR('Upload Data'!I715 = "", IFERROR(MATCH('Upload Data'!J715, listWeightUnits, 0), FALSE)), FALSE)</f>
        <v>1</v>
      </c>
      <c r="R728" s="50" t="b">
        <f>IFERROR(OR(AND(NOT(D728), 'Upload Data'!K715 = ""), IFERROR(MATCH('Upload Data'!K715, listFscClaimTypes, 0), FALSE)), FALSE)</f>
        <v>1</v>
      </c>
      <c r="S728" s="50" t="b">
        <f>IFERROR(OR(AND('Upload Data'!K715 = refClaimFsc100, OR('Upload Data'!L715 = "", 'Upload Data'!L715 = 100)), AND('Upload Data'!K715 = refClaimFscCW, OR('Upload Data'!L715 = "", 'Upload Data'!L715 = 0)), AND('Upload Data'!K715 = refClaimFscMix, 'Upload Data'!L715 &lt;&gt; "", _xlfn.NUMBERVALUE('Upload Data'!L715) &gt;= 0, _xlfn.NUMBERVALUE('Upload Data'!L715) &lt;= 100), AND('Upload Data'!K715 = refClaimFscMixCredit, OR('Upload Data'!L715 = "", 'Upload Data'!L715 = 100)), AND('Upload Data'!K715 = refClaimFscRecycled, 'Upload Data'!K715 =""), 'Upload Data'!K715 = ""), FALSE)</f>
        <v>1</v>
      </c>
      <c r="T728" s="50" t="b">
        <f>IFERROR(OR('Upload Data'!M715 = "", ISNUMBER('Upload Data'!M715), IFERROR(DATEVALUE('Upload Data'!M715) &gt; 0, FALSE)), FALSE)</f>
        <v>1</v>
      </c>
      <c r="U728" s="50" t="b">
        <f>IFERROR(OR('Upload Data'!N715 = "", ISNUMBER('Upload Data'!N715), IFERROR(DATEVALUE('Upload Data'!N715) &gt; 0, FALSE)), FALSE)</f>
        <v>1</v>
      </c>
      <c r="V728" s="51" t="s">
        <v>116</v>
      </c>
      <c r="W728" s="50"/>
      <c r="X728" s="50"/>
      <c r="Y728" s="50"/>
      <c r="Z728" s="50">
        <f>IFERROR(FIND("-", 'Upload Data'!$A715, 1), 1000)</f>
        <v>1000</v>
      </c>
      <c r="AA728" s="50">
        <f>IFERROR(FIND("-", 'Upload Data'!$A715, Z728 + 1), 1000)</f>
        <v>1000</v>
      </c>
      <c r="AB728" s="50">
        <f>IFERROR(FIND("-", 'Upload Data'!$A715, AA728 + 1), 1000)</f>
        <v>1000</v>
      </c>
      <c r="AC728" s="50" t="str">
        <f>IFERROR(LEFT('Upload Data'!$A715, Z728 - 1), "")</f>
        <v/>
      </c>
      <c r="AD728" s="50" t="str">
        <f>IFERROR(MID('Upload Data'!$A715, Z728 + 1, AA728 - Z728 - 1), "")</f>
        <v/>
      </c>
      <c r="AE728" s="50" t="str">
        <f>IFERROR(MID('Upload Data'!$A715, AA728 + 1, AB728 - AA728 - 1), "")</f>
        <v/>
      </c>
      <c r="AF728" s="50" t="str">
        <f>IFERROR(MID('Upload Data'!$A715, AB728 + 1, 1000), "")</f>
        <v/>
      </c>
      <c r="AG728" s="50" t="str">
        <f t="shared" si="84"/>
        <v/>
      </c>
      <c r="AH728" s="50" t="b">
        <f t="shared" si="85"/>
        <v>0</v>
      </c>
    </row>
    <row r="729" spans="1:34">
      <c r="A729" s="49">
        <f t="shared" si="82"/>
        <v>716</v>
      </c>
      <c r="B729" s="48" t="b">
        <f>NOT(IFERROR('Upload Data'!A716 = "ERROR", TRUE))</f>
        <v>1</v>
      </c>
      <c r="C729" s="48">
        <f t="shared" si="83"/>
        <v>716</v>
      </c>
      <c r="D729" s="50" t="b">
        <f>IF(B729, ('Upload Data'!A716 &amp; 'Upload Data'!B716 &amp; 'Upload Data'!C716 &amp; 'Upload Data'!D716 &amp; 'Upload Data'!E716 &amp; 'Upload Data'!F716 &amp; 'Upload Data'!G716 &amp; 'Upload Data'!H716 &amp; 'Upload Data'!I716 &amp; 'Upload Data'!J716 &amp; 'Upload Data'!K716 &amp; 'Upload Data'!L716 &amp; 'Upload Data'!M716 &amp; 'Upload Data'!N716) &lt;&gt; "", FALSE)</f>
        <v>0</v>
      </c>
      <c r="E729" s="50" t="str">
        <f t="shared" si="79"/>
        <v/>
      </c>
      <c r="F729" s="50" t="str">
        <f t="shared" si="80"/>
        <v/>
      </c>
      <c r="G729" s="50" t="b">
        <f t="shared" si="81"/>
        <v>1</v>
      </c>
      <c r="H729" s="50" t="b">
        <f>IFERROR(OR(AND(NOT(D729), 'Upload Data'!$A716 = ""), AND(AG729 &gt; -1, OR(AND(AH729, LEN(AD729) = 7), IFERROR(MATCH(AD729, listCertificateTypes, 0), FALSE)))), FALSE)</f>
        <v>1</v>
      </c>
      <c r="I729" s="50" t="b">
        <f>IFERROR(OR(NOT($D729), 'Upload Data'!B716 &lt;&gt; ""), FALSE)</f>
        <v>1</v>
      </c>
      <c r="J729" s="50" t="b">
        <f>IFERROR(OR(AND(NOT($D729), 'Upload Data'!C716 = ""), ISNUMBER('Upload Data'!C716), IFERROR(DATEVALUE('Upload Data'!C716) &gt; 0, FALSE)), FALSE)</f>
        <v>1</v>
      </c>
      <c r="K729" s="50" t="b">
        <f>IFERROR(OR(NOT($D729), 'Upload Data'!D716 &lt;&gt; ""), FALSE)</f>
        <v>1</v>
      </c>
      <c r="L729" s="51" t="s">
        <v>116</v>
      </c>
      <c r="M729" s="50" t="b">
        <f>IFERROR(OR(AND(NOT($D729), 'Upload Data'!F716 = ""), IFERROR(_xlfn.NUMBERVALUE('Upload Data'!F716) &gt; 0, FALSE)), FALSE)</f>
        <v>1</v>
      </c>
      <c r="N729" s="50" t="b">
        <f>IFERROR(OR('Upload Data'!G716 = "", IFERROR(_xlfn.NUMBERVALUE('Upload Data'!G716) &gt; 0, FALSE)), FALSE)</f>
        <v>1</v>
      </c>
      <c r="O729" s="50" t="b">
        <f>IFERROR(OR('Upload Data'!G716 = "", IFERROR(MATCH('Upload Data'!H716, listVolumeUnits, 0), FALSE)), FALSE)</f>
        <v>1</v>
      </c>
      <c r="P729" s="50" t="b">
        <f>IFERROR(OR('Upload Data'!I716 = "", IFERROR(_xlfn.NUMBERVALUE('Upload Data'!I716) &gt; 0, FALSE)), FALSE)</f>
        <v>1</v>
      </c>
      <c r="Q729" s="50" t="b">
        <f>IFERROR(OR('Upload Data'!I716 = "", IFERROR(MATCH('Upload Data'!J716, listWeightUnits, 0), FALSE)), FALSE)</f>
        <v>1</v>
      </c>
      <c r="R729" s="50" t="b">
        <f>IFERROR(OR(AND(NOT(D729), 'Upload Data'!K716 = ""), IFERROR(MATCH('Upload Data'!K716, listFscClaimTypes, 0), FALSE)), FALSE)</f>
        <v>1</v>
      </c>
      <c r="S729" s="50" t="b">
        <f>IFERROR(OR(AND('Upload Data'!K716 = refClaimFsc100, OR('Upload Data'!L716 = "", 'Upload Data'!L716 = 100)), AND('Upload Data'!K716 = refClaimFscCW, OR('Upload Data'!L716 = "", 'Upload Data'!L716 = 0)), AND('Upload Data'!K716 = refClaimFscMix, 'Upload Data'!L716 &lt;&gt; "", _xlfn.NUMBERVALUE('Upload Data'!L716) &gt;= 0, _xlfn.NUMBERVALUE('Upload Data'!L716) &lt;= 100), AND('Upload Data'!K716 = refClaimFscMixCredit, OR('Upload Data'!L716 = "", 'Upload Data'!L716 = 100)), AND('Upload Data'!K716 = refClaimFscRecycled, 'Upload Data'!K716 =""), 'Upload Data'!K716 = ""), FALSE)</f>
        <v>1</v>
      </c>
      <c r="T729" s="50" t="b">
        <f>IFERROR(OR('Upload Data'!M716 = "", ISNUMBER('Upload Data'!M716), IFERROR(DATEVALUE('Upload Data'!M716) &gt; 0, FALSE)), FALSE)</f>
        <v>1</v>
      </c>
      <c r="U729" s="50" t="b">
        <f>IFERROR(OR('Upload Data'!N716 = "", ISNUMBER('Upload Data'!N716), IFERROR(DATEVALUE('Upload Data'!N716) &gt; 0, FALSE)), FALSE)</f>
        <v>1</v>
      </c>
      <c r="V729" s="51" t="s">
        <v>116</v>
      </c>
      <c r="W729" s="50"/>
      <c r="X729" s="50"/>
      <c r="Y729" s="50"/>
      <c r="Z729" s="50">
        <f>IFERROR(FIND("-", 'Upload Data'!$A716, 1), 1000)</f>
        <v>1000</v>
      </c>
      <c r="AA729" s="50">
        <f>IFERROR(FIND("-", 'Upload Data'!$A716, Z729 + 1), 1000)</f>
        <v>1000</v>
      </c>
      <c r="AB729" s="50">
        <f>IFERROR(FIND("-", 'Upload Data'!$A716, AA729 + 1), 1000)</f>
        <v>1000</v>
      </c>
      <c r="AC729" s="50" t="str">
        <f>IFERROR(LEFT('Upload Data'!$A716, Z729 - 1), "")</f>
        <v/>
      </c>
      <c r="AD729" s="50" t="str">
        <f>IFERROR(MID('Upload Data'!$A716, Z729 + 1, AA729 - Z729 - 1), "")</f>
        <v/>
      </c>
      <c r="AE729" s="50" t="str">
        <f>IFERROR(MID('Upload Data'!$A716, AA729 + 1, AB729 - AA729 - 1), "")</f>
        <v/>
      </c>
      <c r="AF729" s="50" t="str">
        <f>IFERROR(MID('Upload Data'!$A716, AB729 + 1, 1000), "")</f>
        <v/>
      </c>
      <c r="AG729" s="50" t="str">
        <f t="shared" si="84"/>
        <v/>
      </c>
      <c r="AH729" s="50" t="b">
        <f t="shared" si="85"/>
        <v>0</v>
      </c>
    </row>
    <row r="730" spans="1:34">
      <c r="A730" s="49">
        <f t="shared" si="82"/>
        <v>717</v>
      </c>
      <c r="B730" s="48" t="b">
        <f>NOT(IFERROR('Upload Data'!A717 = "ERROR", TRUE))</f>
        <v>1</v>
      </c>
      <c r="C730" s="48">
        <f t="shared" si="83"/>
        <v>717</v>
      </c>
      <c r="D730" s="50" t="b">
        <f>IF(B730, ('Upload Data'!A717 &amp; 'Upload Data'!B717 &amp; 'Upload Data'!C717 &amp; 'Upload Data'!D717 &amp; 'Upload Data'!E717 &amp; 'Upload Data'!F717 &amp; 'Upload Data'!G717 &amp; 'Upload Data'!H717 &amp; 'Upload Data'!I717 &amp; 'Upload Data'!J717 &amp; 'Upload Data'!K717 &amp; 'Upload Data'!L717 &amp; 'Upload Data'!M717 &amp; 'Upload Data'!N717) &lt;&gt; "", FALSE)</f>
        <v>0</v>
      </c>
      <c r="E730" s="50" t="str">
        <f t="shared" si="79"/>
        <v/>
      </c>
      <c r="F730" s="50" t="str">
        <f t="shared" si="80"/>
        <v/>
      </c>
      <c r="G730" s="50" t="b">
        <f t="shared" si="81"/>
        <v>1</v>
      </c>
      <c r="H730" s="50" t="b">
        <f>IFERROR(OR(AND(NOT(D730), 'Upload Data'!$A717 = ""), AND(AG730 &gt; -1, OR(AND(AH730, LEN(AD730) = 7), IFERROR(MATCH(AD730, listCertificateTypes, 0), FALSE)))), FALSE)</f>
        <v>1</v>
      </c>
      <c r="I730" s="50" t="b">
        <f>IFERROR(OR(NOT($D730), 'Upload Data'!B717 &lt;&gt; ""), FALSE)</f>
        <v>1</v>
      </c>
      <c r="J730" s="50" t="b">
        <f>IFERROR(OR(AND(NOT($D730), 'Upload Data'!C717 = ""), ISNUMBER('Upload Data'!C717), IFERROR(DATEVALUE('Upload Data'!C717) &gt; 0, FALSE)), FALSE)</f>
        <v>1</v>
      </c>
      <c r="K730" s="50" t="b">
        <f>IFERROR(OR(NOT($D730), 'Upload Data'!D717 &lt;&gt; ""), FALSE)</f>
        <v>1</v>
      </c>
      <c r="L730" s="51" t="s">
        <v>116</v>
      </c>
      <c r="M730" s="50" t="b">
        <f>IFERROR(OR(AND(NOT($D730), 'Upload Data'!F717 = ""), IFERROR(_xlfn.NUMBERVALUE('Upload Data'!F717) &gt; 0, FALSE)), FALSE)</f>
        <v>1</v>
      </c>
      <c r="N730" s="50" t="b">
        <f>IFERROR(OR('Upload Data'!G717 = "", IFERROR(_xlfn.NUMBERVALUE('Upload Data'!G717) &gt; 0, FALSE)), FALSE)</f>
        <v>1</v>
      </c>
      <c r="O730" s="50" t="b">
        <f>IFERROR(OR('Upload Data'!G717 = "", IFERROR(MATCH('Upload Data'!H717, listVolumeUnits, 0), FALSE)), FALSE)</f>
        <v>1</v>
      </c>
      <c r="P730" s="50" t="b">
        <f>IFERROR(OR('Upload Data'!I717 = "", IFERROR(_xlfn.NUMBERVALUE('Upload Data'!I717) &gt; 0, FALSE)), FALSE)</f>
        <v>1</v>
      </c>
      <c r="Q730" s="50" t="b">
        <f>IFERROR(OR('Upload Data'!I717 = "", IFERROR(MATCH('Upload Data'!J717, listWeightUnits, 0), FALSE)), FALSE)</f>
        <v>1</v>
      </c>
      <c r="R730" s="50" t="b">
        <f>IFERROR(OR(AND(NOT(D730), 'Upload Data'!K717 = ""), IFERROR(MATCH('Upload Data'!K717, listFscClaimTypes, 0), FALSE)), FALSE)</f>
        <v>1</v>
      </c>
      <c r="S730" s="50" t="b">
        <f>IFERROR(OR(AND('Upload Data'!K717 = refClaimFsc100, OR('Upload Data'!L717 = "", 'Upload Data'!L717 = 100)), AND('Upload Data'!K717 = refClaimFscCW, OR('Upload Data'!L717 = "", 'Upload Data'!L717 = 0)), AND('Upload Data'!K717 = refClaimFscMix, 'Upload Data'!L717 &lt;&gt; "", _xlfn.NUMBERVALUE('Upload Data'!L717) &gt;= 0, _xlfn.NUMBERVALUE('Upload Data'!L717) &lt;= 100), AND('Upload Data'!K717 = refClaimFscMixCredit, OR('Upload Data'!L717 = "", 'Upload Data'!L717 = 100)), AND('Upload Data'!K717 = refClaimFscRecycled, 'Upload Data'!K717 =""), 'Upload Data'!K717 = ""), FALSE)</f>
        <v>1</v>
      </c>
      <c r="T730" s="50" t="b">
        <f>IFERROR(OR('Upload Data'!M717 = "", ISNUMBER('Upload Data'!M717), IFERROR(DATEVALUE('Upload Data'!M717) &gt; 0, FALSE)), FALSE)</f>
        <v>1</v>
      </c>
      <c r="U730" s="50" t="b">
        <f>IFERROR(OR('Upload Data'!N717 = "", ISNUMBER('Upload Data'!N717), IFERROR(DATEVALUE('Upload Data'!N717) &gt; 0, FALSE)), FALSE)</f>
        <v>1</v>
      </c>
      <c r="V730" s="51" t="s">
        <v>116</v>
      </c>
      <c r="W730" s="50"/>
      <c r="X730" s="50"/>
      <c r="Y730" s="50"/>
      <c r="Z730" s="50">
        <f>IFERROR(FIND("-", 'Upload Data'!$A717, 1), 1000)</f>
        <v>1000</v>
      </c>
      <c r="AA730" s="50">
        <f>IFERROR(FIND("-", 'Upload Data'!$A717, Z730 + 1), 1000)</f>
        <v>1000</v>
      </c>
      <c r="AB730" s="50">
        <f>IFERROR(FIND("-", 'Upload Data'!$A717, AA730 + 1), 1000)</f>
        <v>1000</v>
      </c>
      <c r="AC730" s="50" t="str">
        <f>IFERROR(LEFT('Upload Data'!$A717, Z730 - 1), "")</f>
        <v/>
      </c>
      <c r="AD730" s="50" t="str">
        <f>IFERROR(MID('Upload Data'!$A717, Z730 + 1, AA730 - Z730 - 1), "")</f>
        <v/>
      </c>
      <c r="AE730" s="50" t="str">
        <f>IFERROR(MID('Upload Data'!$A717, AA730 + 1, AB730 - AA730 - 1), "")</f>
        <v/>
      </c>
      <c r="AF730" s="50" t="str">
        <f>IFERROR(MID('Upload Data'!$A717, AB730 + 1, 1000), "")</f>
        <v/>
      </c>
      <c r="AG730" s="50" t="str">
        <f t="shared" si="84"/>
        <v/>
      </c>
      <c r="AH730" s="50" t="b">
        <f t="shared" si="85"/>
        <v>0</v>
      </c>
    </row>
    <row r="731" spans="1:34">
      <c r="A731" s="49">
        <f t="shared" si="82"/>
        <v>718</v>
      </c>
      <c r="B731" s="48" t="b">
        <f>NOT(IFERROR('Upload Data'!A718 = "ERROR", TRUE))</f>
        <v>1</v>
      </c>
      <c r="C731" s="48">
        <f t="shared" si="83"/>
        <v>718</v>
      </c>
      <c r="D731" s="50" t="b">
        <f>IF(B731, ('Upload Data'!A718 &amp; 'Upload Data'!B718 &amp; 'Upload Data'!C718 &amp; 'Upload Data'!D718 &amp; 'Upload Data'!E718 &amp; 'Upload Data'!F718 &amp; 'Upload Data'!G718 &amp; 'Upload Data'!H718 &amp; 'Upload Data'!I718 &amp; 'Upload Data'!J718 &amp; 'Upload Data'!K718 &amp; 'Upload Data'!L718 &amp; 'Upload Data'!M718 &amp; 'Upload Data'!N718) &lt;&gt; "", FALSE)</f>
        <v>0</v>
      </c>
      <c r="E731" s="50" t="str">
        <f t="shared" si="79"/>
        <v/>
      </c>
      <c r="F731" s="50" t="str">
        <f t="shared" si="80"/>
        <v/>
      </c>
      <c r="G731" s="50" t="b">
        <f t="shared" si="81"/>
        <v>1</v>
      </c>
      <c r="H731" s="50" t="b">
        <f>IFERROR(OR(AND(NOT(D731), 'Upload Data'!$A718 = ""), AND(AG731 &gt; -1, OR(AND(AH731, LEN(AD731) = 7), IFERROR(MATCH(AD731, listCertificateTypes, 0), FALSE)))), FALSE)</f>
        <v>1</v>
      </c>
      <c r="I731" s="50" t="b">
        <f>IFERROR(OR(NOT($D731), 'Upload Data'!B718 &lt;&gt; ""), FALSE)</f>
        <v>1</v>
      </c>
      <c r="J731" s="50" t="b">
        <f>IFERROR(OR(AND(NOT($D731), 'Upload Data'!C718 = ""), ISNUMBER('Upload Data'!C718), IFERROR(DATEVALUE('Upload Data'!C718) &gt; 0, FALSE)), FALSE)</f>
        <v>1</v>
      </c>
      <c r="K731" s="50" t="b">
        <f>IFERROR(OR(NOT($D731), 'Upload Data'!D718 &lt;&gt; ""), FALSE)</f>
        <v>1</v>
      </c>
      <c r="L731" s="51" t="s">
        <v>116</v>
      </c>
      <c r="M731" s="50" t="b">
        <f>IFERROR(OR(AND(NOT($D731), 'Upload Data'!F718 = ""), IFERROR(_xlfn.NUMBERVALUE('Upload Data'!F718) &gt; 0, FALSE)), FALSE)</f>
        <v>1</v>
      </c>
      <c r="N731" s="50" t="b">
        <f>IFERROR(OR('Upload Data'!G718 = "", IFERROR(_xlfn.NUMBERVALUE('Upload Data'!G718) &gt; 0, FALSE)), FALSE)</f>
        <v>1</v>
      </c>
      <c r="O731" s="50" t="b">
        <f>IFERROR(OR('Upload Data'!G718 = "", IFERROR(MATCH('Upload Data'!H718, listVolumeUnits, 0), FALSE)), FALSE)</f>
        <v>1</v>
      </c>
      <c r="P731" s="50" t="b">
        <f>IFERROR(OR('Upload Data'!I718 = "", IFERROR(_xlfn.NUMBERVALUE('Upload Data'!I718) &gt; 0, FALSE)), FALSE)</f>
        <v>1</v>
      </c>
      <c r="Q731" s="50" t="b">
        <f>IFERROR(OR('Upload Data'!I718 = "", IFERROR(MATCH('Upload Data'!J718, listWeightUnits, 0), FALSE)), FALSE)</f>
        <v>1</v>
      </c>
      <c r="R731" s="50" t="b">
        <f>IFERROR(OR(AND(NOT(D731), 'Upload Data'!K718 = ""), IFERROR(MATCH('Upload Data'!K718, listFscClaimTypes, 0), FALSE)), FALSE)</f>
        <v>1</v>
      </c>
      <c r="S731" s="50" t="b">
        <f>IFERROR(OR(AND('Upload Data'!K718 = refClaimFsc100, OR('Upload Data'!L718 = "", 'Upload Data'!L718 = 100)), AND('Upload Data'!K718 = refClaimFscCW, OR('Upload Data'!L718 = "", 'Upload Data'!L718 = 0)), AND('Upload Data'!K718 = refClaimFscMix, 'Upload Data'!L718 &lt;&gt; "", _xlfn.NUMBERVALUE('Upload Data'!L718) &gt;= 0, _xlfn.NUMBERVALUE('Upload Data'!L718) &lt;= 100), AND('Upload Data'!K718 = refClaimFscMixCredit, OR('Upload Data'!L718 = "", 'Upload Data'!L718 = 100)), AND('Upload Data'!K718 = refClaimFscRecycled, 'Upload Data'!K718 =""), 'Upload Data'!K718 = ""), FALSE)</f>
        <v>1</v>
      </c>
      <c r="T731" s="50" t="b">
        <f>IFERROR(OR('Upload Data'!M718 = "", ISNUMBER('Upload Data'!M718), IFERROR(DATEVALUE('Upload Data'!M718) &gt; 0, FALSE)), FALSE)</f>
        <v>1</v>
      </c>
      <c r="U731" s="50" t="b">
        <f>IFERROR(OR('Upload Data'!N718 = "", ISNUMBER('Upload Data'!N718), IFERROR(DATEVALUE('Upload Data'!N718) &gt; 0, FALSE)), FALSE)</f>
        <v>1</v>
      </c>
      <c r="V731" s="51" t="s">
        <v>116</v>
      </c>
      <c r="W731" s="50"/>
      <c r="X731" s="50"/>
      <c r="Y731" s="50"/>
      <c r="Z731" s="50">
        <f>IFERROR(FIND("-", 'Upload Data'!$A718, 1), 1000)</f>
        <v>1000</v>
      </c>
      <c r="AA731" s="50">
        <f>IFERROR(FIND("-", 'Upload Data'!$A718, Z731 + 1), 1000)</f>
        <v>1000</v>
      </c>
      <c r="AB731" s="50">
        <f>IFERROR(FIND("-", 'Upload Data'!$A718, AA731 + 1), 1000)</f>
        <v>1000</v>
      </c>
      <c r="AC731" s="50" t="str">
        <f>IFERROR(LEFT('Upload Data'!$A718, Z731 - 1), "")</f>
        <v/>
      </c>
      <c r="AD731" s="50" t="str">
        <f>IFERROR(MID('Upload Data'!$A718, Z731 + 1, AA731 - Z731 - 1), "")</f>
        <v/>
      </c>
      <c r="AE731" s="50" t="str">
        <f>IFERROR(MID('Upload Data'!$A718, AA731 + 1, AB731 - AA731 - 1), "")</f>
        <v/>
      </c>
      <c r="AF731" s="50" t="str">
        <f>IFERROR(MID('Upload Data'!$A718, AB731 + 1, 1000), "")</f>
        <v/>
      </c>
      <c r="AG731" s="50" t="str">
        <f t="shared" si="84"/>
        <v/>
      </c>
      <c r="AH731" s="50" t="b">
        <f t="shared" si="85"/>
        <v>0</v>
      </c>
    </row>
    <row r="732" spans="1:34">
      <c r="A732" s="49">
        <f t="shared" si="82"/>
        <v>719</v>
      </c>
      <c r="B732" s="48" t="b">
        <f>NOT(IFERROR('Upload Data'!A719 = "ERROR", TRUE))</f>
        <v>1</v>
      </c>
      <c r="C732" s="48">
        <f t="shared" si="83"/>
        <v>719</v>
      </c>
      <c r="D732" s="50" t="b">
        <f>IF(B732, ('Upload Data'!A719 &amp; 'Upload Data'!B719 &amp; 'Upload Data'!C719 &amp; 'Upload Data'!D719 &amp; 'Upload Data'!E719 &amp; 'Upload Data'!F719 &amp; 'Upload Data'!G719 &amp; 'Upload Data'!H719 &amp; 'Upload Data'!I719 &amp; 'Upload Data'!J719 &amp; 'Upload Data'!K719 &amp; 'Upload Data'!L719 &amp; 'Upload Data'!M719 &amp; 'Upload Data'!N719) &lt;&gt; "", FALSE)</f>
        <v>0</v>
      </c>
      <c r="E732" s="50" t="str">
        <f t="shared" si="79"/>
        <v/>
      </c>
      <c r="F732" s="50" t="str">
        <f t="shared" si="80"/>
        <v/>
      </c>
      <c r="G732" s="50" t="b">
        <f t="shared" si="81"/>
        <v>1</v>
      </c>
      <c r="H732" s="50" t="b">
        <f>IFERROR(OR(AND(NOT(D732), 'Upload Data'!$A719 = ""), AND(AG732 &gt; -1, OR(AND(AH732, LEN(AD732) = 7), IFERROR(MATCH(AD732, listCertificateTypes, 0), FALSE)))), FALSE)</f>
        <v>1</v>
      </c>
      <c r="I732" s="50" t="b">
        <f>IFERROR(OR(NOT($D732), 'Upload Data'!B719 &lt;&gt; ""), FALSE)</f>
        <v>1</v>
      </c>
      <c r="J732" s="50" t="b">
        <f>IFERROR(OR(AND(NOT($D732), 'Upload Data'!C719 = ""), ISNUMBER('Upload Data'!C719), IFERROR(DATEVALUE('Upload Data'!C719) &gt; 0, FALSE)), FALSE)</f>
        <v>1</v>
      </c>
      <c r="K732" s="50" t="b">
        <f>IFERROR(OR(NOT($D732), 'Upload Data'!D719 &lt;&gt; ""), FALSE)</f>
        <v>1</v>
      </c>
      <c r="L732" s="51" t="s">
        <v>116</v>
      </c>
      <c r="M732" s="50" t="b">
        <f>IFERROR(OR(AND(NOT($D732), 'Upload Data'!F719 = ""), IFERROR(_xlfn.NUMBERVALUE('Upload Data'!F719) &gt; 0, FALSE)), FALSE)</f>
        <v>1</v>
      </c>
      <c r="N732" s="50" t="b">
        <f>IFERROR(OR('Upload Data'!G719 = "", IFERROR(_xlfn.NUMBERVALUE('Upload Data'!G719) &gt; 0, FALSE)), FALSE)</f>
        <v>1</v>
      </c>
      <c r="O732" s="50" t="b">
        <f>IFERROR(OR('Upload Data'!G719 = "", IFERROR(MATCH('Upload Data'!H719, listVolumeUnits, 0), FALSE)), FALSE)</f>
        <v>1</v>
      </c>
      <c r="P732" s="50" t="b">
        <f>IFERROR(OR('Upload Data'!I719 = "", IFERROR(_xlfn.NUMBERVALUE('Upload Data'!I719) &gt; 0, FALSE)), FALSE)</f>
        <v>1</v>
      </c>
      <c r="Q732" s="50" t="b">
        <f>IFERROR(OR('Upload Data'!I719 = "", IFERROR(MATCH('Upload Data'!J719, listWeightUnits, 0), FALSE)), FALSE)</f>
        <v>1</v>
      </c>
      <c r="R732" s="50" t="b">
        <f>IFERROR(OR(AND(NOT(D732), 'Upload Data'!K719 = ""), IFERROR(MATCH('Upload Data'!K719, listFscClaimTypes, 0), FALSE)), FALSE)</f>
        <v>1</v>
      </c>
      <c r="S732" s="50" t="b">
        <f>IFERROR(OR(AND('Upload Data'!K719 = refClaimFsc100, OR('Upload Data'!L719 = "", 'Upload Data'!L719 = 100)), AND('Upload Data'!K719 = refClaimFscCW, OR('Upload Data'!L719 = "", 'Upload Data'!L719 = 0)), AND('Upload Data'!K719 = refClaimFscMix, 'Upload Data'!L719 &lt;&gt; "", _xlfn.NUMBERVALUE('Upload Data'!L719) &gt;= 0, _xlfn.NUMBERVALUE('Upload Data'!L719) &lt;= 100), AND('Upload Data'!K719 = refClaimFscMixCredit, OR('Upload Data'!L719 = "", 'Upload Data'!L719 = 100)), AND('Upload Data'!K719 = refClaimFscRecycled, 'Upload Data'!K719 =""), 'Upload Data'!K719 = ""), FALSE)</f>
        <v>1</v>
      </c>
      <c r="T732" s="50" t="b">
        <f>IFERROR(OR('Upload Data'!M719 = "", ISNUMBER('Upload Data'!M719), IFERROR(DATEVALUE('Upload Data'!M719) &gt; 0, FALSE)), FALSE)</f>
        <v>1</v>
      </c>
      <c r="U732" s="50" t="b">
        <f>IFERROR(OR('Upload Data'!N719 = "", ISNUMBER('Upload Data'!N719), IFERROR(DATEVALUE('Upload Data'!N719) &gt; 0, FALSE)), FALSE)</f>
        <v>1</v>
      </c>
      <c r="V732" s="51" t="s">
        <v>116</v>
      </c>
      <c r="W732" s="50"/>
      <c r="X732" s="50"/>
      <c r="Y732" s="50"/>
      <c r="Z732" s="50">
        <f>IFERROR(FIND("-", 'Upload Data'!$A719, 1), 1000)</f>
        <v>1000</v>
      </c>
      <c r="AA732" s="50">
        <f>IFERROR(FIND("-", 'Upload Data'!$A719, Z732 + 1), 1000)</f>
        <v>1000</v>
      </c>
      <c r="AB732" s="50">
        <f>IFERROR(FIND("-", 'Upload Data'!$A719, AA732 + 1), 1000)</f>
        <v>1000</v>
      </c>
      <c r="AC732" s="50" t="str">
        <f>IFERROR(LEFT('Upload Data'!$A719, Z732 - 1), "")</f>
        <v/>
      </c>
      <c r="AD732" s="50" t="str">
        <f>IFERROR(MID('Upload Data'!$A719, Z732 + 1, AA732 - Z732 - 1), "")</f>
        <v/>
      </c>
      <c r="AE732" s="50" t="str">
        <f>IFERROR(MID('Upload Data'!$A719, AA732 + 1, AB732 - AA732 - 1), "")</f>
        <v/>
      </c>
      <c r="AF732" s="50" t="str">
        <f>IFERROR(MID('Upload Data'!$A719, AB732 + 1, 1000), "")</f>
        <v/>
      </c>
      <c r="AG732" s="50" t="str">
        <f t="shared" si="84"/>
        <v/>
      </c>
      <c r="AH732" s="50" t="b">
        <f t="shared" si="85"/>
        <v>0</v>
      </c>
    </row>
    <row r="733" spans="1:34">
      <c r="A733" s="49">
        <f t="shared" si="82"/>
        <v>720</v>
      </c>
      <c r="B733" s="48" t="b">
        <f>NOT(IFERROR('Upload Data'!A720 = "ERROR", TRUE))</f>
        <v>1</v>
      </c>
      <c r="C733" s="48">
        <f t="shared" si="83"/>
        <v>720</v>
      </c>
      <c r="D733" s="50" t="b">
        <f>IF(B733, ('Upload Data'!A720 &amp; 'Upload Data'!B720 &amp; 'Upload Data'!C720 &amp; 'Upload Data'!D720 &amp; 'Upload Data'!E720 &amp; 'Upload Data'!F720 &amp; 'Upload Data'!G720 &amp; 'Upload Data'!H720 &amp; 'Upload Data'!I720 &amp; 'Upload Data'!J720 &amp; 'Upload Data'!K720 &amp; 'Upload Data'!L720 &amp; 'Upload Data'!M720 &amp; 'Upload Data'!N720) &lt;&gt; "", FALSE)</f>
        <v>0</v>
      </c>
      <c r="E733" s="50" t="str">
        <f t="shared" si="79"/>
        <v/>
      </c>
      <c r="F733" s="50" t="str">
        <f t="shared" si="80"/>
        <v/>
      </c>
      <c r="G733" s="50" t="b">
        <f t="shared" si="81"/>
        <v>1</v>
      </c>
      <c r="H733" s="50" t="b">
        <f>IFERROR(OR(AND(NOT(D733), 'Upload Data'!$A720 = ""), AND(AG733 &gt; -1, OR(AND(AH733, LEN(AD733) = 7), IFERROR(MATCH(AD733, listCertificateTypes, 0), FALSE)))), FALSE)</f>
        <v>1</v>
      </c>
      <c r="I733" s="50" t="b">
        <f>IFERROR(OR(NOT($D733), 'Upload Data'!B720 &lt;&gt; ""), FALSE)</f>
        <v>1</v>
      </c>
      <c r="J733" s="50" t="b">
        <f>IFERROR(OR(AND(NOT($D733), 'Upload Data'!C720 = ""), ISNUMBER('Upload Data'!C720), IFERROR(DATEVALUE('Upload Data'!C720) &gt; 0, FALSE)), FALSE)</f>
        <v>1</v>
      </c>
      <c r="K733" s="50" t="b">
        <f>IFERROR(OR(NOT($D733), 'Upload Data'!D720 &lt;&gt; ""), FALSE)</f>
        <v>1</v>
      </c>
      <c r="L733" s="51" t="s">
        <v>116</v>
      </c>
      <c r="M733" s="50" t="b">
        <f>IFERROR(OR(AND(NOT($D733), 'Upload Data'!F720 = ""), IFERROR(_xlfn.NUMBERVALUE('Upload Data'!F720) &gt; 0, FALSE)), FALSE)</f>
        <v>1</v>
      </c>
      <c r="N733" s="50" t="b">
        <f>IFERROR(OR('Upload Data'!G720 = "", IFERROR(_xlfn.NUMBERVALUE('Upload Data'!G720) &gt; 0, FALSE)), FALSE)</f>
        <v>1</v>
      </c>
      <c r="O733" s="50" t="b">
        <f>IFERROR(OR('Upload Data'!G720 = "", IFERROR(MATCH('Upload Data'!H720, listVolumeUnits, 0), FALSE)), FALSE)</f>
        <v>1</v>
      </c>
      <c r="P733" s="50" t="b">
        <f>IFERROR(OR('Upload Data'!I720 = "", IFERROR(_xlfn.NUMBERVALUE('Upload Data'!I720) &gt; 0, FALSE)), FALSE)</f>
        <v>1</v>
      </c>
      <c r="Q733" s="50" t="b">
        <f>IFERROR(OR('Upload Data'!I720 = "", IFERROR(MATCH('Upload Data'!J720, listWeightUnits, 0), FALSE)), FALSE)</f>
        <v>1</v>
      </c>
      <c r="R733" s="50" t="b">
        <f>IFERROR(OR(AND(NOT(D733), 'Upload Data'!K720 = ""), IFERROR(MATCH('Upload Data'!K720, listFscClaimTypes, 0), FALSE)), FALSE)</f>
        <v>1</v>
      </c>
      <c r="S733" s="50" t="b">
        <f>IFERROR(OR(AND('Upload Data'!K720 = refClaimFsc100, OR('Upload Data'!L720 = "", 'Upload Data'!L720 = 100)), AND('Upload Data'!K720 = refClaimFscCW, OR('Upload Data'!L720 = "", 'Upload Data'!L720 = 0)), AND('Upload Data'!K720 = refClaimFscMix, 'Upload Data'!L720 &lt;&gt; "", _xlfn.NUMBERVALUE('Upload Data'!L720) &gt;= 0, _xlfn.NUMBERVALUE('Upload Data'!L720) &lt;= 100), AND('Upload Data'!K720 = refClaimFscMixCredit, OR('Upload Data'!L720 = "", 'Upload Data'!L720 = 100)), AND('Upload Data'!K720 = refClaimFscRecycled, 'Upload Data'!K720 =""), 'Upload Data'!K720 = ""), FALSE)</f>
        <v>1</v>
      </c>
      <c r="T733" s="50" t="b">
        <f>IFERROR(OR('Upload Data'!M720 = "", ISNUMBER('Upload Data'!M720), IFERROR(DATEVALUE('Upload Data'!M720) &gt; 0, FALSE)), FALSE)</f>
        <v>1</v>
      </c>
      <c r="U733" s="50" t="b">
        <f>IFERROR(OR('Upload Data'!N720 = "", ISNUMBER('Upload Data'!N720), IFERROR(DATEVALUE('Upload Data'!N720) &gt; 0, FALSE)), FALSE)</f>
        <v>1</v>
      </c>
      <c r="V733" s="51" t="s">
        <v>116</v>
      </c>
      <c r="W733" s="50"/>
      <c r="X733" s="50"/>
      <c r="Y733" s="50"/>
      <c r="Z733" s="50">
        <f>IFERROR(FIND("-", 'Upload Data'!$A720, 1), 1000)</f>
        <v>1000</v>
      </c>
      <c r="AA733" s="50">
        <f>IFERROR(FIND("-", 'Upload Data'!$A720, Z733 + 1), 1000)</f>
        <v>1000</v>
      </c>
      <c r="AB733" s="50">
        <f>IFERROR(FIND("-", 'Upload Data'!$A720, AA733 + 1), 1000)</f>
        <v>1000</v>
      </c>
      <c r="AC733" s="50" t="str">
        <f>IFERROR(LEFT('Upload Data'!$A720, Z733 - 1), "")</f>
        <v/>
      </c>
      <c r="AD733" s="50" t="str">
        <f>IFERROR(MID('Upload Data'!$A720, Z733 + 1, AA733 - Z733 - 1), "")</f>
        <v/>
      </c>
      <c r="AE733" s="50" t="str">
        <f>IFERROR(MID('Upload Data'!$A720, AA733 + 1, AB733 - AA733 - 1), "")</f>
        <v/>
      </c>
      <c r="AF733" s="50" t="str">
        <f>IFERROR(MID('Upload Data'!$A720, AB733 + 1, 1000), "")</f>
        <v/>
      </c>
      <c r="AG733" s="50" t="str">
        <f t="shared" si="84"/>
        <v/>
      </c>
      <c r="AH733" s="50" t="b">
        <f t="shared" si="85"/>
        <v>0</v>
      </c>
    </row>
    <row r="734" spans="1:34">
      <c r="A734" s="49">
        <f t="shared" si="82"/>
        <v>721</v>
      </c>
      <c r="B734" s="48" t="b">
        <f>NOT(IFERROR('Upload Data'!A721 = "ERROR", TRUE))</f>
        <v>1</v>
      </c>
      <c r="C734" s="48">
        <f t="shared" si="83"/>
        <v>721</v>
      </c>
      <c r="D734" s="50" t="b">
        <f>IF(B734, ('Upload Data'!A721 &amp; 'Upload Data'!B721 &amp; 'Upload Data'!C721 &amp; 'Upload Data'!D721 &amp; 'Upload Data'!E721 &amp; 'Upload Data'!F721 &amp; 'Upload Data'!G721 &amp; 'Upload Data'!H721 &amp; 'Upload Data'!I721 &amp; 'Upload Data'!J721 &amp; 'Upload Data'!K721 &amp; 'Upload Data'!L721 &amp; 'Upload Data'!M721 &amp; 'Upload Data'!N721) &lt;&gt; "", FALSE)</f>
        <v>0</v>
      </c>
      <c r="E734" s="50" t="str">
        <f t="shared" si="79"/>
        <v/>
      </c>
      <c r="F734" s="50" t="str">
        <f t="shared" si="80"/>
        <v/>
      </c>
      <c r="G734" s="50" t="b">
        <f t="shared" si="81"/>
        <v>1</v>
      </c>
      <c r="H734" s="50" t="b">
        <f>IFERROR(OR(AND(NOT(D734), 'Upload Data'!$A721 = ""), AND(AG734 &gt; -1, OR(AND(AH734, LEN(AD734) = 7), IFERROR(MATCH(AD734, listCertificateTypes, 0), FALSE)))), FALSE)</f>
        <v>1</v>
      </c>
      <c r="I734" s="50" t="b">
        <f>IFERROR(OR(NOT($D734), 'Upload Data'!B721 &lt;&gt; ""), FALSE)</f>
        <v>1</v>
      </c>
      <c r="J734" s="50" t="b">
        <f>IFERROR(OR(AND(NOT($D734), 'Upload Data'!C721 = ""), ISNUMBER('Upload Data'!C721), IFERROR(DATEVALUE('Upload Data'!C721) &gt; 0, FALSE)), FALSE)</f>
        <v>1</v>
      </c>
      <c r="K734" s="50" t="b">
        <f>IFERROR(OR(NOT($D734), 'Upload Data'!D721 &lt;&gt; ""), FALSE)</f>
        <v>1</v>
      </c>
      <c r="L734" s="51" t="s">
        <v>116</v>
      </c>
      <c r="M734" s="50" t="b">
        <f>IFERROR(OR(AND(NOT($D734), 'Upload Data'!F721 = ""), IFERROR(_xlfn.NUMBERVALUE('Upload Data'!F721) &gt; 0, FALSE)), FALSE)</f>
        <v>1</v>
      </c>
      <c r="N734" s="50" t="b">
        <f>IFERROR(OR('Upload Data'!G721 = "", IFERROR(_xlfn.NUMBERVALUE('Upload Data'!G721) &gt; 0, FALSE)), FALSE)</f>
        <v>1</v>
      </c>
      <c r="O734" s="50" t="b">
        <f>IFERROR(OR('Upload Data'!G721 = "", IFERROR(MATCH('Upload Data'!H721, listVolumeUnits, 0), FALSE)), FALSE)</f>
        <v>1</v>
      </c>
      <c r="P734" s="50" t="b">
        <f>IFERROR(OR('Upload Data'!I721 = "", IFERROR(_xlfn.NUMBERVALUE('Upload Data'!I721) &gt; 0, FALSE)), FALSE)</f>
        <v>1</v>
      </c>
      <c r="Q734" s="50" t="b">
        <f>IFERROR(OR('Upload Data'!I721 = "", IFERROR(MATCH('Upload Data'!J721, listWeightUnits, 0), FALSE)), FALSE)</f>
        <v>1</v>
      </c>
      <c r="R734" s="50" t="b">
        <f>IFERROR(OR(AND(NOT(D734), 'Upload Data'!K721 = ""), IFERROR(MATCH('Upload Data'!K721, listFscClaimTypes, 0), FALSE)), FALSE)</f>
        <v>1</v>
      </c>
      <c r="S734" s="50" t="b">
        <f>IFERROR(OR(AND('Upload Data'!K721 = refClaimFsc100, OR('Upload Data'!L721 = "", 'Upload Data'!L721 = 100)), AND('Upload Data'!K721 = refClaimFscCW, OR('Upload Data'!L721 = "", 'Upload Data'!L721 = 0)), AND('Upload Data'!K721 = refClaimFscMix, 'Upload Data'!L721 &lt;&gt; "", _xlfn.NUMBERVALUE('Upload Data'!L721) &gt;= 0, _xlfn.NUMBERVALUE('Upload Data'!L721) &lt;= 100), AND('Upload Data'!K721 = refClaimFscMixCredit, OR('Upload Data'!L721 = "", 'Upload Data'!L721 = 100)), AND('Upload Data'!K721 = refClaimFscRecycled, 'Upload Data'!K721 =""), 'Upload Data'!K721 = ""), FALSE)</f>
        <v>1</v>
      </c>
      <c r="T734" s="50" t="b">
        <f>IFERROR(OR('Upload Data'!M721 = "", ISNUMBER('Upload Data'!M721), IFERROR(DATEVALUE('Upload Data'!M721) &gt; 0, FALSE)), FALSE)</f>
        <v>1</v>
      </c>
      <c r="U734" s="50" t="b">
        <f>IFERROR(OR('Upload Data'!N721 = "", ISNUMBER('Upload Data'!N721), IFERROR(DATEVALUE('Upload Data'!N721) &gt; 0, FALSE)), FALSE)</f>
        <v>1</v>
      </c>
      <c r="V734" s="51" t="s">
        <v>116</v>
      </c>
      <c r="W734" s="50"/>
      <c r="X734" s="50"/>
      <c r="Y734" s="50"/>
      <c r="Z734" s="50">
        <f>IFERROR(FIND("-", 'Upload Data'!$A721, 1), 1000)</f>
        <v>1000</v>
      </c>
      <c r="AA734" s="50">
        <f>IFERROR(FIND("-", 'Upload Data'!$A721, Z734 + 1), 1000)</f>
        <v>1000</v>
      </c>
      <c r="AB734" s="50">
        <f>IFERROR(FIND("-", 'Upload Data'!$A721, AA734 + 1), 1000)</f>
        <v>1000</v>
      </c>
      <c r="AC734" s="50" t="str">
        <f>IFERROR(LEFT('Upload Data'!$A721, Z734 - 1), "")</f>
        <v/>
      </c>
      <c r="AD734" s="50" t="str">
        <f>IFERROR(MID('Upload Data'!$A721, Z734 + 1, AA734 - Z734 - 1), "")</f>
        <v/>
      </c>
      <c r="AE734" s="50" t="str">
        <f>IFERROR(MID('Upload Data'!$A721, AA734 + 1, AB734 - AA734 - 1), "")</f>
        <v/>
      </c>
      <c r="AF734" s="50" t="str">
        <f>IFERROR(MID('Upload Data'!$A721, AB734 + 1, 1000), "")</f>
        <v/>
      </c>
      <c r="AG734" s="50" t="str">
        <f t="shared" si="84"/>
        <v/>
      </c>
      <c r="AH734" s="50" t="b">
        <f t="shared" si="85"/>
        <v>0</v>
      </c>
    </row>
    <row r="735" spans="1:34">
      <c r="A735" s="49">
        <f t="shared" si="82"/>
        <v>722</v>
      </c>
      <c r="B735" s="48" t="b">
        <f>NOT(IFERROR('Upload Data'!A722 = "ERROR", TRUE))</f>
        <v>1</v>
      </c>
      <c r="C735" s="48">
        <f t="shared" si="83"/>
        <v>722</v>
      </c>
      <c r="D735" s="50" t="b">
        <f>IF(B735, ('Upload Data'!A722 &amp; 'Upload Data'!B722 &amp; 'Upload Data'!C722 &amp; 'Upload Data'!D722 &amp; 'Upload Data'!E722 &amp; 'Upload Data'!F722 &amp; 'Upload Data'!G722 &amp; 'Upload Data'!H722 &amp; 'Upload Data'!I722 &amp; 'Upload Data'!J722 &amp; 'Upload Data'!K722 &amp; 'Upload Data'!L722 &amp; 'Upload Data'!M722 &amp; 'Upload Data'!N722) &lt;&gt; "", FALSE)</f>
        <v>0</v>
      </c>
      <c r="E735" s="50" t="str">
        <f t="shared" si="79"/>
        <v/>
      </c>
      <c r="F735" s="50" t="str">
        <f t="shared" si="80"/>
        <v/>
      </c>
      <c r="G735" s="50" t="b">
        <f t="shared" si="81"/>
        <v>1</v>
      </c>
      <c r="H735" s="50" t="b">
        <f>IFERROR(OR(AND(NOT(D735), 'Upload Data'!$A722 = ""), AND(AG735 &gt; -1, OR(AND(AH735, LEN(AD735) = 7), IFERROR(MATCH(AD735, listCertificateTypes, 0), FALSE)))), FALSE)</f>
        <v>1</v>
      </c>
      <c r="I735" s="50" t="b">
        <f>IFERROR(OR(NOT($D735), 'Upload Data'!B722 &lt;&gt; ""), FALSE)</f>
        <v>1</v>
      </c>
      <c r="J735" s="50" t="b">
        <f>IFERROR(OR(AND(NOT($D735), 'Upload Data'!C722 = ""), ISNUMBER('Upload Data'!C722), IFERROR(DATEVALUE('Upload Data'!C722) &gt; 0, FALSE)), FALSE)</f>
        <v>1</v>
      </c>
      <c r="K735" s="50" t="b">
        <f>IFERROR(OR(NOT($D735), 'Upload Data'!D722 &lt;&gt; ""), FALSE)</f>
        <v>1</v>
      </c>
      <c r="L735" s="51" t="s">
        <v>116</v>
      </c>
      <c r="M735" s="50" t="b">
        <f>IFERROR(OR(AND(NOT($D735), 'Upload Data'!F722 = ""), IFERROR(_xlfn.NUMBERVALUE('Upload Data'!F722) &gt; 0, FALSE)), FALSE)</f>
        <v>1</v>
      </c>
      <c r="N735" s="50" t="b">
        <f>IFERROR(OR('Upload Data'!G722 = "", IFERROR(_xlfn.NUMBERVALUE('Upload Data'!G722) &gt; 0, FALSE)), FALSE)</f>
        <v>1</v>
      </c>
      <c r="O735" s="50" t="b">
        <f>IFERROR(OR('Upload Data'!G722 = "", IFERROR(MATCH('Upload Data'!H722, listVolumeUnits, 0), FALSE)), FALSE)</f>
        <v>1</v>
      </c>
      <c r="P735" s="50" t="b">
        <f>IFERROR(OR('Upload Data'!I722 = "", IFERROR(_xlfn.NUMBERVALUE('Upload Data'!I722) &gt; 0, FALSE)), FALSE)</f>
        <v>1</v>
      </c>
      <c r="Q735" s="50" t="b">
        <f>IFERROR(OR('Upload Data'!I722 = "", IFERROR(MATCH('Upload Data'!J722, listWeightUnits, 0), FALSE)), FALSE)</f>
        <v>1</v>
      </c>
      <c r="R735" s="50" t="b">
        <f>IFERROR(OR(AND(NOT(D735), 'Upload Data'!K722 = ""), IFERROR(MATCH('Upload Data'!K722, listFscClaimTypes, 0), FALSE)), FALSE)</f>
        <v>1</v>
      </c>
      <c r="S735" s="50" t="b">
        <f>IFERROR(OR(AND('Upload Data'!K722 = refClaimFsc100, OR('Upload Data'!L722 = "", 'Upload Data'!L722 = 100)), AND('Upload Data'!K722 = refClaimFscCW, OR('Upload Data'!L722 = "", 'Upload Data'!L722 = 0)), AND('Upload Data'!K722 = refClaimFscMix, 'Upload Data'!L722 &lt;&gt; "", _xlfn.NUMBERVALUE('Upload Data'!L722) &gt;= 0, _xlfn.NUMBERVALUE('Upload Data'!L722) &lt;= 100), AND('Upload Data'!K722 = refClaimFscMixCredit, OR('Upload Data'!L722 = "", 'Upload Data'!L722 = 100)), AND('Upload Data'!K722 = refClaimFscRecycled, 'Upload Data'!K722 =""), 'Upload Data'!K722 = ""), FALSE)</f>
        <v>1</v>
      </c>
      <c r="T735" s="50" t="b">
        <f>IFERROR(OR('Upload Data'!M722 = "", ISNUMBER('Upload Data'!M722), IFERROR(DATEVALUE('Upload Data'!M722) &gt; 0, FALSE)), FALSE)</f>
        <v>1</v>
      </c>
      <c r="U735" s="50" t="b">
        <f>IFERROR(OR('Upload Data'!N722 = "", ISNUMBER('Upload Data'!N722), IFERROR(DATEVALUE('Upload Data'!N722) &gt; 0, FALSE)), FALSE)</f>
        <v>1</v>
      </c>
      <c r="V735" s="51" t="s">
        <v>116</v>
      </c>
      <c r="W735" s="50"/>
      <c r="X735" s="50"/>
      <c r="Y735" s="50"/>
      <c r="Z735" s="50">
        <f>IFERROR(FIND("-", 'Upload Data'!$A722, 1), 1000)</f>
        <v>1000</v>
      </c>
      <c r="AA735" s="50">
        <f>IFERROR(FIND("-", 'Upload Data'!$A722, Z735 + 1), 1000)</f>
        <v>1000</v>
      </c>
      <c r="AB735" s="50">
        <f>IFERROR(FIND("-", 'Upload Data'!$A722, AA735 + 1), 1000)</f>
        <v>1000</v>
      </c>
      <c r="AC735" s="50" t="str">
        <f>IFERROR(LEFT('Upload Data'!$A722, Z735 - 1), "")</f>
        <v/>
      </c>
      <c r="AD735" s="50" t="str">
        <f>IFERROR(MID('Upload Data'!$A722, Z735 + 1, AA735 - Z735 - 1), "")</f>
        <v/>
      </c>
      <c r="AE735" s="50" t="str">
        <f>IFERROR(MID('Upload Data'!$A722, AA735 + 1, AB735 - AA735 - 1), "")</f>
        <v/>
      </c>
      <c r="AF735" s="50" t="str">
        <f>IFERROR(MID('Upload Data'!$A722, AB735 + 1, 1000), "")</f>
        <v/>
      </c>
      <c r="AG735" s="50" t="str">
        <f t="shared" si="84"/>
        <v/>
      </c>
      <c r="AH735" s="50" t="b">
        <f t="shared" si="85"/>
        <v>0</v>
      </c>
    </row>
    <row r="736" spans="1:34">
      <c r="A736" s="49">
        <f t="shared" si="82"/>
        <v>723</v>
      </c>
      <c r="B736" s="48" t="b">
        <f>NOT(IFERROR('Upload Data'!A723 = "ERROR", TRUE))</f>
        <v>1</v>
      </c>
      <c r="C736" s="48">
        <f t="shared" si="83"/>
        <v>723</v>
      </c>
      <c r="D736" s="50" t="b">
        <f>IF(B736, ('Upload Data'!A723 &amp; 'Upload Data'!B723 &amp; 'Upload Data'!C723 &amp; 'Upload Data'!D723 &amp; 'Upload Data'!E723 &amp; 'Upload Data'!F723 &amp; 'Upload Data'!G723 &amp; 'Upload Data'!H723 &amp; 'Upload Data'!I723 &amp; 'Upload Data'!J723 &amp; 'Upload Data'!K723 &amp; 'Upload Data'!L723 &amp; 'Upload Data'!M723 &amp; 'Upload Data'!N723) &lt;&gt; "", FALSE)</f>
        <v>0</v>
      </c>
      <c r="E736" s="50" t="str">
        <f t="shared" si="79"/>
        <v/>
      </c>
      <c r="F736" s="50" t="str">
        <f t="shared" si="80"/>
        <v/>
      </c>
      <c r="G736" s="50" t="b">
        <f t="shared" si="81"/>
        <v>1</v>
      </c>
      <c r="H736" s="50" t="b">
        <f>IFERROR(OR(AND(NOT(D736), 'Upload Data'!$A723 = ""), AND(AG736 &gt; -1, OR(AND(AH736, LEN(AD736) = 7), IFERROR(MATCH(AD736, listCertificateTypes, 0), FALSE)))), FALSE)</f>
        <v>1</v>
      </c>
      <c r="I736" s="50" t="b">
        <f>IFERROR(OR(NOT($D736), 'Upload Data'!B723 &lt;&gt; ""), FALSE)</f>
        <v>1</v>
      </c>
      <c r="J736" s="50" t="b">
        <f>IFERROR(OR(AND(NOT($D736), 'Upload Data'!C723 = ""), ISNUMBER('Upload Data'!C723), IFERROR(DATEVALUE('Upload Data'!C723) &gt; 0, FALSE)), FALSE)</f>
        <v>1</v>
      </c>
      <c r="K736" s="50" t="b">
        <f>IFERROR(OR(NOT($D736), 'Upload Data'!D723 &lt;&gt; ""), FALSE)</f>
        <v>1</v>
      </c>
      <c r="L736" s="51" t="s">
        <v>116</v>
      </c>
      <c r="M736" s="50" t="b">
        <f>IFERROR(OR(AND(NOT($D736), 'Upload Data'!F723 = ""), IFERROR(_xlfn.NUMBERVALUE('Upload Data'!F723) &gt; 0, FALSE)), FALSE)</f>
        <v>1</v>
      </c>
      <c r="N736" s="50" t="b">
        <f>IFERROR(OR('Upload Data'!G723 = "", IFERROR(_xlfn.NUMBERVALUE('Upload Data'!G723) &gt; 0, FALSE)), FALSE)</f>
        <v>1</v>
      </c>
      <c r="O736" s="50" t="b">
        <f>IFERROR(OR('Upload Data'!G723 = "", IFERROR(MATCH('Upload Data'!H723, listVolumeUnits, 0), FALSE)), FALSE)</f>
        <v>1</v>
      </c>
      <c r="P736" s="50" t="b">
        <f>IFERROR(OR('Upload Data'!I723 = "", IFERROR(_xlfn.NUMBERVALUE('Upload Data'!I723) &gt; 0, FALSE)), FALSE)</f>
        <v>1</v>
      </c>
      <c r="Q736" s="50" t="b">
        <f>IFERROR(OR('Upload Data'!I723 = "", IFERROR(MATCH('Upload Data'!J723, listWeightUnits, 0), FALSE)), FALSE)</f>
        <v>1</v>
      </c>
      <c r="R736" s="50" t="b">
        <f>IFERROR(OR(AND(NOT(D736), 'Upload Data'!K723 = ""), IFERROR(MATCH('Upload Data'!K723, listFscClaimTypes, 0), FALSE)), FALSE)</f>
        <v>1</v>
      </c>
      <c r="S736" s="50" t="b">
        <f>IFERROR(OR(AND('Upload Data'!K723 = refClaimFsc100, OR('Upload Data'!L723 = "", 'Upload Data'!L723 = 100)), AND('Upload Data'!K723 = refClaimFscCW, OR('Upload Data'!L723 = "", 'Upload Data'!L723 = 0)), AND('Upload Data'!K723 = refClaimFscMix, 'Upload Data'!L723 &lt;&gt; "", _xlfn.NUMBERVALUE('Upload Data'!L723) &gt;= 0, _xlfn.NUMBERVALUE('Upload Data'!L723) &lt;= 100), AND('Upload Data'!K723 = refClaimFscMixCredit, OR('Upload Data'!L723 = "", 'Upload Data'!L723 = 100)), AND('Upload Data'!K723 = refClaimFscRecycled, 'Upload Data'!K723 =""), 'Upload Data'!K723 = ""), FALSE)</f>
        <v>1</v>
      </c>
      <c r="T736" s="50" t="b">
        <f>IFERROR(OR('Upload Data'!M723 = "", ISNUMBER('Upload Data'!M723), IFERROR(DATEVALUE('Upload Data'!M723) &gt; 0, FALSE)), FALSE)</f>
        <v>1</v>
      </c>
      <c r="U736" s="50" t="b">
        <f>IFERROR(OR('Upload Data'!N723 = "", ISNUMBER('Upload Data'!N723), IFERROR(DATEVALUE('Upload Data'!N723) &gt; 0, FALSE)), FALSE)</f>
        <v>1</v>
      </c>
      <c r="V736" s="51" t="s">
        <v>116</v>
      </c>
      <c r="W736" s="50"/>
      <c r="X736" s="50"/>
      <c r="Y736" s="50"/>
      <c r="Z736" s="50">
        <f>IFERROR(FIND("-", 'Upload Data'!$A723, 1), 1000)</f>
        <v>1000</v>
      </c>
      <c r="AA736" s="50">
        <f>IFERROR(FIND("-", 'Upload Data'!$A723, Z736 + 1), 1000)</f>
        <v>1000</v>
      </c>
      <c r="AB736" s="50">
        <f>IFERROR(FIND("-", 'Upload Data'!$A723, AA736 + 1), 1000)</f>
        <v>1000</v>
      </c>
      <c r="AC736" s="50" t="str">
        <f>IFERROR(LEFT('Upload Data'!$A723, Z736 - 1), "")</f>
        <v/>
      </c>
      <c r="AD736" s="50" t="str">
        <f>IFERROR(MID('Upload Data'!$A723, Z736 + 1, AA736 - Z736 - 1), "")</f>
        <v/>
      </c>
      <c r="AE736" s="50" t="str">
        <f>IFERROR(MID('Upload Data'!$A723, AA736 + 1, AB736 - AA736 - 1), "")</f>
        <v/>
      </c>
      <c r="AF736" s="50" t="str">
        <f>IFERROR(MID('Upload Data'!$A723, AB736 + 1, 1000), "")</f>
        <v/>
      </c>
      <c r="AG736" s="50" t="str">
        <f t="shared" si="84"/>
        <v/>
      </c>
      <c r="AH736" s="50" t="b">
        <f t="shared" si="85"/>
        <v>0</v>
      </c>
    </row>
    <row r="737" spans="1:34">
      <c r="A737" s="49">
        <f t="shared" si="82"/>
        <v>724</v>
      </c>
      <c r="B737" s="48" t="b">
        <f>NOT(IFERROR('Upload Data'!A724 = "ERROR", TRUE))</f>
        <v>1</v>
      </c>
      <c r="C737" s="48">
        <f t="shared" si="83"/>
        <v>724</v>
      </c>
      <c r="D737" s="50" t="b">
        <f>IF(B737, ('Upload Data'!A724 &amp; 'Upload Data'!B724 &amp; 'Upload Data'!C724 &amp; 'Upload Data'!D724 &amp; 'Upload Data'!E724 &amp; 'Upload Data'!F724 &amp; 'Upload Data'!G724 &amp; 'Upload Data'!H724 &amp; 'Upload Data'!I724 &amp; 'Upload Data'!J724 &amp; 'Upload Data'!K724 &amp; 'Upload Data'!L724 &amp; 'Upload Data'!M724 &amp; 'Upload Data'!N724) &lt;&gt; "", FALSE)</f>
        <v>0</v>
      </c>
      <c r="E737" s="50" t="str">
        <f t="shared" si="79"/>
        <v/>
      </c>
      <c r="F737" s="50" t="str">
        <f t="shared" si="80"/>
        <v/>
      </c>
      <c r="G737" s="50" t="b">
        <f t="shared" si="81"/>
        <v>1</v>
      </c>
      <c r="H737" s="50" t="b">
        <f>IFERROR(OR(AND(NOT(D737), 'Upload Data'!$A724 = ""), AND(AG737 &gt; -1, OR(AND(AH737, LEN(AD737) = 7), IFERROR(MATCH(AD737, listCertificateTypes, 0), FALSE)))), FALSE)</f>
        <v>1</v>
      </c>
      <c r="I737" s="50" t="b">
        <f>IFERROR(OR(NOT($D737), 'Upload Data'!B724 &lt;&gt; ""), FALSE)</f>
        <v>1</v>
      </c>
      <c r="J737" s="50" t="b">
        <f>IFERROR(OR(AND(NOT($D737), 'Upload Data'!C724 = ""), ISNUMBER('Upload Data'!C724), IFERROR(DATEVALUE('Upload Data'!C724) &gt; 0, FALSE)), FALSE)</f>
        <v>1</v>
      </c>
      <c r="K737" s="50" t="b">
        <f>IFERROR(OR(NOT($D737), 'Upload Data'!D724 &lt;&gt; ""), FALSE)</f>
        <v>1</v>
      </c>
      <c r="L737" s="51" t="s">
        <v>116</v>
      </c>
      <c r="M737" s="50" t="b">
        <f>IFERROR(OR(AND(NOT($D737), 'Upload Data'!F724 = ""), IFERROR(_xlfn.NUMBERVALUE('Upload Data'!F724) &gt; 0, FALSE)), FALSE)</f>
        <v>1</v>
      </c>
      <c r="N737" s="50" t="b">
        <f>IFERROR(OR('Upload Data'!G724 = "", IFERROR(_xlfn.NUMBERVALUE('Upload Data'!G724) &gt; 0, FALSE)), FALSE)</f>
        <v>1</v>
      </c>
      <c r="O737" s="50" t="b">
        <f>IFERROR(OR('Upload Data'!G724 = "", IFERROR(MATCH('Upload Data'!H724, listVolumeUnits, 0), FALSE)), FALSE)</f>
        <v>1</v>
      </c>
      <c r="P737" s="50" t="b">
        <f>IFERROR(OR('Upload Data'!I724 = "", IFERROR(_xlfn.NUMBERVALUE('Upload Data'!I724) &gt; 0, FALSE)), FALSE)</f>
        <v>1</v>
      </c>
      <c r="Q737" s="50" t="b">
        <f>IFERROR(OR('Upload Data'!I724 = "", IFERROR(MATCH('Upload Data'!J724, listWeightUnits, 0), FALSE)), FALSE)</f>
        <v>1</v>
      </c>
      <c r="R737" s="50" t="b">
        <f>IFERROR(OR(AND(NOT(D737), 'Upload Data'!K724 = ""), IFERROR(MATCH('Upload Data'!K724, listFscClaimTypes, 0), FALSE)), FALSE)</f>
        <v>1</v>
      </c>
      <c r="S737" s="50" t="b">
        <f>IFERROR(OR(AND('Upload Data'!K724 = refClaimFsc100, OR('Upload Data'!L724 = "", 'Upload Data'!L724 = 100)), AND('Upload Data'!K724 = refClaimFscCW, OR('Upload Data'!L724 = "", 'Upload Data'!L724 = 0)), AND('Upload Data'!K724 = refClaimFscMix, 'Upload Data'!L724 &lt;&gt; "", _xlfn.NUMBERVALUE('Upload Data'!L724) &gt;= 0, _xlfn.NUMBERVALUE('Upload Data'!L724) &lt;= 100), AND('Upload Data'!K724 = refClaimFscMixCredit, OR('Upload Data'!L724 = "", 'Upload Data'!L724 = 100)), AND('Upload Data'!K724 = refClaimFscRecycled, 'Upload Data'!K724 =""), 'Upload Data'!K724 = ""), FALSE)</f>
        <v>1</v>
      </c>
      <c r="T737" s="50" t="b">
        <f>IFERROR(OR('Upload Data'!M724 = "", ISNUMBER('Upload Data'!M724), IFERROR(DATEVALUE('Upload Data'!M724) &gt; 0, FALSE)), FALSE)</f>
        <v>1</v>
      </c>
      <c r="U737" s="50" t="b">
        <f>IFERROR(OR('Upload Data'!N724 = "", ISNUMBER('Upload Data'!N724), IFERROR(DATEVALUE('Upload Data'!N724) &gt; 0, FALSE)), FALSE)</f>
        <v>1</v>
      </c>
      <c r="V737" s="51" t="s">
        <v>116</v>
      </c>
      <c r="W737" s="50"/>
      <c r="X737" s="50"/>
      <c r="Y737" s="50"/>
      <c r="Z737" s="50">
        <f>IFERROR(FIND("-", 'Upload Data'!$A724, 1), 1000)</f>
        <v>1000</v>
      </c>
      <c r="AA737" s="50">
        <f>IFERROR(FIND("-", 'Upload Data'!$A724, Z737 + 1), 1000)</f>
        <v>1000</v>
      </c>
      <c r="AB737" s="50">
        <f>IFERROR(FIND("-", 'Upload Data'!$A724, AA737 + 1), 1000)</f>
        <v>1000</v>
      </c>
      <c r="AC737" s="50" t="str">
        <f>IFERROR(LEFT('Upload Data'!$A724, Z737 - 1), "")</f>
        <v/>
      </c>
      <c r="AD737" s="50" t="str">
        <f>IFERROR(MID('Upload Data'!$A724, Z737 + 1, AA737 - Z737 - 1), "")</f>
        <v/>
      </c>
      <c r="AE737" s="50" t="str">
        <f>IFERROR(MID('Upload Data'!$A724, AA737 + 1, AB737 - AA737 - 1), "")</f>
        <v/>
      </c>
      <c r="AF737" s="50" t="str">
        <f>IFERROR(MID('Upload Data'!$A724, AB737 + 1, 1000), "")</f>
        <v/>
      </c>
      <c r="AG737" s="50" t="str">
        <f t="shared" si="84"/>
        <v/>
      </c>
      <c r="AH737" s="50" t="b">
        <f t="shared" si="85"/>
        <v>0</v>
      </c>
    </row>
    <row r="738" spans="1:34">
      <c r="A738" s="49">
        <f t="shared" si="82"/>
        <v>725</v>
      </c>
      <c r="B738" s="48" t="b">
        <f>NOT(IFERROR('Upload Data'!A725 = "ERROR", TRUE))</f>
        <v>1</v>
      </c>
      <c r="C738" s="48">
        <f t="shared" si="83"/>
        <v>725</v>
      </c>
      <c r="D738" s="50" t="b">
        <f>IF(B738, ('Upload Data'!A725 &amp; 'Upload Data'!B725 &amp; 'Upload Data'!C725 &amp; 'Upload Data'!D725 &amp; 'Upload Data'!E725 &amp; 'Upload Data'!F725 &amp; 'Upload Data'!G725 &amp; 'Upload Data'!H725 &amp; 'Upload Data'!I725 &amp; 'Upload Data'!J725 &amp; 'Upload Data'!K725 &amp; 'Upload Data'!L725 &amp; 'Upload Data'!M725 &amp; 'Upload Data'!N725) &lt;&gt; "", FALSE)</f>
        <v>0</v>
      </c>
      <c r="E738" s="50" t="str">
        <f t="shared" si="79"/>
        <v/>
      </c>
      <c r="F738" s="50" t="str">
        <f t="shared" si="80"/>
        <v/>
      </c>
      <c r="G738" s="50" t="b">
        <f t="shared" si="81"/>
        <v>1</v>
      </c>
      <c r="H738" s="50" t="b">
        <f>IFERROR(OR(AND(NOT(D738), 'Upload Data'!$A725 = ""), AND(AG738 &gt; -1, OR(AND(AH738, LEN(AD738) = 7), IFERROR(MATCH(AD738, listCertificateTypes, 0), FALSE)))), FALSE)</f>
        <v>1</v>
      </c>
      <c r="I738" s="50" t="b">
        <f>IFERROR(OR(NOT($D738), 'Upload Data'!B725 &lt;&gt; ""), FALSE)</f>
        <v>1</v>
      </c>
      <c r="J738" s="50" t="b">
        <f>IFERROR(OR(AND(NOT($D738), 'Upload Data'!C725 = ""), ISNUMBER('Upload Data'!C725), IFERROR(DATEVALUE('Upload Data'!C725) &gt; 0, FALSE)), FALSE)</f>
        <v>1</v>
      </c>
      <c r="K738" s="50" t="b">
        <f>IFERROR(OR(NOT($D738), 'Upload Data'!D725 &lt;&gt; ""), FALSE)</f>
        <v>1</v>
      </c>
      <c r="L738" s="51" t="s">
        <v>116</v>
      </c>
      <c r="M738" s="50" t="b">
        <f>IFERROR(OR(AND(NOT($D738), 'Upload Data'!F725 = ""), IFERROR(_xlfn.NUMBERVALUE('Upload Data'!F725) &gt; 0, FALSE)), FALSE)</f>
        <v>1</v>
      </c>
      <c r="N738" s="50" t="b">
        <f>IFERROR(OR('Upload Data'!G725 = "", IFERROR(_xlfn.NUMBERVALUE('Upload Data'!G725) &gt; 0, FALSE)), FALSE)</f>
        <v>1</v>
      </c>
      <c r="O738" s="50" t="b">
        <f>IFERROR(OR('Upload Data'!G725 = "", IFERROR(MATCH('Upload Data'!H725, listVolumeUnits, 0), FALSE)), FALSE)</f>
        <v>1</v>
      </c>
      <c r="P738" s="50" t="b">
        <f>IFERROR(OR('Upload Data'!I725 = "", IFERROR(_xlfn.NUMBERVALUE('Upload Data'!I725) &gt; 0, FALSE)), FALSE)</f>
        <v>1</v>
      </c>
      <c r="Q738" s="50" t="b">
        <f>IFERROR(OR('Upload Data'!I725 = "", IFERROR(MATCH('Upload Data'!J725, listWeightUnits, 0), FALSE)), FALSE)</f>
        <v>1</v>
      </c>
      <c r="R738" s="50" t="b">
        <f>IFERROR(OR(AND(NOT(D738), 'Upload Data'!K725 = ""), IFERROR(MATCH('Upload Data'!K725, listFscClaimTypes, 0), FALSE)), FALSE)</f>
        <v>1</v>
      </c>
      <c r="S738" s="50" t="b">
        <f>IFERROR(OR(AND('Upload Data'!K725 = refClaimFsc100, OR('Upload Data'!L725 = "", 'Upload Data'!L725 = 100)), AND('Upload Data'!K725 = refClaimFscCW, OR('Upload Data'!L725 = "", 'Upload Data'!L725 = 0)), AND('Upload Data'!K725 = refClaimFscMix, 'Upload Data'!L725 &lt;&gt; "", _xlfn.NUMBERVALUE('Upload Data'!L725) &gt;= 0, _xlfn.NUMBERVALUE('Upload Data'!L725) &lt;= 100), AND('Upload Data'!K725 = refClaimFscMixCredit, OR('Upload Data'!L725 = "", 'Upload Data'!L725 = 100)), AND('Upload Data'!K725 = refClaimFscRecycled, 'Upload Data'!K725 =""), 'Upload Data'!K725 = ""), FALSE)</f>
        <v>1</v>
      </c>
      <c r="T738" s="50" t="b">
        <f>IFERROR(OR('Upload Data'!M725 = "", ISNUMBER('Upload Data'!M725), IFERROR(DATEVALUE('Upload Data'!M725) &gt; 0, FALSE)), FALSE)</f>
        <v>1</v>
      </c>
      <c r="U738" s="50" t="b">
        <f>IFERROR(OR('Upload Data'!N725 = "", ISNUMBER('Upload Data'!N725), IFERROR(DATEVALUE('Upload Data'!N725) &gt; 0, FALSE)), FALSE)</f>
        <v>1</v>
      </c>
      <c r="V738" s="51" t="s">
        <v>116</v>
      </c>
      <c r="W738" s="50"/>
      <c r="X738" s="50"/>
      <c r="Y738" s="50"/>
      <c r="Z738" s="50">
        <f>IFERROR(FIND("-", 'Upload Data'!$A725, 1), 1000)</f>
        <v>1000</v>
      </c>
      <c r="AA738" s="50">
        <f>IFERROR(FIND("-", 'Upload Data'!$A725, Z738 + 1), 1000)</f>
        <v>1000</v>
      </c>
      <c r="AB738" s="50">
        <f>IFERROR(FIND("-", 'Upload Data'!$A725, AA738 + 1), 1000)</f>
        <v>1000</v>
      </c>
      <c r="AC738" s="50" t="str">
        <f>IFERROR(LEFT('Upload Data'!$A725, Z738 - 1), "")</f>
        <v/>
      </c>
      <c r="AD738" s="50" t="str">
        <f>IFERROR(MID('Upload Data'!$A725, Z738 + 1, AA738 - Z738 - 1), "")</f>
        <v/>
      </c>
      <c r="AE738" s="50" t="str">
        <f>IFERROR(MID('Upload Data'!$A725, AA738 + 1, AB738 - AA738 - 1), "")</f>
        <v/>
      </c>
      <c r="AF738" s="50" t="str">
        <f>IFERROR(MID('Upload Data'!$A725, AB738 + 1, 1000), "")</f>
        <v/>
      </c>
      <c r="AG738" s="50" t="str">
        <f t="shared" si="84"/>
        <v/>
      </c>
      <c r="AH738" s="50" t="b">
        <f t="shared" si="85"/>
        <v>0</v>
      </c>
    </row>
    <row r="739" spans="1:34">
      <c r="A739" s="49">
        <f t="shared" si="82"/>
        <v>726</v>
      </c>
      <c r="B739" s="48" t="b">
        <f>NOT(IFERROR('Upload Data'!A726 = "ERROR", TRUE))</f>
        <v>1</v>
      </c>
      <c r="C739" s="48">
        <f t="shared" si="83"/>
        <v>726</v>
      </c>
      <c r="D739" s="50" t="b">
        <f>IF(B739, ('Upload Data'!A726 &amp; 'Upload Data'!B726 &amp; 'Upload Data'!C726 &amp; 'Upload Data'!D726 &amp; 'Upload Data'!E726 &amp; 'Upload Data'!F726 &amp; 'Upload Data'!G726 &amp; 'Upload Data'!H726 &amp; 'Upload Data'!I726 &amp; 'Upload Data'!J726 &amp; 'Upload Data'!K726 &amp; 'Upload Data'!L726 &amp; 'Upload Data'!M726 &amp; 'Upload Data'!N726) &lt;&gt; "", FALSE)</f>
        <v>0</v>
      </c>
      <c r="E739" s="50" t="str">
        <f t="shared" si="79"/>
        <v/>
      </c>
      <c r="F739" s="50" t="str">
        <f t="shared" si="80"/>
        <v/>
      </c>
      <c r="G739" s="50" t="b">
        <f t="shared" si="81"/>
        <v>1</v>
      </c>
      <c r="H739" s="50" t="b">
        <f>IFERROR(OR(AND(NOT(D739), 'Upload Data'!$A726 = ""), AND(AG739 &gt; -1, OR(AND(AH739, LEN(AD739) = 7), IFERROR(MATCH(AD739, listCertificateTypes, 0), FALSE)))), FALSE)</f>
        <v>1</v>
      </c>
      <c r="I739" s="50" t="b">
        <f>IFERROR(OR(NOT($D739), 'Upload Data'!B726 &lt;&gt; ""), FALSE)</f>
        <v>1</v>
      </c>
      <c r="J739" s="50" t="b">
        <f>IFERROR(OR(AND(NOT($D739), 'Upload Data'!C726 = ""), ISNUMBER('Upload Data'!C726), IFERROR(DATEVALUE('Upload Data'!C726) &gt; 0, FALSE)), FALSE)</f>
        <v>1</v>
      </c>
      <c r="K739" s="50" t="b">
        <f>IFERROR(OR(NOT($D739), 'Upload Data'!D726 &lt;&gt; ""), FALSE)</f>
        <v>1</v>
      </c>
      <c r="L739" s="51" t="s">
        <v>116</v>
      </c>
      <c r="M739" s="50" t="b">
        <f>IFERROR(OR(AND(NOT($D739), 'Upload Data'!F726 = ""), IFERROR(_xlfn.NUMBERVALUE('Upload Data'!F726) &gt; 0, FALSE)), FALSE)</f>
        <v>1</v>
      </c>
      <c r="N739" s="50" t="b">
        <f>IFERROR(OR('Upload Data'!G726 = "", IFERROR(_xlfn.NUMBERVALUE('Upload Data'!G726) &gt; 0, FALSE)), FALSE)</f>
        <v>1</v>
      </c>
      <c r="O739" s="50" t="b">
        <f>IFERROR(OR('Upload Data'!G726 = "", IFERROR(MATCH('Upload Data'!H726, listVolumeUnits, 0), FALSE)), FALSE)</f>
        <v>1</v>
      </c>
      <c r="P739" s="50" t="b">
        <f>IFERROR(OR('Upload Data'!I726 = "", IFERROR(_xlfn.NUMBERVALUE('Upload Data'!I726) &gt; 0, FALSE)), FALSE)</f>
        <v>1</v>
      </c>
      <c r="Q739" s="50" t="b">
        <f>IFERROR(OR('Upload Data'!I726 = "", IFERROR(MATCH('Upload Data'!J726, listWeightUnits, 0), FALSE)), FALSE)</f>
        <v>1</v>
      </c>
      <c r="R739" s="50" t="b">
        <f>IFERROR(OR(AND(NOT(D739), 'Upload Data'!K726 = ""), IFERROR(MATCH('Upload Data'!K726, listFscClaimTypes, 0), FALSE)), FALSE)</f>
        <v>1</v>
      </c>
      <c r="S739" s="50" t="b">
        <f>IFERROR(OR(AND('Upload Data'!K726 = refClaimFsc100, OR('Upload Data'!L726 = "", 'Upload Data'!L726 = 100)), AND('Upload Data'!K726 = refClaimFscCW, OR('Upload Data'!L726 = "", 'Upload Data'!L726 = 0)), AND('Upload Data'!K726 = refClaimFscMix, 'Upload Data'!L726 &lt;&gt; "", _xlfn.NUMBERVALUE('Upload Data'!L726) &gt;= 0, _xlfn.NUMBERVALUE('Upload Data'!L726) &lt;= 100), AND('Upload Data'!K726 = refClaimFscMixCredit, OR('Upload Data'!L726 = "", 'Upload Data'!L726 = 100)), AND('Upload Data'!K726 = refClaimFscRecycled, 'Upload Data'!K726 =""), 'Upload Data'!K726 = ""), FALSE)</f>
        <v>1</v>
      </c>
      <c r="T739" s="50" t="b">
        <f>IFERROR(OR('Upload Data'!M726 = "", ISNUMBER('Upload Data'!M726), IFERROR(DATEVALUE('Upload Data'!M726) &gt; 0, FALSE)), FALSE)</f>
        <v>1</v>
      </c>
      <c r="U739" s="50" t="b">
        <f>IFERROR(OR('Upload Data'!N726 = "", ISNUMBER('Upload Data'!N726), IFERROR(DATEVALUE('Upload Data'!N726) &gt; 0, FALSE)), FALSE)</f>
        <v>1</v>
      </c>
      <c r="V739" s="51" t="s">
        <v>116</v>
      </c>
      <c r="W739" s="50"/>
      <c r="X739" s="50"/>
      <c r="Y739" s="50"/>
      <c r="Z739" s="50">
        <f>IFERROR(FIND("-", 'Upload Data'!$A726, 1), 1000)</f>
        <v>1000</v>
      </c>
      <c r="AA739" s="50">
        <f>IFERROR(FIND("-", 'Upload Data'!$A726, Z739 + 1), 1000)</f>
        <v>1000</v>
      </c>
      <c r="AB739" s="50">
        <f>IFERROR(FIND("-", 'Upload Data'!$A726, AA739 + 1), 1000)</f>
        <v>1000</v>
      </c>
      <c r="AC739" s="50" t="str">
        <f>IFERROR(LEFT('Upload Data'!$A726, Z739 - 1), "")</f>
        <v/>
      </c>
      <c r="AD739" s="50" t="str">
        <f>IFERROR(MID('Upload Data'!$A726, Z739 + 1, AA739 - Z739 - 1), "")</f>
        <v/>
      </c>
      <c r="AE739" s="50" t="str">
        <f>IFERROR(MID('Upload Data'!$A726, AA739 + 1, AB739 - AA739 - 1), "")</f>
        <v/>
      </c>
      <c r="AF739" s="50" t="str">
        <f>IFERROR(MID('Upload Data'!$A726, AB739 + 1, 1000), "")</f>
        <v/>
      </c>
      <c r="AG739" s="50" t="str">
        <f t="shared" si="84"/>
        <v/>
      </c>
      <c r="AH739" s="50" t="b">
        <f t="shared" si="85"/>
        <v>0</v>
      </c>
    </row>
    <row r="740" spans="1:34">
      <c r="A740" s="49">
        <f t="shared" si="82"/>
        <v>727</v>
      </c>
      <c r="B740" s="48" t="b">
        <f>NOT(IFERROR('Upload Data'!A727 = "ERROR", TRUE))</f>
        <v>1</v>
      </c>
      <c r="C740" s="48">
        <f t="shared" si="83"/>
        <v>727</v>
      </c>
      <c r="D740" s="50" t="b">
        <f>IF(B740, ('Upload Data'!A727 &amp; 'Upload Data'!B727 &amp; 'Upload Data'!C727 &amp; 'Upload Data'!D727 &amp; 'Upload Data'!E727 &amp; 'Upload Data'!F727 &amp; 'Upload Data'!G727 &amp; 'Upload Data'!H727 &amp; 'Upload Data'!I727 &amp; 'Upload Data'!J727 &amp; 'Upload Data'!K727 &amp; 'Upload Data'!L727 &amp; 'Upload Data'!M727 &amp; 'Upload Data'!N727) &lt;&gt; "", FALSE)</f>
        <v>0</v>
      </c>
      <c r="E740" s="50" t="str">
        <f t="shared" si="79"/>
        <v/>
      </c>
      <c r="F740" s="50" t="str">
        <f t="shared" si="80"/>
        <v/>
      </c>
      <c r="G740" s="50" t="b">
        <f t="shared" si="81"/>
        <v>1</v>
      </c>
      <c r="H740" s="50" t="b">
        <f>IFERROR(OR(AND(NOT(D740), 'Upload Data'!$A727 = ""), AND(AG740 &gt; -1, OR(AND(AH740, LEN(AD740) = 7), IFERROR(MATCH(AD740, listCertificateTypes, 0), FALSE)))), FALSE)</f>
        <v>1</v>
      </c>
      <c r="I740" s="50" t="b">
        <f>IFERROR(OR(NOT($D740), 'Upload Data'!B727 &lt;&gt; ""), FALSE)</f>
        <v>1</v>
      </c>
      <c r="J740" s="50" t="b">
        <f>IFERROR(OR(AND(NOT($D740), 'Upload Data'!C727 = ""), ISNUMBER('Upload Data'!C727), IFERROR(DATEVALUE('Upload Data'!C727) &gt; 0, FALSE)), FALSE)</f>
        <v>1</v>
      </c>
      <c r="K740" s="50" t="b">
        <f>IFERROR(OR(NOT($D740), 'Upload Data'!D727 &lt;&gt; ""), FALSE)</f>
        <v>1</v>
      </c>
      <c r="L740" s="51" t="s">
        <v>116</v>
      </c>
      <c r="M740" s="50" t="b">
        <f>IFERROR(OR(AND(NOT($D740), 'Upload Data'!F727 = ""), IFERROR(_xlfn.NUMBERVALUE('Upload Data'!F727) &gt; 0, FALSE)), FALSE)</f>
        <v>1</v>
      </c>
      <c r="N740" s="50" t="b">
        <f>IFERROR(OR('Upload Data'!G727 = "", IFERROR(_xlfn.NUMBERVALUE('Upload Data'!G727) &gt; 0, FALSE)), FALSE)</f>
        <v>1</v>
      </c>
      <c r="O740" s="50" t="b">
        <f>IFERROR(OR('Upload Data'!G727 = "", IFERROR(MATCH('Upload Data'!H727, listVolumeUnits, 0), FALSE)), FALSE)</f>
        <v>1</v>
      </c>
      <c r="P740" s="50" t="b">
        <f>IFERROR(OR('Upload Data'!I727 = "", IFERROR(_xlfn.NUMBERVALUE('Upload Data'!I727) &gt; 0, FALSE)), FALSE)</f>
        <v>1</v>
      </c>
      <c r="Q740" s="50" t="b">
        <f>IFERROR(OR('Upload Data'!I727 = "", IFERROR(MATCH('Upload Data'!J727, listWeightUnits, 0), FALSE)), FALSE)</f>
        <v>1</v>
      </c>
      <c r="R740" s="50" t="b">
        <f>IFERROR(OR(AND(NOT(D740), 'Upload Data'!K727 = ""), IFERROR(MATCH('Upload Data'!K727, listFscClaimTypes, 0), FALSE)), FALSE)</f>
        <v>1</v>
      </c>
      <c r="S740" s="50" t="b">
        <f>IFERROR(OR(AND('Upload Data'!K727 = refClaimFsc100, OR('Upload Data'!L727 = "", 'Upload Data'!L727 = 100)), AND('Upload Data'!K727 = refClaimFscCW, OR('Upload Data'!L727 = "", 'Upload Data'!L727 = 0)), AND('Upload Data'!K727 = refClaimFscMix, 'Upload Data'!L727 &lt;&gt; "", _xlfn.NUMBERVALUE('Upload Data'!L727) &gt;= 0, _xlfn.NUMBERVALUE('Upload Data'!L727) &lt;= 100), AND('Upload Data'!K727 = refClaimFscMixCredit, OR('Upload Data'!L727 = "", 'Upload Data'!L727 = 100)), AND('Upload Data'!K727 = refClaimFscRecycled, 'Upload Data'!K727 =""), 'Upload Data'!K727 = ""), FALSE)</f>
        <v>1</v>
      </c>
      <c r="T740" s="50" t="b">
        <f>IFERROR(OR('Upload Data'!M727 = "", ISNUMBER('Upload Data'!M727), IFERROR(DATEVALUE('Upload Data'!M727) &gt; 0, FALSE)), FALSE)</f>
        <v>1</v>
      </c>
      <c r="U740" s="50" t="b">
        <f>IFERROR(OR('Upload Data'!N727 = "", ISNUMBER('Upload Data'!N727), IFERROR(DATEVALUE('Upload Data'!N727) &gt; 0, FALSE)), FALSE)</f>
        <v>1</v>
      </c>
      <c r="V740" s="51" t="s">
        <v>116</v>
      </c>
      <c r="W740" s="50"/>
      <c r="X740" s="50"/>
      <c r="Y740" s="50"/>
      <c r="Z740" s="50">
        <f>IFERROR(FIND("-", 'Upload Data'!$A727, 1), 1000)</f>
        <v>1000</v>
      </c>
      <c r="AA740" s="50">
        <f>IFERROR(FIND("-", 'Upload Data'!$A727, Z740 + 1), 1000)</f>
        <v>1000</v>
      </c>
      <c r="AB740" s="50">
        <f>IFERROR(FIND("-", 'Upload Data'!$A727, AA740 + 1), 1000)</f>
        <v>1000</v>
      </c>
      <c r="AC740" s="50" t="str">
        <f>IFERROR(LEFT('Upload Data'!$A727, Z740 - 1), "")</f>
        <v/>
      </c>
      <c r="AD740" s="50" t="str">
        <f>IFERROR(MID('Upload Data'!$A727, Z740 + 1, AA740 - Z740 - 1), "")</f>
        <v/>
      </c>
      <c r="AE740" s="50" t="str">
        <f>IFERROR(MID('Upload Data'!$A727, AA740 + 1, AB740 - AA740 - 1), "")</f>
        <v/>
      </c>
      <c r="AF740" s="50" t="str">
        <f>IFERROR(MID('Upload Data'!$A727, AB740 + 1, 1000), "")</f>
        <v/>
      </c>
      <c r="AG740" s="50" t="str">
        <f t="shared" si="84"/>
        <v/>
      </c>
      <c r="AH740" s="50" t="b">
        <f t="shared" si="85"/>
        <v>0</v>
      </c>
    </row>
    <row r="741" spans="1:34">
      <c r="A741" s="49">
        <f t="shared" si="82"/>
        <v>728</v>
      </c>
      <c r="B741" s="48" t="b">
        <f>NOT(IFERROR('Upload Data'!A728 = "ERROR", TRUE))</f>
        <v>1</v>
      </c>
      <c r="C741" s="48">
        <f t="shared" si="83"/>
        <v>728</v>
      </c>
      <c r="D741" s="50" t="b">
        <f>IF(B741, ('Upload Data'!A728 &amp; 'Upload Data'!B728 &amp; 'Upload Data'!C728 &amp; 'Upload Data'!D728 &amp; 'Upload Data'!E728 &amp; 'Upload Data'!F728 &amp; 'Upload Data'!G728 &amp; 'Upload Data'!H728 &amp; 'Upload Data'!I728 &amp; 'Upload Data'!J728 &amp; 'Upload Data'!K728 &amp; 'Upload Data'!L728 &amp; 'Upload Data'!M728 &amp; 'Upload Data'!N728) &lt;&gt; "", FALSE)</f>
        <v>0</v>
      </c>
      <c r="E741" s="50" t="str">
        <f t="shared" si="79"/>
        <v/>
      </c>
      <c r="F741" s="50" t="str">
        <f t="shared" si="80"/>
        <v/>
      </c>
      <c r="G741" s="50" t="b">
        <f t="shared" si="81"/>
        <v>1</v>
      </c>
      <c r="H741" s="50" t="b">
        <f>IFERROR(OR(AND(NOT(D741), 'Upload Data'!$A728 = ""), AND(AG741 &gt; -1, OR(AND(AH741, LEN(AD741) = 7), IFERROR(MATCH(AD741, listCertificateTypes, 0), FALSE)))), FALSE)</f>
        <v>1</v>
      </c>
      <c r="I741" s="50" t="b">
        <f>IFERROR(OR(NOT($D741), 'Upload Data'!B728 &lt;&gt; ""), FALSE)</f>
        <v>1</v>
      </c>
      <c r="J741" s="50" t="b">
        <f>IFERROR(OR(AND(NOT($D741), 'Upload Data'!C728 = ""), ISNUMBER('Upload Data'!C728), IFERROR(DATEVALUE('Upload Data'!C728) &gt; 0, FALSE)), FALSE)</f>
        <v>1</v>
      </c>
      <c r="K741" s="50" t="b">
        <f>IFERROR(OR(NOT($D741), 'Upload Data'!D728 &lt;&gt; ""), FALSE)</f>
        <v>1</v>
      </c>
      <c r="L741" s="51" t="s">
        <v>116</v>
      </c>
      <c r="M741" s="50" t="b">
        <f>IFERROR(OR(AND(NOT($D741), 'Upload Data'!F728 = ""), IFERROR(_xlfn.NUMBERVALUE('Upload Data'!F728) &gt; 0, FALSE)), FALSE)</f>
        <v>1</v>
      </c>
      <c r="N741" s="50" t="b">
        <f>IFERROR(OR('Upload Data'!G728 = "", IFERROR(_xlfn.NUMBERVALUE('Upload Data'!G728) &gt; 0, FALSE)), FALSE)</f>
        <v>1</v>
      </c>
      <c r="O741" s="50" t="b">
        <f>IFERROR(OR('Upload Data'!G728 = "", IFERROR(MATCH('Upload Data'!H728, listVolumeUnits, 0), FALSE)), FALSE)</f>
        <v>1</v>
      </c>
      <c r="P741" s="50" t="b">
        <f>IFERROR(OR('Upload Data'!I728 = "", IFERROR(_xlfn.NUMBERVALUE('Upload Data'!I728) &gt; 0, FALSE)), FALSE)</f>
        <v>1</v>
      </c>
      <c r="Q741" s="50" t="b">
        <f>IFERROR(OR('Upload Data'!I728 = "", IFERROR(MATCH('Upload Data'!J728, listWeightUnits, 0), FALSE)), FALSE)</f>
        <v>1</v>
      </c>
      <c r="R741" s="50" t="b">
        <f>IFERROR(OR(AND(NOT(D741), 'Upload Data'!K728 = ""), IFERROR(MATCH('Upload Data'!K728, listFscClaimTypes, 0), FALSE)), FALSE)</f>
        <v>1</v>
      </c>
      <c r="S741" s="50" t="b">
        <f>IFERROR(OR(AND('Upload Data'!K728 = refClaimFsc100, OR('Upload Data'!L728 = "", 'Upload Data'!L728 = 100)), AND('Upload Data'!K728 = refClaimFscCW, OR('Upload Data'!L728 = "", 'Upload Data'!L728 = 0)), AND('Upload Data'!K728 = refClaimFscMix, 'Upload Data'!L728 &lt;&gt; "", _xlfn.NUMBERVALUE('Upload Data'!L728) &gt;= 0, _xlfn.NUMBERVALUE('Upload Data'!L728) &lt;= 100), AND('Upload Data'!K728 = refClaimFscMixCredit, OR('Upload Data'!L728 = "", 'Upload Data'!L728 = 100)), AND('Upload Data'!K728 = refClaimFscRecycled, 'Upload Data'!K728 =""), 'Upload Data'!K728 = ""), FALSE)</f>
        <v>1</v>
      </c>
      <c r="T741" s="50" t="b">
        <f>IFERROR(OR('Upload Data'!M728 = "", ISNUMBER('Upload Data'!M728), IFERROR(DATEVALUE('Upload Data'!M728) &gt; 0, FALSE)), FALSE)</f>
        <v>1</v>
      </c>
      <c r="U741" s="50" t="b">
        <f>IFERROR(OR('Upload Data'!N728 = "", ISNUMBER('Upload Data'!N728), IFERROR(DATEVALUE('Upload Data'!N728) &gt; 0, FALSE)), FALSE)</f>
        <v>1</v>
      </c>
      <c r="V741" s="51" t="s">
        <v>116</v>
      </c>
      <c r="W741" s="50"/>
      <c r="X741" s="50"/>
      <c r="Y741" s="50"/>
      <c r="Z741" s="50">
        <f>IFERROR(FIND("-", 'Upload Data'!$A728, 1), 1000)</f>
        <v>1000</v>
      </c>
      <c r="AA741" s="50">
        <f>IFERROR(FIND("-", 'Upload Data'!$A728, Z741 + 1), 1000)</f>
        <v>1000</v>
      </c>
      <c r="AB741" s="50">
        <f>IFERROR(FIND("-", 'Upload Data'!$A728, AA741 + 1), 1000)</f>
        <v>1000</v>
      </c>
      <c r="AC741" s="50" t="str">
        <f>IFERROR(LEFT('Upload Data'!$A728, Z741 - 1), "")</f>
        <v/>
      </c>
      <c r="AD741" s="50" t="str">
        <f>IFERROR(MID('Upload Data'!$A728, Z741 + 1, AA741 - Z741 - 1), "")</f>
        <v/>
      </c>
      <c r="AE741" s="50" t="str">
        <f>IFERROR(MID('Upload Data'!$A728, AA741 + 1, AB741 - AA741 - 1), "")</f>
        <v/>
      </c>
      <c r="AF741" s="50" t="str">
        <f>IFERROR(MID('Upload Data'!$A728, AB741 + 1, 1000), "")</f>
        <v/>
      </c>
      <c r="AG741" s="50" t="str">
        <f t="shared" si="84"/>
        <v/>
      </c>
      <c r="AH741" s="50" t="b">
        <f t="shared" si="85"/>
        <v>0</v>
      </c>
    </row>
    <row r="742" spans="1:34">
      <c r="A742" s="49">
        <f t="shared" si="82"/>
        <v>729</v>
      </c>
      <c r="B742" s="48" t="b">
        <f>NOT(IFERROR('Upload Data'!A729 = "ERROR", TRUE))</f>
        <v>1</v>
      </c>
      <c r="C742" s="48">
        <f t="shared" si="83"/>
        <v>729</v>
      </c>
      <c r="D742" s="50" t="b">
        <f>IF(B742, ('Upload Data'!A729 &amp; 'Upload Data'!B729 &amp; 'Upload Data'!C729 &amp; 'Upload Data'!D729 &amp; 'Upload Data'!E729 &amp; 'Upload Data'!F729 &amp; 'Upload Data'!G729 &amp; 'Upload Data'!H729 &amp; 'Upload Data'!I729 &amp; 'Upload Data'!J729 &amp; 'Upload Data'!K729 &amp; 'Upload Data'!L729 &amp; 'Upload Data'!M729 &amp; 'Upload Data'!N729) &lt;&gt; "", FALSE)</f>
        <v>0</v>
      </c>
      <c r="E742" s="50" t="str">
        <f t="shared" si="79"/>
        <v/>
      </c>
      <c r="F742" s="50" t="str">
        <f t="shared" si="80"/>
        <v/>
      </c>
      <c r="G742" s="50" t="b">
        <f t="shared" si="81"/>
        <v>1</v>
      </c>
      <c r="H742" s="50" t="b">
        <f>IFERROR(OR(AND(NOT(D742), 'Upload Data'!$A729 = ""), AND(AG742 &gt; -1, OR(AND(AH742, LEN(AD742) = 7), IFERROR(MATCH(AD742, listCertificateTypes, 0), FALSE)))), FALSE)</f>
        <v>1</v>
      </c>
      <c r="I742" s="50" t="b">
        <f>IFERROR(OR(NOT($D742), 'Upload Data'!B729 &lt;&gt; ""), FALSE)</f>
        <v>1</v>
      </c>
      <c r="J742" s="50" t="b">
        <f>IFERROR(OR(AND(NOT($D742), 'Upload Data'!C729 = ""), ISNUMBER('Upload Data'!C729), IFERROR(DATEVALUE('Upload Data'!C729) &gt; 0, FALSE)), FALSE)</f>
        <v>1</v>
      </c>
      <c r="K742" s="50" t="b">
        <f>IFERROR(OR(NOT($D742), 'Upload Data'!D729 &lt;&gt; ""), FALSE)</f>
        <v>1</v>
      </c>
      <c r="L742" s="51" t="s">
        <v>116</v>
      </c>
      <c r="M742" s="50" t="b">
        <f>IFERROR(OR(AND(NOT($D742), 'Upload Data'!F729 = ""), IFERROR(_xlfn.NUMBERVALUE('Upload Data'!F729) &gt; 0, FALSE)), FALSE)</f>
        <v>1</v>
      </c>
      <c r="N742" s="50" t="b">
        <f>IFERROR(OR('Upload Data'!G729 = "", IFERROR(_xlfn.NUMBERVALUE('Upload Data'!G729) &gt; 0, FALSE)), FALSE)</f>
        <v>1</v>
      </c>
      <c r="O742" s="50" t="b">
        <f>IFERROR(OR('Upload Data'!G729 = "", IFERROR(MATCH('Upload Data'!H729, listVolumeUnits, 0), FALSE)), FALSE)</f>
        <v>1</v>
      </c>
      <c r="P742" s="50" t="b">
        <f>IFERROR(OR('Upload Data'!I729 = "", IFERROR(_xlfn.NUMBERVALUE('Upload Data'!I729) &gt; 0, FALSE)), FALSE)</f>
        <v>1</v>
      </c>
      <c r="Q742" s="50" t="b">
        <f>IFERROR(OR('Upload Data'!I729 = "", IFERROR(MATCH('Upload Data'!J729, listWeightUnits, 0), FALSE)), FALSE)</f>
        <v>1</v>
      </c>
      <c r="R742" s="50" t="b">
        <f>IFERROR(OR(AND(NOT(D742), 'Upload Data'!K729 = ""), IFERROR(MATCH('Upload Data'!K729, listFscClaimTypes, 0), FALSE)), FALSE)</f>
        <v>1</v>
      </c>
      <c r="S742" s="50" t="b">
        <f>IFERROR(OR(AND('Upload Data'!K729 = refClaimFsc100, OR('Upload Data'!L729 = "", 'Upload Data'!L729 = 100)), AND('Upload Data'!K729 = refClaimFscCW, OR('Upload Data'!L729 = "", 'Upload Data'!L729 = 0)), AND('Upload Data'!K729 = refClaimFscMix, 'Upload Data'!L729 &lt;&gt; "", _xlfn.NUMBERVALUE('Upload Data'!L729) &gt;= 0, _xlfn.NUMBERVALUE('Upload Data'!L729) &lt;= 100), AND('Upload Data'!K729 = refClaimFscMixCredit, OR('Upload Data'!L729 = "", 'Upload Data'!L729 = 100)), AND('Upload Data'!K729 = refClaimFscRecycled, 'Upload Data'!K729 =""), 'Upload Data'!K729 = ""), FALSE)</f>
        <v>1</v>
      </c>
      <c r="T742" s="50" t="b">
        <f>IFERROR(OR('Upload Data'!M729 = "", ISNUMBER('Upload Data'!M729), IFERROR(DATEVALUE('Upload Data'!M729) &gt; 0, FALSE)), FALSE)</f>
        <v>1</v>
      </c>
      <c r="U742" s="50" t="b">
        <f>IFERROR(OR('Upload Data'!N729 = "", ISNUMBER('Upload Data'!N729), IFERROR(DATEVALUE('Upload Data'!N729) &gt; 0, FALSE)), FALSE)</f>
        <v>1</v>
      </c>
      <c r="V742" s="51" t="s">
        <v>116</v>
      </c>
      <c r="W742" s="50"/>
      <c r="X742" s="50"/>
      <c r="Y742" s="50"/>
      <c r="Z742" s="50">
        <f>IFERROR(FIND("-", 'Upload Data'!$A729, 1), 1000)</f>
        <v>1000</v>
      </c>
      <c r="AA742" s="50">
        <f>IFERROR(FIND("-", 'Upload Data'!$A729, Z742 + 1), 1000)</f>
        <v>1000</v>
      </c>
      <c r="AB742" s="50">
        <f>IFERROR(FIND("-", 'Upload Data'!$A729, AA742 + 1), 1000)</f>
        <v>1000</v>
      </c>
      <c r="AC742" s="50" t="str">
        <f>IFERROR(LEFT('Upload Data'!$A729, Z742 - 1), "")</f>
        <v/>
      </c>
      <c r="AD742" s="50" t="str">
        <f>IFERROR(MID('Upload Data'!$A729, Z742 + 1, AA742 - Z742 - 1), "")</f>
        <v/>
      </c>
      <c r="AE742" s="50" t="str">
        <f>IFERROR(MID('Upload Data'!$A729, AA742 + 1, AB742 - AA742 - 1), "")</f>
        <v/>
      </c>
      <c r="AF742" s="50" t="str">
        <f>IFERROR(MID('Upload Data'!$A729, AB742 + 1, 1000), "")</f>
        <v/>
      </c>
      <c r="AG742" s="50" t="str">
        <f t="shared" si="84"/>
        <v/>
      </c>
      <c r="AH742" s="50" t="b">
        <f t="shared" si="85"/>
        <v>0</v>
      </c>
    </row>
    <row r="743" spans="1:34">
      <c r="A743" s="49">
        <f t="shared" si="82"/>
        <v>730</v>
      </c>
      <c r="B743" s="48" t="b">
        <f>NOT(IFERROR('Upload Data'!A730 = "ERROR", TRUE))</f>
        <v>1</v>
      </c>
      <c r="C743" s="48">
        <f t="shared" si="83"/>
        <v>730</v>
      </c>
      <c r="D743" s="50" t="b">
        <f>IF(B743, ('Upload Data'!A730 &amp; 'Upload Data'!B730 &amp; 'Upload Data'!C730 &amp; 'Upload Data'!D730 &amp; 'Upload Data'!E730 &amp; 'Upload Data'!F730 &amp; 'Upload Data'!G730 &amp; 'Upload Data'!H730 &amp; 'Upload Data'!I730 &amp; 'Upload Data'!J730 &amp; 'Upload Data'!K730 &amp; 'Upload Data'!L730 &amp; 'Upload Data'!M730 &amp; 'Upload Data'!N730) &lt;&gt; "", FALSE)</f>
        <v>0</v>
      </c>
      <c r="E743" s="50" t="str">
        <f t="shared" ref="E743:E806" si="86">IF(AND(D743, G743), A743, "")</f>
        <v/>
      </c>
      <c r="F743" s="50" t="str">
        <f t="shared" ref="F743:F806" si="87">IF(AND(D743, NOT(G743)), A743, "")</f>
        <v/>
      </c>
      <c r="G743" s="50" t="b">
        <f t="shared" si="81"/>
        <v>1</v>
      </c>
      <c r="H743" s="50" t="b">
        <f>IFERROR(OR(AND(NOT(D743), 'Upload Data'!$A730 = ""), AND(AG743 &gt; -1, OR(AND(AH743, LEN(AD743) = 7), IFERROR(MATCH(AD743, listCertificateTypes, 0), FALSE)))), FALSE)</f>
        <v>1</v>
      </c>
      <c r="I743" s="50" t="b">
        <f>IFERROR(OR(NOT($D743), 'Upload Data'!B730 &lt;&gt; ""), FALSE)</f>
        <v>1</v>
      </c>
      <c r="J743" s="50" t="b">
        <f>IFERROR(OR(AND(NOT($D743), 'Upload Data'!C730 = ""), ISNUMBER('Upload Data'!C730), IFERROR(DATEVALUE('Upload Data'!C730) &gt; 0, FALSE)), FALSE)</f>
        <v>1</v>
      </c>
      <c r="K743" s="50" t="b">
        <f>IFERROR(OR(NOT($D743), 'Upload Data'!D730 &lt;&gt; ""), FALSE)</f>
        <v>1</v>
      </c>
      <c r="L743" s="51" t="s">
        <v>116</v>
      </c>
      <c r="M743" s="50" t="b">
        <f>IFERROR(OR(AND(NOT($D743), 'Upload Data'!F730 = ""), IFERROR(_xlfn.NUMBERVALUE('Upload Data'!F730) &gt; 0, FALSE)), FALSE)</f>
        <v>1</v>
      </c>
      <c r="N743" s="50" t="b">
        <f>IFERROR(OR('Upload Data'!G730 = "", IFERROR(_xlfn.NUMBERVALUE('Upload Data'!G730) &gt; 0, FALSE)), FALSE)</f>
        <v>1</v>
      </c>
      <c r="O743" s="50" t="b">
        <f>IFERROR(OR('Upload Data'!G730 = "", IFERROR(MATCH('Upload Data'!H730, listVolumeUnits, 0), FALSE)), FALSE)</f>
        <v>1</v>
      </c>
      <c r="P743" s="50" t="b">
        <f>IFERROR(OR('Upload Data'!I730 = "", IFERROR(_xlfn.NUMBERVALUE('Upload Data'!I730) &gt; 0, FALSE)), FALSE)</f>
        <v>1</v>
      </c>
      <c r="Q743" s="50" t="b">
        <f>IFERROR(OR('Upload Data'!I730 = "", IFERROR(MATCH('Upload Data'!J730, listWeightUnits, 0), FALSE)), FALSE)</f>
        <v>1</v>
      </c>
      <c r="R743" s="50" t="b">
        <f>IFERROR(OR(AND(NOT(D743), 'Upload Data'!K730 = ""), IFERROR(MATCH('Upload Data'!K730, listFscClaimTypes, 0), FALSE)), FALSE)</f>
        <v>1</v>
      </c>
      <c r="S743" s="50" t="b">
        <f>IFERROR(OR(AND('Upload Data'!K730 = refClaimFsc100, OR('Upload Data'!L730 = "", 'Upload Data'!L730 = 100)), AND('Upload Data'!K730 = refClaimFscCW, OR('Upload Data'!L730 = "", 'Upload Data'!L730 = 0)), AND('Upload Data'!K730 = refClaimFscMix, 'Upload Data'!L730 &lt;&gt; "", _xlfn.NUMBERVALUE('Upload Data'!L730) &gt;= 0, _xlfn.NUMBERVALUE('Upload Data'!L730) &lt;= 100), AND('Upload Data'!K730 = refClaimFscMixCredit, OR('Upload Data'!L730 = "", 'Upload Data'!L730 = 100)), AND('Upload Data'!K730 = refClaimFscRecycled, 'Upload Data'!K730 =""), 'Upload Data'!K730 = ""), FALSE)</f>
        <v>1</v>
      </c>
      <c r="T743" s="50" t="b">
        <f>IFERROR(OR('Upload Data'!M730 = "", ISNUMBER('Upload Data'!M730), IFERROR(DATEVALUE('Upload Data'!M730) &gt; 0, FALSE)), FALSE)</f>
        <v>1</v>
      </c>
      <c r="U743" s="50" t="b">
        <f>IFERROR(OR('Upload Data'!N730 = "", ISNUMBER('Upload Data'!N730), IFERROR(DATEVALUE('Upload Data'!N730) &gt; 0, FALSE)), FALSE)</f>
        <v>1</v>
      </c>
      <c r="V743" s="51" t="s">
        <v>116</v>
      </c>
      <c r="W743" s="50"/>
      <c r="X743" s="50"/>
      <c r="Y743" s="50"/>
      <c r="Z743" s="50">
        <f>IFERROR(FIND("-", 'Upload Data'!$A730, 1), 1000)</f>
        <v>1000</v>
      </c>
      <c r="AA743" s="50">
        <f>IFERROR(FIND("-", 'Upload Data'!$A730, Z743 + 1), 1000)</f>
        <v>1000</v>
      </c>
      <c r="AB743" s="50">
        <f>IFERROR(FIND("-", 'Upload Data'!$A730, AA743 + 1), 1000)</f>
        <v>1000</v>
      </c>
      <c r="AC743" s="50" t="str">
        <f>IFERROR(LEFT('Upload Data'!$A730, Z743 - 1), "")</f>
        <v/>
      </c>
      <c r="AD743" s="50" t="str">
        <f>IFERROR(MID('Upload Data'!$A730, Z743 + 1, AA743 - Z743 - 1), "")</f>
        <v/>
      </c>
      <c r="AE743" s="50" t="str">
        <f>IFERROR(MID('Upload Data'!$A730, AA743 + 1, AB743 - AA743 - 1), "")</f>
        <v/>
      </c>
      <c r="AF743" s="50" t="str">
        <f>IFERROR(MID('Upload Data'!$A730, AB743 + 1, 1000), "")</f>
        <v/>
      </c>
      <c r="AG743" s="50" t="str">
        <f t="shared" si="84"/>
        <v/>
      </c>
      <c r="AH743" s="50" t="b">
        <f t="shared" si="85"/>
        <v>0</v>
      </c>
    </row>
    <row r="744" spans="1:34">
      <c r="A744" s="49">
        <f t="shared" si="82"/>
        <v>731</v>
      </c>
      <c r="B744" s="48" t="b">
        <f>NOT(IFERROR('Upload Data'!A731 = "ERROR", TRUE))</f>
        <v>1</v>
      </c>
      <c r="C744" s="48">
        <f t="shared" si="83"/>
        <v>731</v>
      </c>
      <c r="D744" s="50" t="b">
        <f>IF(B744, ('Upload Data'!A731 &amp; 'Upload Data'!B731 &amp; 'Upload Data'!C731 &amp; 'Upload Data'!D731 &amp; 'Upload Data'!E731 &amp; 'Upload Data'!F731 &amp; 'Upload Data'!G731 &amp; 'Upload Data'!H731 &amp; 'Upload Data'!I731 &amp; 'Upload Data'!J731 &amp; 'Upload Data'!K731 &amp; 'Upload Data'!L731 &amp; 'Upload Data'!M731 &amp; 'Upload Data'!N731) &lt;&gt; "", FALSE)</f>
        <v>0</v>
      </c>
      <c r="E744" s="50" t="str">
        <f t="shared" si="86"/>
        <v/>
      </c>
      <c r="F744" s="50" t="str">
        <f t="shared" si="87"/>
        <v/>
      </c>
      <c r="G744" s="50" t="b">
        <f t="shared" si="81"/>
        <v>1</v>
      </c>
      <c r="H744" s="50" t="b">
        <f>IFERROR(OR(AND(NOT(D744), 'Upload Data'!$A731 = ""), AND(AG744 &gt; -1, OR(AND(AH744, LEN(AD744) = 7), IFERROR(MATCH(AD744, listCertificateTypes, 0), FALSE)))), FALSE)</f>
        <v>1</v>
      </c>
      <c r="I744" s="50" t="b">
        <f>IFERROR(OR(NOT($D744), 'Upload Data'!B731 &lt;&gt; ""), FALSE)</f>
        <v>1</v>
      </c>
      <c r="J744" s="50" t="b">
        <f>IFERROR(OR(AND(NOT($D744), 'Upload Data'!C731 = ""), ISNUMBER('Upload Data'!C731), IFERROR(DATEVALUE('Upload Data'!C731) &gt; 0, FALSE)), FALSE)</f>
        <v>1</v>
      </c>
      <c r="K744" s="50" t="b">
        <f>IFERROR(OR(NOT($D744), 'Upload Data'!D731 &lt;&gt; ""), FALSE)</f>
        <v>1</v>
      </c>
      <c r="L744" s="51" t="s">
        <v>116</v>
      </c>
      <c r="M744" s="50" t="b">
        <f>IFERROR(OR(AND(NOT($D744), 'Upload Data'!F731 = ""), IFERROR(_xlfn.NUMBERVALUE('Upload Data'!F731) &gt; 0, FALSE)), FALSE)</f>
        <v>1</v>
      </c>
      <c r="N744" s="50" t="b">
        <f>IFERROR(OR('Upload Data'!G731 = "", IFERROR(_xlfn.NUMBERVALUE('Upload Data'!G731) &gt; 0, FALSE)), FALSE)</f>
        <v>1</v>
      </c>
      <c r="O744" s="50" t="b">
        <f>IFERROR(OR('Upload Data'!G731 = "", IFERROR(MATCH('Upload Data'!H731, listVolumeUnits, 0), FALSE)), FALSE)</f>
        <v>1</v>
      </c>
      <c r="P744" s="50" t="b">
        <f>IFERROR(OR('Upload Data'!I731 = "", IFERROR(_xlfn.NUMBERVALUE('Upload Data'!I731) &gt; 0, FALSE)), FALSE)</f>
        <v>1</v>
      </c>
      <c r="Q744" s="50" t="b">
        <f>IFERROR(OR('Upload Data'!I731 = "", IFERROR(MATCH('Upload Data'!J731, listWeightUnits, 0), FALSE)), FALSE)</f>
        <v>1</v>
      </c>
      <c r="R744" s="50" t="b">
        <f>IFERROR(OR(AND(NOT(D744), 'Upload Data'!K731 = ""), IFERROR(MATCH('Upload Data'!K731, listFscClaimTypes, 0), FALSE)), FALSE)</f>
        <v>1</v>
      </c>
      <c r="S744" s="50" t="b">
        <f>IFERROR(OR(AND('Upload Data'!K731 = refClaimFsc100, OR('Upload Data'!L731 = "", 'Upload Data'!L731 = 100)), AND('Upload Data'!K731 = refClaimFscCW, OR('Upload Data'!L731 = "", 'Upload Data'!L731 = 0)), AND('Upload Data'!K731 = refClaimFscMix, 'Upload Data'!L731 &lt;&gt; "", _xlfn.NUMBERVALUE('Upload Data'!L731) &gt;= 0, _xlfn.NUMBERVALUE('Upload Data'!L731) &lt;= 100), AND('Upload Data'!K731 = refClaimFscMixCredit, OR('Upload Data'!L731 = "", 'Upload Data'!L731 = 100)), AND('Upload Data'!K731 = refClaimFscRecycled, 'Upload Data'!K731 =""), 'Upload Data'!K731 = ""), FALSE)</f>
        <v>1</v>
      </c>
      <c r="T744" s="50" t="b">
        <f>IFERROR(OR('Upload Data'!M731 = "", ISNUMBER('Upload Data'!M731), IFERROR(DATEVALUE('Upload Data'!M731) &gt; 0, FALSE)), FALSE)</f>
        <v>1</v>
      </c>
      <c r="U744" s="50" t="b">
        <f>IFERROR(OR('Upload Data'!N731 = "", ISNUMBER('Upload Data'!N731), IFERROR(DATEVALUE('Upload Data'!N731) &gt; 0, FALSE)), FALSE)</f>
        <v>1</v>
      </c>
      <c r="V744" s="51" t="s">
        <v>116</v>
      </c>
      <c r="W744" s="50"/>
      <c r="X744" s="50"/>
      <c r="Y744" s="50"/>
      <c r="Z744" s="50">
        <f>IFERROR(FIND("-", 'Upload Data'!$A731, 1), 1000)</f>
        <v>1000</v>
      </c>
      <c r="AA744" s="50">
        <f>IFERROR(FIND("-", 'Upload Data'!$A731, Z744 + 1), 1000)</f>
        <v>1000</v>
      </c>
      <c r="AB744" s="50">
        <f>IFERROR(FIND("-", 'Upload Data'!$A731, AA744 + 1), 1000)</f>
        <v>1000</v>
      </c>
      <c r="AC744" s="50" t="str">
        <f>IFERROR(LEFT('Upload Data'!$A731, Z744 - 1), "")</f>
        <v/>
      </c>
      <c r="AD744" s="50" t="str">
        <f>IFERROR(MID('Upload Data'!$A731, Z744 + 1, AA744 - Z744 - 1), "")</f>
        <v/>
      </c>
      <c r="AE744" s="50" t="str">
        <f>IFERROR(MID('Upload Data'!$A731, AA744 + 1, AB744 - AA744 - 1), "")</f>
        <v/>
      </c>
      <c r="AF744" s="50" t="str">
        <f>IFERROR(MID('Upload Data'!$A731, AB744 + 1, 1000), "")</f>
        <v/>
      </c>
      <c r="AG744" s="50" t="str">
        <f t="shared" si="84"/>
        <v/>
      </c>
      <c r="AH744" s="50" t="b">
        <f t="shared" si="85"/>
        <v>0</v>
      </c>
    </row>
    <row r="745" spans="1:34">
      <c r="A745" s="49">
        <f t="shared" si="82"/>
        <v>732</v>
      </c>
      <c r="B745" s="48" t="b">
        <f>NOT(IFERROR('Upload Data'!A732 = "ERROR", TRUE))</f>
        <v>1</v>
      </c>
      <c r="C745" s="48">
        <f t="shared" si="83"/>
        <v>732</v>
      </c>
      <c r="D745" s="50" t="b">
        <f>IF(B745, ('Upload Data'!A732 &amp; 'Upload Data'!B732 &amp; 'Upload Data'!C732 &amp; 'Upload Data'!D732 &amp; 'Upload Data'!E732 &amp; 'Upload Data'!F732 &amp; 'Upload Data'!G732 &amp; 'Upload Data'!H732 &amp; 'Upload Data'!I732 &amp; 'Upload Data'!J732 &amp; 'Upload Data'!K732 &amp; 'Upload Data'!L732 &amp; 'Upload Data'!M732 &amp; 'Upload Data'!N732) &lt;&gt; "", FALSE)</f>
        <v>0</v>
      </c>
      <c r="E745" s="50" t="str">
        <f t="shared" si="86"/>
        <v/>
      </c>
      <c r="F745" s="50" t="str">
        <f t="shared" si="87"/>
        <v/>
      </c>
      <c r="G745" s="50" t="b">
        <f t="shared" si="81"/>
        <v>1</v>
      </c>
      <c r="H745" s="50" t="b">
        <f>IFERROR(OR(AND(NOT(D745), 'Upload Data'!$A732 = ""), AND(AG745 &gt; -1, OR(AND(AH745, LEN(AD745) = 7), IFERROR(MATCH(AD745, listCertificateTypes, 0), FALSE)))), FALSE)</f>
        <v>1</v>
      </c>
      <c r="I745" s="50" t="b">
        <f>IFERROR(OR(NOT($D745), 'Upload Data'!B732 &lt;&gt; ""), FALSE)</f>
        <v>1</v>
      </c>
      <c r="J745" s="50" t="b">
        <f>IFERROR(OR(AND(NOT($D745), 'Upload Data'!C732 = ""), ISNUMBER('Upload Data'!C732), IFERROR(DATEVALUE('Upload Data'!C732) &gt; 0, FALSE)), FALSE)</f>
        <v>1</v>
      </c>
      <c r="K745" s="50" t="b">
        <f>IFERROR(OR(NOT($D745), 'Upload Data'!D732 &lt;&gt; ""), FALSE)</f>
        <v>1</v>
      </c>
      <c r="L745" s="51" t="s">
        <v>116</v>
      </c>
      <c r="M745" s="50" t="b">
        <f>IFERROR(OR(AND(NOT($D745), 'Upload Data'!F732 = ""), IFERROR(_xlfn.NUMBERVALUE('Upload Data'!F732) &gt; 0, FALSE)), FALSE)</f>
        <v>1</v>
      </c>
      <c r="N745" s="50" t="b">
        <f>IFERROR(OR('Upload Data'!G732 = "", IFERROR(_xlfn.NUMBERVALUE('Upload Data'!G732) &gt; 0, FALSE)), FALSE)</f>
        <v>1</v>
      </c>
      <c r="O745" s="50" t="b">
        <f>IFERROR(OR('Upload Data'!G732 = "", IFERROR(MATCH('Upload Data'!H732, listVolumeUnits, 0), FALSE)), FALSE)</f>
        <v>1</v>
      </c>
      <c r="P745" s="50" t="b">
        <f>IFERROR(OR('Upload Data'!I732 = "", IFERROR(_xlfn.NUMBERVALUE('Upload Data'!I732) &gt; 0, FALSE)), FALSE)</f>
        <v>1</v>
      </c>
      <c r="Q745" s="50" t="b">
        <f>IFERROR(OR('Upload Data'!I732 = "", IFERROR(MATCH('Upload Data'!J732, listWeightUnits, 0), FALSE)), FALSE)</f>
        <v>1</v>
      </c>
      <c r="R745" s="50" t="b">
        <f>IFERROR(OR(AND(NOT(D745), 'Upload Data'!K732 = ""), IFERROR(MATCH('Upload Data'!K732, listFscClaimTypes, 0), FALSE)), FALSE)</f>
        <v>1</v>
      </c>
      <c r="S745" s="50" t="b">
        <f>IFERROR(OR(AND('Upload Data'!K732 = refClaimFsc100, OR('Upload Data'!L732 = "", 'Upload Data'!L732 = 100)), AND('Upload Data'!K732 = refClaimFscCW, OR('Upload Data'!L732 = "", 'Upload Data'!L732 = 0)), AND('Upload Data'!K732 = refClaimFscMix, 'Upload Data'!L732 &lt;&gt; "", _xlfn.NUMBERVALUE('Upload Data'!L732) &gt;= 0, _xlfn.NUMBERVALUE('Upload Data'!L732) &lt;= 100), AND('Upload Data'!K732 = refClaimFscMixCredit, OR('Upload Data'!L732 = "", 'Upload Data'!L732 = 100)), AND('Upload Data'!K732 = refClaimFscRecycled, 'Upload Data'!K732 =""), 'Upload Data'!K732 = ""), FALSE)</f>
        <v>1</v>
      </c>
      <c r="T745" s="50" t="b">
        <f>IFERROR(OR('Upload Data'!M732 = "", ISNUMBER('Upload Data'!M732), IFERROR(DATEVALUE('Upload Data'!M732) &gt; 0, FALSE)), FALSE)</f>
        <v>1</v>
      </c>
      <c r="U745" s="50" t="b">
        <f>IFERROR(OR('Upload Data'!N732 = "", ISNUMBER('Upload Data'!N732), IFERROR(DATEVALUE('Upload Data'!N732) &gt; 0, FALSE)), FALSE)</f>
        <v>1</v>
      </c>
      <c r="V745" s="51" t="s">
        <v>116</v>
      </c>
      <c r="W745" s="50"/>
      <c r="X745" s="50"/>
      <c r="Y745" s="50"/>
      <c r="Z745" s="50">
        <f>IFERROR(FIND("-", 'Upload Data'!$A732, 1), 1000)</f>
        <v>1000</v>
      </c>
      <c r="AA745" s="50">
        <f>IFERROR(FIND("-", 'Upload Data'!$A732, Z745 + 1), 1000)</f>
        <v>1000</v>
      </c>
      <c r="AB745" s="50">
        <f>IFERROR(FIND("-", 'Upload Data'!$A732, AA745 + 1), 1000)</f>
        <v>1000</v>
      </c>
      <c r="AC745" s="50" t="str">
        <f>IFERROR(LEFT('Upload Data'!$A732, Z745 - 1), "")</f>
        <v/>
      </c>
      <c r="AD745" s="50" t="str">
        <f>IFERROR(MID('Upload Data'!$A732, Z745 + 1, AA745 - Z745 - 1), "")</f>
        <v/>
      </c>
      <c r="AE745" s="50" t="str">
        <f>IFERROR(MID('Upload Data'!$A732, AA745 + 1, AB745 - AA745 - 1), "")</f>
        <v/>
      </c>
      <c r="AF745" s="50" t="str">
        <f>IFERROR(MID('Upload Data'!$A732, AB745 + 1, 1000), "")</f>
        <v/>
      </c>
      <c r="AG745" s="50" t="str">
        <f t="shared" si="84"/>
        <v/>
      </c>
      <c r="AH745" s="50" t="b">
        <f t="shared" si="85"/>
        <v>0</v>
      </c>
    </row>
    <row r="746" spans="1:34">
      <c r="A746" s="49">
        <f t="shared" si="82"/>
        <v>733</v>
      </c>
      <c r="B746" s="48" t="b">
        <f>NOT(IFERROR('Upload Data'!A733 = "ERROR", TRUE))</f>
        <v>1</v>
      </c>
      <c r="C746" s="48">
        <f t="shared" si="83"/>
        <v>733</v>
      </c>
      <c r="D746" s="50" t="b">
        <f>IF(B746, ('Upload Data'!A733 &amp; 'Upload Data'!B733 &amp; 'Upload Data'!C733 &amp; 'Upload Data'!D733 &amp; 'Upload Data'!E733 &amp; 'Upload Data'!F733 &amp; 'Upload Data'!G733 &amp; 'Upload Data'!H733 &amp; 'Upload Data'!I733 &amp; 'Upload Data'!J733 &amp; 'Upload Data'!K733 &amp; 'Upload Data'!L733 &amp; 'Upload Data'!M733 &amp; 'Upload Data'!N733) &lt;&gt; "", FALSE)</f>
        <v>0</v>
      </c>
      <c r="E746" s="50" t="str">
        <f t="shared" si="86"/>
        <v/>
      </c>
      <c r="F746" s="50" t="str">
        <f t="shared" si="87"/>
        <v/>
      </c>
      <c r="G746" s="50" t="b">
        <f t="shared" si="81"/>
        <v>1</v>
      </c>
      <c r="H746" s="50" t="b">
        <f>IFERROR(OR(AND(NOT(D746), 'Upload Data'!$A733 = ""), AND(AG746 &gt; -1, OR(AND(AH746, LEN(AD746) = 7), IFERROR(MATCH(AD746, listCertificateTypes, 0), FALSE)))), FALSE)</f>
        <v>1</v>
      </c>
      <c r="I746" s="50" t="b">
        <f>IFERROR(OR(NOT($D746), 'Upload Data'!B733 &lt;&gt; ""), FALSE)</f>
        <v>1</v>
      </c>
      <c r="J746" s="50" t="b">
        <f>IFERROR(OR(AND(NOT($D746), 'Upload Data'!C733 = ""), ISNUMBER('Upload Data'!C733), IFERROR(DATEVALUE('Upload Data'!C733) &gt; 0, FALSE)), FALSE)</f>
        <v>1</v>
      </c>
      <c r="K746" s="50" t="b">
        <f>IFERROR(OR(NOT($D746), 'Upload Data'!D733 &lt;&gt; ""), FALSE)</f>
        <v>1</v>
      </c>
      <c r="L746" s="51" t="s">
        <v>116</v>
      </c>
      <c r="M746" s="50" t="b">
        <f>IFERROR(OR(AND(NOT($D746), 'Upload Data'!F733 = ""), IFERROR(_xlfn.NUMBERVALUE('Upload Data'!F733) &gt; 0, FALSE)), FALSE)</f>
        <v>1</v>
      </c>
      <c r="N746" s="50" t="b">
        <f>IFERROR(OR('Upload Data'!G733 = "", IFERROR(_xlfn.NUMBERVALUE('Upload Data'!G733) &gt; 0, FALSE)), FALSE)</f>
        <v>1</v>
      </c>
      <c r="O746" s="50" t="b">
        <f>IFERROR(OR('Upload Data'!G733 = "", IFERROR(MATCH('Upload Data'!H733, listVolumeUnits, 0), FALSE)), FALSE)</f>
        <v>1</v>
      </c>
      <c r="P746" s="50" t="b">
        <f>IFERROR(OR('Upload Data'!I733 = "", IFERROR(_xlfn.NUMBERVALUE('Upload Data'!I733) &gt; 0, FALSE)), FALSE)</f>
        <v>1</v>
      </c>
      <c r="Q746" s="50" t="b">
        <f>IFERROR(OR('Upload Data'!I733 = "", IFERROR(MATCH('Upload Data'!J733, listWeightUnits, 0), FALSE)), FALSE)</f>
        <v>1</v>
      </c>
      <c r="R746" s="50" t="b">
        <f>IFERROR(OR(AND(NOT(D746), 'Upload Data'!K733 = ""), IFERROR(MATCH('Upload Data'!K733, listFscClaimTypes, 0), FALSE)), FALSE)</f>
        <v>1</v>
      </c>
      <c r="S746" s="50" t="b">
        <f>IFERROR(OR(AND('Upload Data'!K733 = refClaimFsc100, OR('Upload Data'!L733 = "", 'Upload Data'!L733 = 100)), AND('Upload Data'!K733 = refClaimFscCW, OR('Upload Data'!L733 = "", 'Upload Data'!L733 = 0)), AND('Upload Data'!K733 = refClaimFscMix, 'Upload Data'!L733 &lt;&gt; "", _xlfn.NUMBERVALUE('Upload Data'!L733) &gt;= 0, _xlfn.NUMBERVALUE('Upload Data'!L733) &lt;= 100), AND('Upload Data'!K733 = refClaimFscMixCredit, OR('Upload Data'!L733 = "", 'Upload Data'!L733 = 100)), AND('Upload Data'!K733 = refClaimFscRecycled, 'Upload Data'!K733 =""), 'Upload Data'!K733 = ""), FALSE)</f>
        <v>1</v>
      </c>
      <c r="T746" s="50" t="b">
        <f>IFERROR(OR('Upload Data'!M733 = "", ISNUMBER('Upload Data'!M733), IFERROR(DATEVALUE('Upload Data'!M733) &gt; 0, FALSE)), FALSE)</f>
        <v>1</v>
      </c>
      <c r="U746" s="50" t="b">
        <f>IFERROR(OR('Upload Data'!N733 = "", ISNUMBER('Upload Data'!N733), IFERROR(DATEVALUE('Upload Data'!N733) &gt; 0, FALSE)), FALSE)</f>
        <v>1</v>
      </c>
      <c r="V746" s="51" t="s">
        <v>116</v>
      </c>
      <c r="W746" s="50"/>
      <c r="X746" s="50"/>
      <c r="Y746" s="50"/>
      <c r="Z746" s="50">
        <f>IFERROR(FIND("-", 'Upload Data'!$A733, 1), 1000)</f>
        <v>1000</v>
      </c>
      <c r="AA746" s="50">
        <f>IFERROR(FIND("-", 'Upload Data'!$A733, Z746 + 1), 1000)</f>
        <v>1000</v>
      </c>
      <c r="AB746" s="50">
        <f>IFERROR(FIND("-", 'Upload Data'!$A733, AA746 + 1), 1000)</f>
        <v>1000</v>
      </c>
      <c r="AC746" s="50" t="str">
        <f>IFERROR(LEFT('Upload Data'!$A733, Z746 - 1), "")</f>
        <v/>
      </c>
      <c r="AD746" s="50" t="str">
        <f>IFERROR(MID('Upload Data'!$A733, Z746 + 1, AA746 - Z746 - 1), "")</f>
        <v/>
      </c>
      <c r="AE746" s="50" t="str">
        <f>IFERROR(MID('Upload Data'!$A733, AA746 + 1, AB746 - AA746 - 1), "")</f>
        <v/>
      </c>
      <c r="AF746" s="50" t="str">
        <f>IFERROR(MID('Upload Data'!$A733, AB746 + 1, 1000), "")</f>
        <v/>
      </c>
      <c r="AG746" s="50" t="str">
        <f t="shared" si="84"/>
        <v/>
      </c>
      <c r="AH746" s="50" t="b">
        <f t="shared" si="85"/>
        <v>0</v>
      </c>
    </row>
    <row r="747" spans="1:34">
      <c r="A747" s="49">
        <f t="shared" si="82"/>
        <v>734</v>
      </c>
      <c r="B747" s="48" t="b">
        <f>NOT(IFERROR('Upload Data'!A734 = "ERROR", TRUE))</f>
        <v>1</v>
      </c>
      <c r="C747" s="48">
        <f t="shared" si="83"/>
        <v>734</v>
      </c>
      <c r="D747" s="50" t="b">
        <f>IF(B747, ('Upload Data'!A734 &amp; 'Upload Data'!B734 &amp; 'Upload Data'!C734 &amp; 'Upload Data'!D734 &amp; 'Upload Data'!E734 &amp; 'Upload Data'!F734 &amp; 'Upload Data'!G734 &amp; 'Upload Data'!H734 &amp; 'Upload Data'!I734 &amp; 'Upload Data'!J734 &amp; 'Upload Data'!K734 &amp; 'Upload Data'!L734 &amp; 'Upload Data'!M734 &amp; 'Upload Data'!N734) &lt;&gt; "", FALSE)</f>
        <v>0</v>
      </c>
      <c r="E747" s="50" t="str">
        <f t="shared" si="86"/>
        <v/>
      </c>
      <c r="F747" s="50" t="str">
        <f t="shared" si="87"/>
        <v/>
      </c>
      <c r="G747" s="50" t="b">
        <f t="shared" si="81"/>
        <v>1</v>
      </c>
      <c r="H747" s="50" t="b">
        <f>IFERROR(OR(AND(NOT(D747), 'Upload Data'!$A734 = ""), AND(AG747 &gt; -1, OR(AND(AH747, LEN(AD747) = 7), IFERROR(MATCH(AD747, listCertificateTypes, 0), FALSE)))), FALSE)</f>
        <v>1</v>
      </c>
      <c r="I747" s="50" t="b">
        <f>IFERROR(OR(NOT($D747), 'Upload Data'!B734 &lt;&gt; ""), FALSE)</f>
        <v>1</v>
      </c>
      <c r="J747" s="50" t="b">
        <f>IFERROR(OR(AND(NOT($D747), 'Upload Data'!C734 = ""), ISNUMBER('Upload Data'!C734), IFERROR(DATEVALUE('Upload Data'!C734) &gt; 0, FALSE)), FALSE)</f>
        <v>1</v>
      </c>
      <c r="K747" s="50" t="b">
        <f>IFERROR(OR(NOT($D747), 'Upload Data'!D734 &lt;&gt; ""), FALSE)</f>
        <v>1</v>
      </c>
      <c r="L747" s="51" t="s">
        <v>116</v>
      </c>
      <c r="M747" s="50" t="b">
        <f>IFERROR(OR(AND(NOT($D747), 'Upload Data'!F734 = ""), IFERROR(_xlfn.NUMBERVALUE('Upload Data'!F734) &gt; 0, FALSE)), FALSE)</f>
        <v>1</v>
      </c>
      <c r="N747" s="50" t="b">
        <f>IFERROR(OR('Upload Data'!G734 = "", IFERROR(_xlfn.NUMBERVALUE('Upload Data'!G734) &gt; 0, FALSE)), FALSE)</f>
        <v>1</v>
      </c>
      <c r="O747" s="50" t="b">
        <f>IFERROR(OR('Upload Data'!G734 = "", IFERROR(MATCH('Upload Data'!H734, listVolumeUnits, 0), FALSE)), FALSE)</f>
        <v>1</v>
      </c>
      <c r="P747" s="50" t="b">
        <f>IFERROR(OR('Upload Data'!I734 = "", IFERROR(_xlfn.NUMBERVALUE('Upload Data'!I734) &gt; 0, FALSE)), FALSE)</f>
        <v>1</v>
      </c>
      <c r="Q747" s="50" t="b">
        <f>IFERROR(OR('Upload Data'!I734 = "", IFERROR(MATCH('Upload Data'!J734, listWeightUnits, 0), FALSE)), FALSE)</f>
        <v>1</v>
      </c>
      <c r="R747" s="50" t="b">
        <f>IFERROR(OR(AND(NOT(D747), 'Upload Data'!K734 = ""), IFERROR(MATCH('Upload Data'!K734, listFscClaimTypes, 0), FALSE)), FALSE)</f>
        <v>1</v>
      </c>
      <c r="S747" s="50" t="b">
        <f>IFERROR(OR(AND('Upload Data'!K734 = refClaimFsc100, OR('Upload Data'!L734 = "", 'Upload Data'!L734 = 100)), AND('Upload Data'!K734 = refClaimFscCW, OR('Upload Data'!L734 = "", 'Upload Data'!L734 = 0)), AND('Upload Data'!K734 = refClaimFscMix, 'Upload Data'!L734 &lt;&gt; "", _xlfn.NUMBERVALUE('Upload Data'!L734) &gt;= 0, _xlfn.NUMBERVALUE('Upload Data'!L734) &lt;= 100), AND('Upload Data'!K734 = refClaimFscMixCredit, OR('Upload Data'!L734 = "", 'Upload Data'!L734 = 100)), AND('Upload Data'!K734 = refClaimFscRecycled, 'Upload Data'!K734 =""), 'Upload Data'!K734 = ""), FALSE)</f>
        <v>1</v>
      </c>
      <c r="T747" s="50" t="b">
        <f>IFERROR(OR('Upload Data'!M734 = "", ISNUMBER('Upload Data'!M734), IFERROR(DATEVALUE('Upload Data'!M734) &gt; 0, FALSE)), FALSE)</f>
        <v>1</v>
      </c>
      <c r="U747" s="50" t="b">
        <f>IFERROR(OR('Upload Data'!N734 = "", ISNUMBER('Upload Data'!N734), IFERROR(DATEVALUE('Upload Data'!N734) &gt; 0, FALSE)), FALSE)</f>
        <v>1</v>
      </c>
      <c r="V747" s="51" t="s">
        <v>116</v>
      </c>
      <c r="W747" s="50"/>
      <c r="X747" s="50"/>
      <c r="Y747" s="50"/>
      <c r="Z747" s="50">
        <f>IFERROR(FIND("-", 'Upload Data'!$A734, 1), 1000)</f>
        <v>1000</v>
      </c>
      <c r="AA747" s="50">
        <f>IFERROR(FIND("-", 'Upload Data'!$A734, Z747 + 1), 1000)</f>
        <v>1000</v>
      </c>
      <c r="AB747" s="50">
        <f>IFERROR(FIND("-", 'Upload Data'!$A734, AA747 + 1), 1000)</f>
        <v>1000</v>
      </c>
      <c r="AC747" s="50" t="str">
        <f>IFERROR(LEFT('Upload Data'!$A734, Z747 - 1), "")</f>
        <v/>
      </c>
      <c r="AD747" s="50" t="str">
        <f>IFERROR(MID('Upload Data'!$A734, Z747 + 1, AA747 - Z747 - 1), "")</f>
        <v/>
      </c>
      <c r="AE747" s="50" t="str">
        <f>IFERROR(MID('Upload Data'!$A734, AA747 + 1, AB747 - AA747 - 1), "")</f>
        <v/>
      </c>
      <c r="AF747" s="50" t="str">
        <f>IFERROR(MID('Upload Data'!$A734, AB747 + 1, 1000), "")</f>
        <v/>
      </c>
      <c r="AG747" s="50" t="str">
        <f t="shared" si="84"/>
        <v/>
      </c>
      <c r="AH747" s="50" t="b">
        <f t="shared" si="85"/>
        <v>0</v>
      </c>
    </row>
    <row r="748" spans="1:34">
      <c r="A748" s="49">
        <f t="shared" si="82"/>
        <v>735</v>
      </c>
      <c r="B748" s="48" t="b">
        <f>NOT(IFERROR('Upload Data'!A735 = "ERROR", TRUE))</f>
        <v>1</v>
      </c>
      <c r="C748" s="48">
        <f t="shared" si="83"/>
        <v>735</v>
      </c>
      <c r="D748" s="50" t="b">
        <f>IF(B748, ('Upload Data'!A735 &amp; 'Upload Data'!B735 &amp; 'Upload Data'!C735 &amp; 'Upload Data'!D735 &amp; 'Upload Data'!E735 &amp; 'Upload Data'!F735 &amp; 'Upload Data'!G735 &amp; 'Upload Data'!H735 &amp; 'Upload Data'!I735 &amp; 'Upload Data'!J735 &amp; 'Upload Data'!K735 &amp; 'Upload Data'!L735 &amp; 'Upload Data'!M735 &amp; 'Upload Data'!N735) &lt;&gt; "", FALSE)</f>
        <v>0</v>
      </c>
      <c r="E748" s="50" t="str">
        <f t="shared" si="86"/>
        <v/>
      </c>
      <c r="F748" s="50" t="str">
        <f t="shared" si="87"/>
        <v/>
      </c>
      <c r="G748" s="50" t="b">
        <f t="shared" si="81"/>
        <v>1</v>
      </c>
      <c r="H748" s="50" t="b">
        <f>IFERROR(OR(AND(NOT(D748), 'Upload Data'!$A735 = ""), AND(AG748 &gt; -1, OR(AND(AH748, LEN(AD748) = 7), IFERROR(MATCH(AD748, listCertificateTypes, 0), FALSE)))), FALSE)</f>
        <v>1</v>
      </c>
      <c r="I748" s="50" t="b">
        <f>IFERROR(OR(NOT($D748), 'Upload Data'!B735 &lt;&gt; ""), FALSE)</f>
        <v>1</v>
      </c>
      <c r="J748" s="50" t="b">
        <f>IFERROR(OR(AND(NOT($D748), 'Upload Data'!C735 = ""), ISNUMBER('Upload Data'!C735), IFERROR(DATEVALUE('Upload Data'!C735) &gt; 0, FALSE)), FALSE)</f>
        <v>1</v>
      </c>
      <c r="K748" s="50" t="b">
        <f>IFERROR(OR(NOT($D748), 'Upload Data'!D735 &lt;&gt; ""), FALSE)</f>
        <v>1</v>
      </c>
      <c r="L748" s="51" t="s">
        <v>116</v>
      </c>
      <c r="M748" s="50" t="b">
        <f>IFERROR(OR(AND(NOT($D748), 'Upload Data'!F735 = ""), IFERROR(_xlfn.NUMBERVALUE('Upload Data'!F735) &gt; 0, FALSE)), FALSE)</f>
        <v>1</v>
      </c>
      <c r="N748" s="50" t="b">
        <f>IFERROR(OR('Upload Data'!G735 = "", IFERROR(_xlfn.NUMBERVALUE('Upload Data'!G735) &gt; 0, FALSE)), FALSE)</f>
        <v>1</v>
      </c>
      <c r="O748" s="50" t="b">
        <f>IFERROR(OR('Upload Data'!G735 = "", IFERROR(MATCH('Upload Data'!H735, listVolumeUnits, 0), FALSE)), FALSE)</f>
        <v>1</v>
      </c>
      <c r="P748" s="50" t="b">
        <f>IFERROR(OR('Upload Data'!I735 = "", IFERROR(_xlfn.NUMBERVALUE('Upload Data'!I735) &gt; 0, FALSE)), FALSE)</f>
        <v>1</v>
      </c>
      <c r="Q748" s="50" t="b">
        <f>IFERROR(OR('Upload Data'!I735 = "", IFERROR(MATCH('Upload Data'!J735, listWeightUnits, 0), FALSE)), FALSE)</f>
        <v>1</v>
      </c>
      <c r="R748" s="50" t="b">
        <f>IFERROR(OR(AND(NOT(D748), 'Upload Data'!K735 = ""), IFERROR(MATCH('Upload Data'!K735, listFscClaimTypes, 0), FALSE)), FALSE)</f>
        <v>1</v>
      </c>
      <c r="S748" s="50" t="b">
        <f>IFERROR(OR(AND('Upload Data'!K735 = refClaimFsc100, OR('Upload Data'!L735 = "", 'Upload Data'!L735 = 100)), AND('Upload Data'!K735 = refClaimFscCW, OR('Upload Data'!L735 = "", 'Upload Data'!L735 = 0)), AND('Upload Data'!K735 = refClaimFscMix, 'Upload Data'!L735 &lt;&gt; "", _xlfn.NUMBERVALUE('Upload Data'!L735) &gt;= 0, _xlfn.NUMBERVALUE('Upload Data'!L735) &lt;= 100), AND('Upload Data'!K735 = refClaimFscMixCredit, OR('Upload Data'!L735 = "", 'Upload Data'!L735 = 100)), AND('Upload Data'!K735 = refClaimFscRecycled, 'Upload Data'!K735 =""), 'Upload Data'!K735 = ""), FALSE)</f>
        <v>1</v>
      </c>
      <c r="T748" s="50" t="b">
        <f>IFERROR(OR('Upload Data'!M735 = "", ISNUMBER('Upload Data'!M735), IFERROR(DATEVALUE('Upload Data'!M735) &gt; 0, FALSE)), FALSE)</f>
        <v>1</v>
      </c>
      <c r="U748" s="50" t="b">
        <f>IFERROR(OR('Upload Data'!N735 = "", ISNUMBER('Upload Data'!N735), IFERROR(DATEVALUE('Upload Data'!N735) &gt; 0, FALSE)), FALSE)</f>
        <v>1</v>
      </c>
      <c r="V748" s="51" t="s">
        <v>116</v>
      </c>
      <c r="W748" s="50"/>
      <c r="X748" s="50"/>
      <c r="Y748" s="50"/>
      <c r="Z748" s="50">
        <f>IFERROR(FIND("-", 'Upload Data'!$A735, 1), 1000)</f>
        <v>1000</v>
      </c>
      <c r="AA748" s="50">
        <f>IFERROR(FIND("-", 'Upload Data'!$A735, Z748 + 1), 1000)</f>
        <v>1000</v>
      </c>
      <c r="AB748" s="50">
        <f>IFERROR(FIND("-", 'Upload Data'!$A735, AA748 + 1), 1000)</f>
        <v>1000</v>
      </c>
      <c r="AC748" s="50" t="str">
        <f>IFERROR(LEFT('Upload Data'!$A735, Z748 - 1), "")</f>
        <v/>
      </c>
      <c r="AD748" s="50" t="str">
        <f>IFERROR(MID('Upload Data'!$A735, Z748 + 1, AA748 - Z748 - 1), "")</f>
        <v/>
      </c>
      <c r="AE748" s="50" t="str">
        <f>IFERROR(MID('Upload Data'!$A735, AA748 + 1, AB748 - AA748 - 1), "")</f>
        <v/>
      </c>
      <c r="AF748" s="50" t="str">
        <f>IFERROR(MID('Upload Data'!$A735, AB748 + 1, 1000), "")</f>
        <v/>
      </c>
      <c r="AG748" s="50" t="str">
        <f t="shared" si="84"/>
        <v/>
      </c>
      <c r="AH748" s="50" t="b">
        <f t="shared" si="85"/>
        <v>0</v>
      </c>
    </row>
    <row r="749" spans="1:34">
      <c r="A749" s="49">
        <f t="shared" si="82"/>
        <v>736</v>
      </c>
      <c r="B749" s="48" t="b">
        <f>NOT(IFERROR('Upload Data'!A736 = "ERROR", TRUE))</f>
        <v>1</v>
      </c>
      <c r="C749" s="48">
        <f t="shared" si="83"/>
        <v>736</v>
      </c>
      <c r="D749" s="50" t="b">
        <f>IF(B749, ('Upload Data'!A736 &amp; 'Upload Data'!B736 &amp; 'Upload Data'!C736 &amp; 'Upload Data'!D736 &amp; 'Upload Data'!E736 &amp; 'Upload Data'!F736 &amp; 'Upload Data'!G736 &amp; 'Upload Data'!H736 &amp; 'Upload Data'!I736 &amp; 'Upload Data'!J736 &amp; 'Upload Data'!K736 &amp; 'Upload Data'!L736 &amp; 'Upload Data'!M736 &amp; 'Upload Data'!N736) &lt;&gt; "", FALSE)</f>
        <v>0</v>
      </c>
      <c r="E749" s="50" t="str">
        <f t="shared" si="86"/>
        <v/>
      </c>
      <c r="F749" s="50" t="str">
        <f t="shared" si="87"/>
        <v/>
      </c>
      <c r="G749" s="50" t="b">
        <f t="shared" si="81"/>
        <v>1</v>
      </c>
      <c r="H749" s="50" t="b">
        <f>IFERROR(OR(AND(NOT(D749), 'Upload Data'!$A736 = ""), AND(AG749 &gt; -1, OR(AND(AH749, LEN(AD749) = 7), IFERROR(MATCH(AD749, listCertificateTypes, 0), FALSE)))), FALSE)</f>
        <v>1</v>
      </c>
      <c r="I749" s="50" t="b">
        <f>IFERROR(OR(NOT($D749), 'Upload Data'!B736 &lt;&gt; ""), FALSE)</f>
        <v>1</v>
      </c>
      <c r="J749" s="50" t="b">
        <f>IFERROR(OR(AND(NOT($D749), 'Upload Data'!C736 = ""), ISNUMBER('Upload Data'!C736), IFERROR(DATEVALUE('Upload Data'!C736) &gt; 0, FALSE)), FALSE)</f>
        <v>1</v>
      </c>
      <c r="K749" s="50" t="b">
        <f>IFERROR(OR(NOT($D749), 'Upload Data'!D736 &lt;&gt; ""), FALSE)</f>
        <v>1</v>
      </c>
      <c r="L749" s="51" t="s">
        <v>116</v>
      </c>
      <c r="M749" s="50" t="b">
        <f>IFERROR(OR(AND(NOT($D749), 'Upload Data'!F736 = ""), IFERROR(_xlfn.NUMBERVALUE('Upload Data'!F736) &gt; 0, FALSE)), FALSE)</f>
        <v>1</v>
      </c>
      <c r="N749" s="50" t="b">
        <f>IFERROR(OR('Upload Data'!G736 = "", IFERROR(_xlfn.NUMBERVALUE('Upload Data'!G736) &gt; 0, FALSE)), FALSE)</f>
        <v>1</v>
      </c>
      <c r="O749" s="50" t="b">
        <f>IFERROR(OR('Upload Data'!G736 = "", IFERROR(MATCH('Upload Data'!H736, listVolumeUnits, 0), FALSE)), FALSE)</f>
        <v>1</v>
      </c>
      <c r="P749" s="50" t="b">
        <f>IFERROR(OR('Upload Data'!I736 = "", IFERROR(_xlfn.NUMBERVALUE('Upload Data'!I736) &gt; 0, FALSE)), FALSE)</f>
        <v>1</v>
      </c>
      <c r="Q749" s="50" t="b">
        <f>IFERROR(OR('Upload Data'!I736 = "", IFERROR(MATCH('Upload Data'!J736, listWeightUnits, 0), FALSE)), FALSE)</f>
        <v>1</v>
      </c>
      <c r="R749" s="50" t="b">
        <f>IFERROR(OR(AND(NOT(D749), 'Upload Data'!K736 = ""), IFERROR(MATCH('Upload Data'!K736, listFscClaimTypes, 0), FALSE)), FALSE)</f>
        <v>1</v>
      </c>
      <c r="S749" s="50" t="b">
        <f>IFERROR(OR(AND('Upload Data'!K736 = refClaimFsc100, OR('Upload Data'!L736 = "", 'Upload Data'!L736 = 100)), AND('Upload Data'!K736 = refClaimFscCW, OR('Upload Data'!L736 = "", 'Upload Data'!L736 = 0)), AND('Upload Data'!K736 = refClaimFscMix, 'Upload Data'!L736 &lt;&gt; "", _xlfn.NUMBERVALUE('Upload Data'!L736) &gt;= 0, _xlfn.NUMBERVALUE('Upload Data'!L736) &lt;= 100), AND('Upload Data'!K736 = refClaimFscMixCredit, OR('Upload Data'!L736 = "", 'Upload Data'!L736 = 100)), AND('Upload Data'!K736 = refClaimFscRecycled, 'Upload Data'!K736 =""), 'Upload Data'!K736 = ""), FALSE)</f>
        <v>1</v>
      </c>
      <c r="T749" s="50" t="b">
        <f>IFERROR(OR('Upload Data'!M736 = "", ISNUMBER('Upload Data'!M736), IFERROR(DATEVALUE('Upload Data'!M736) &gt; 0, FALSE)), FALSE)</f>
        <v>1</v>
      </c>
      <c r="U749" s="50" t="b">
        <f>IFERROR(OR('Upload Data'!N736 = "", ISNUMBER('Upload Data'!N736), IFERROR(DATEVALUE('Upload Data'!N736) &gt; 0, FALSE)), FALSE)</f>
        <v>1</v>
      </c>
      <c r="V749" s="51" t="s">
        <v>116</v>
      </c>
      <c r="W749" s="50"/>
      <c r="X749" s="50"/>
      <c r="Y749" s="50"/>
      <c r="Z749" s="50">
        <f>IFERROR(FIND("-", 'Upload Data'!$A736, 1), 1000)</f>
        <v>1000</v>
      </c>
      <c r="AA749" s="50">
        <f>IFERROR(FIND("-", 'Upload Data'!$A736, Z749 + 1), 1000)</f>
        <v>1000</v>
      </c>
      <c r="AB749" s="50">
        <f>IFERROR(FIND("-", 'Upload Data'!$A736, AA749 + 1), 1000)</f>
        <v>1000</v>
      </c>
      <c r="AC749" s="50" t="str">
        <f>IFERROR(LEFT('Upload Data'!$A736, Z749 - 1), "")</f>
        <v/>
      </c>
      <c r="AD749" s="50" t="str">
        <f>IFERROR(MID('Upload Data'!$A736, Z749 + 1, AA749 - Z749 - 1), "")</f>
        <v/>
      </c>
      <c r="AE749" s="50" t="str">
        <f>IFERROR(MID('Upload Data'!$A736, AA749 + 1, AB749 - AA749 - 1), "")</f>
        <v/>
      </c>
      <c r="AF749" s="50" t="str">
        <f>IFERROR(MID('Upload Data'!$A736, AB749 + 1, 1000), "")</f>
        <v/>
      </c>
      <c r="AG749" s="50" t="str">
        <f t="shared" si="84"/>
        <v/>
      </c>
      <c r="AH749" s="50" t="b">
        <f t="shared" si="85"/>
        <v>0</v>
      </c>
    </row>
    <row r="750" spans="1:34">
      <c r="A750" s="49">
        <f t="shared" si="82"/>
        <v>737</v>
      </c>
      <c r="B750" s="48" t="b">
        <f>NOT(IFERROR('Upload Data'!A737 = "ERROR", TRUE))</f>
        <v>1</v>
      </c>
      <c r="C750" s="48">
        <f t="shared" si="83"/>
        <v>737</v>
      </c>
      <c r="D750" s="50" t="b">
        <f>IF(B750, ('Upload Data'!A737 &amp; 'Upload Data'!B737 &amp; 'Upload Data'!C737 &amp; 'Upload Data'!D737 &amp; 'Upload Data'!E737 &amp; 'Upload Data'!F737 &amp; 'Upload Data'!G737 &amp; 'Upload Data'!H737 &amp; 'Upload Data'!I737 &amp; 'Upload Data'!J737 &amp; 'Upload Data'!K737 &amp; 'Upload Data'!L737 &amp; 'Upload Data'!M737 &amp; 'Upload Data'!N737) &lt;&gt; "", FALSE)</f>
        <v>0</v>
      </c>
      <c r="E750" s="50" t="str">
        <f t="shared" si="86"/>
        <v/>
      </c>
      <c r="F750" s="50" t="str">
        <f t="shared" si="87"/>
        <v/>
      </c>
      <c r="G750" s="50" t="b">
        <f t="shared" si="81"/>
        <v>1</v>
      </c>
      <c r="H750" s="50" t="b">
        <f>IFERROR(OR(AND(NOT(D750), 'Upload Data'!$A737 = ""), AND(AG750 &gt; -1, OR(AND(AH750, LEN(AD750) = 7), IFERROR(MATCH(AD750, listCertificateTypes, 0), FALSE)))), FALSE)</f>
        <v>1</v>
      </c>
      <c r="I750" s="50" t="b">
        <f>IFERROR(OR(NOT($D750), 'Upload Data'!B737 &lt;&gt; ""), FALSE)</f>
        <v>1</v>
      </c>
      <c r="J750" s="50" t="b">
        <f>IFERROR(OR(AND(NOT($D750), 'Upload Data'!C737 = ""), ISNUMBER('Upload Data'!C737), IFERROR(DATEVALUE('Upload Data'!C737) &gt; 0, FALSE)), FALSE)</f>
        <v>1</v>
      </c>
      <c r="K750" s="50" t="b">
        <f>IFERROR(OR(NOT($D750), 'Upload Data'!D737 &lt;&gt; ""), FALSE)</f>
        <v>1</v>
      </c>
      <c r="L750" s="51" t="s">
        <v>116</v>
      </c>
      <c r="M750" s="50" t="b">
        <f>IFERROR(OR(AND(NOT($D750), 'Upload Data'!F737 = ""), IFERROR(_xlfn.NUMBERVALUE('Upload Data'!F737) &gt; 0, FALSE)), FALSE)</f>
        <v>1</v>
      </c>
      <c r="N750" s="50" t="b">
        <f>IFERROR(OR('Upload Data'!G737 = "", IFERROR(_xlfn.NUMBERVALUE('Upload Data'!G737) &gt; 0, FALSE)), FALSE)</f>
        <v>1</v>
      </c>
      <c r="O750" s="50" t="b">
        <f>IFERROR(OR('Upload Data'!G737 = "", IFERROR(MATCH('Upload Data'!H737, listVolumeUnits, 0), FALSE)), FALSE)</f>
        <v>1</v>
      </c>
      <c r="P750" s="50" t="b">
        <f>IFERROR(OR('Upload Data'!I737 = "", IFERROR(_xlfn.NUMBERVALUE('Upload Data'!I737) &gt; 0, FALSE)), FALSE)</f>
        <v>1</v>
      </c>
      <c r="Q750" s="50" t="b">
        <f>IFERROR(OR('Upload Data'!I737 = "", IFERROR(MATCH('Upload Data'!J737, listWeightUnits, 0), FALSE)), FALSE)</f>
        <v>1</v>
      </c>
      <c r="R750" s="50" t="b">
        <f>IFERROR(OR(AND(NOT(D750), 'Upload Data'!K737 = ""), IFERROR(MATCH('Upload Data'!K737, listFscClaimTypes, 0), FALSE)), FALSE)</f>
        <v>1</v>
      </c>
      <c r="S750" s="50" t="b">
        <f>IFERROR(OR(AND('Upload Data'!K737 = refClaimFsc100, OR('Upload Data'!L737 = "", 'Upload Data'!L737 = 100)), AND('Upload Data'!K737 = refClaimFscCW, OR('Upload Data'!L737 = "", 'Upload Data'!L737 = 0)), AND('Upload Data'!K737 = refClaimFscMix, 'Upload Data'!L737 &lt;&gt; "", _xlfn.NUMBERVALUE('Upload Data'!L737) &gt;= 0, _xlfn.NUMBERVALUE('Upload Data'!L737) &lt;= 100), AND('Upload Data'!K737 = refClaimFscMixCredit, OR('Upload Data'!L737 = "", 'Upload Data'!L737 = 100)), AND('Upload Data'!K737 = refClaimFscRecycled, 'Upload Data'!K737 =""), 'Upload Data'!K737 = ""), FALSE)</f>
        <v>1</v>
      </c>
      <c r="T750" s="50" t="b">
        <f>IFERROR(OR('Upload Data'!M737 = "", ISNUMBER('Upload Data'!M737), IFERROR(DATEVALUE('Upload Data'!M737) &gt; 0, FALSE)), FALSE)</f>
        <v>1</v>
      </c>
      <c r="U750" s="50" t="b">
        <f>IFERROR(OR('Upload Data'!N737 = "", ISNUMBER('Upload Data'!N737), IFERROR(DATEVALUE('Upload Data'!N737) &gt; 0, FALSE)), FALSE)</f>
        <v>1</v>
      </c>
      <c r="V750" s="51" t="s">
        <v>116</v>
      </c>
      <c r="W750" s="50"/>
      <c r="X750" s="50"/>
      <c r="Y750" s="50"/>
      <c r="Z750" s="50">
        <f>IFERROR(FIND("-", 'Upload Data'!$A737, 1), 1000)</f>
        <v>1000</v>
      </c>
      <c r="AA750" s="50">
        <f>IFERROR(FIND("-", 'Upload Data'!$A737, Z750 + 1), 1000)</f>
        <v>1000</v>
      </c>
      <c r="AB750" s="50">
        <f>IFERROR(FIND("-", 'Upload Data'!$A737, AA750 + 1), 1000)</f>
        <v>1000</v>
      </c>
      <c r="AC750" s="50" t="str">
        <f>IFERROR(LEFT('Upload Data'!$A737, Z750 - 1), "")</f>
        <v/>
      </c>
      <c r="AD750" s="50" t="str">
        <f>IFERROR(MID('Upload Data'!$A737, Z750 + 1, AA750 - Z750 - 1), "")</f>
        <v/>
      </c>
      <c r="AE750" s="50" t="str">
        <f>IFERROR(MID('Upload Data'!$A737, AA750 + 1, AB750 - AA750 - 1), "")</f>
        <v/>
      </c>
      <c r="AF750" s="50" t="str">
        <f>IFERROR(MID('Upload Data'!$A737, AB750 + 1, 1000), "")</f>
        <v/>
      </c>
      <c r="AG750" s="50" t="str">
        <f t="shared" si="84"/>
        <v/>
      </c>
      <c r="AH750" s="50" t="b">
        <f t="shared" si="85"/>
        <v>0</v>
      </c>
    </row>
    <row r="751" spans="1:34">
      <c r="A751" s="49">
        <f t="shared" si="82"/>
        <v>738</v>
      </c>
      <c r="B751" s="48" t="b">
        <f>NOT(IFERROR('Upload Data'!A738 = "ERROR", TRUE))</f>
        <v>1</v>
      </c>
      <c r="C751" s="48">
        <f t="shared" si="83"/>
        <v>738</v>
      </c>
      <c r="D751" s="50" t="b">
        <f>IF(B751, ('Upload Data'!A738 &amp; 'Upload Data'!B738 &amp; 'Upload Data'!C738 &amp; 'Upload Data'!D738 &amp; 'Upload Data'!E738 &amp; 'Upload Data'!F738 &amp; 'Upload Data'!G738 &amp; 'Upload Data'!H738 &amp; 'Upload Data'!I738 &amp; 'Upload Data'!J738 &amp; 'Upload Data'!K738 &amp; 'Upload Data'!L738 &amp; 'Upload Data'!M738 &amp; 'Upload Data'!N738) &lt;&gt; "", FALSE)</f>
        <v>0</v>
      </c>
      <c r="E751" s="50" t="str">
        <f t="shared" si="86"/>
        <v/>
      </c>
      <c r="F751" s="50" t="str">
        <f t="shared" si="87"/>
        <v/>
      </c>
      <c r="G751" s="50" t="b">
        <f t="shared" si="81"/>
        <v>1</v>
      </c>
      <c r="H751" s="50" t="b">
        <f>IFERROR(OR(AND(NOT(D751), 'Upload Data'!$A738 = ""), AND(AG751 &gt; -1, OR(AND(AH751, LEN(AD751) = 7), IFERROR(MATCH(AD751, listCertificateTypes, 0), FALSE)))), FALSE)</f>
        <v>1</v>
      </c>
      <c r="I751" s="50" t="b">
        <f>IFERROR(OR(NOT($D751), 'Upload Data'!B738 &lt;&gt; ""), FALSE)</f>
        <v>1</v>
      </c>
      <c r="J751" s="50" t="b">
        <f>IFERROR(OR(AND(NOT($D751), 'Upload Data'!C738 = ""), ISNUMBER('Upload Data'!C738), IFERROR(DATEVALUE('Upload Data'!C738) &gt; 0, FALSE)), FALSE)</f>
        <v>1</v>
      </c>
      <c r="K751" s="50" t="b">
        <f>IFERROR(OR(NOT($D751), 'Upload Data'!D738 &lt;&gt; ""), FALSE)</f>
        <v>1</v>
      </c>
      <c r="L751" s="51" t="s">
        <v>116</v>
      </c>
      <c r="M751" s="50" t="b">
        <f>IFERROR(OR(AND(NOT($D751), 'Upload Data'!F738 = ""), IFERROR(_xlfn.NUMBERVALUE('Upload Data'!F738) &gt; 0, FALSE)), FALSE)</f>
        <v>1</v>
      </c>
      <c r="N751" s="50" t="b">
        <f>IFERROR(OR('Upload Data'!G738 = "", IFERROR(_xlfn.NUMBERVALUE('Upload Data'!G738) &gt; 0, FALSE)), FALSE)</f>
        <v>1</v>
      </c>
      <c r="O751" s="50" t="b">
        <f>IFERROR(OR('Upload Data'!G738 = "", IFERROR(MATCH('Upload Data'!H738, listVolumeUnits, 0), FALSE)), FALSE)</f>
        <v>1</v>
      </c>
      <c r="P751" s="50" t="b">
        <f>IFERROR(OR('Upload Data'!I738 = "", IFERROR(_xlfn.NUMBERVALUE('Upload Data'!I738) &gt; 0, FALSE)), FALSE)</f>
        <v>1</v>
      </c>
      <c r="Q751" s="50" t="b">
        <f>IFERROR(OR('Upload Data'!I738 = "", IFERROR(MATCH('Upload Data'!J738, listWeightUnits, 0), FALSE)), FALSE)</f>
        <v>1</v>
      </c>
      <c r="R751" s="50" t="b">
        <f>IFERROR(OR(AND(NOT(D751), 'Upload Data'!K738 = ""), IFERROR(MATCH('Upload Data'!K738, listFscClaimTypes, 0), FALSE)), FALSE)</f>
        <v>1</v>
      </c>
      <c r="S751" s="50" t="b">
        <f>IFERROR(OR(AND('Upload Data'!K738 = refClaimFsc100, OR('Upload Data'!L738 = "", 'Upload Data'!L738 = 100)), AND('Upload Data'!K738 = refClaimFscCW, OR('Upload Data'!L738 = "", 'Upload Data'!L738 = 0)), AND('Upload Data'!K738 = refClaimFscMix, 'Upload Data'!L738 &lt;&gt; "", _xlfn.NUMBERVALUE('Upload Data'!L738) &gt;= 0, _xlfn.NUMBERVALUE('Upload Data'!L738) &lt;= 100), AND('Upload Data'!K738 = refClaimFscMixCredit, OR('Upload Data'!L738 = "", 'Upload Data'!L738 = 100)), AND('Upload Data'!K738 = refClaimFscRecycled, 'Upload Data'!K738 =""), 'Upload Data'!K738 = ""), FALSE)</f>
        <v>1</v>
      </c>
      <c r="T751" s="50" t="b">
        <f>IFERROR(OR('Upload Data'!M738 = "", ISNUMBER('Upload Data'!M738), IFERROR(DATEVALUE('Upload Data'!M738) &gt; 0, FALSE)), FALSE)</f>
        <v>1</v>
      </c>
      <c r="U751" s="50" t="b">
        <f>IFERROR(OR('Upload Data'!N738 = "", ISNUMBER('Upload Data'!N738), IFERROR(DATEVALUE('Upload Data'!N738) &gt; 0, FALSE)), FALSE)</f>
        <v>1</v>
      </c>
      <c r="V751" s="51" t="s">
        <v>116</v>
      </c>
      <c r="W751" s="50"/>
      <c r="X751" s="50"/>
      <c r="Y751" s="50"/>
      <c r="Z751" s="50">
        <f>IFERROR(FIND("-", 'Upload Data'!$A738, 1), 1000)</f>
        <v>1000</v>
      </c>
      <c r="AA751" s="50">
        <f>IFERROR(FIND("-", 'Upload Data'!$A738, Z751 + 1), 1000)</f>
        <v>1000</v>
      </c>
      <c r="AB751" s="50">
        <f>IFERROR(FIND("-", 'Upload Data'!$A738, AA751 + 1), 1000)</f>
        <v>1000</v>
      </c>
      <c r="AC751" s="50" t="str">
        <f>IFERROR(LEFT('Upload Data'!$A738, Z751 - 1), "")</f>
        <v/>
      </c>
      <c r="AD751" s="50" t="str">
        <f>IFERROR(MID('Upload Data'!$A738, Z751 + 1, AA751 - Z751 - 1), "")</f>
        <v/>
      </c>
      <c r="AE751" s="50" t="str">
        <f>IFERROR(MID('Upload Data'!$A738, AA751 + 1, AB751 - AA751 - 1), "")</f>
        <v/>
      </c>
      <c r="AF751" s="50" t="str">
        <f>IFERROR(MID('Upload Data'!$A738, AB751 + 1, 1000), "")</f>
        <v/>
      </c>
      <c r="AG751" s="50" t="str">
        <f t="shared" si="84"/>
        <v/>
      </c>
      <c r="AH751" s="50" t="b">
        <f t="shared" si="85"/>
        <v>0</v>
      </c>
    </row>
    <row r="752" spans="1:34">
      <c r="A752" s="49">
        <f t="shared" si="82"/>
        <v>739</v>
      </c>
      <c r="B752" s="48" t="b">
        <f>NOT(IFERROR('Upload Data'!A739 = "ERROR", TRUE))</f>
        <v>1</v>
      </c>
      <c r="C752" s="48">
        <f t="shared" si="83"/>
        <v>739</v>
      </c>
      <c r="D752" s="50" t="b">
        <f>IF(B752, ('Upload Data'!A739 &amp; 'Upload Data'!B739 &amp; 'Upload Data'!C739 &amp; 'Upload Data'!D739 &amp; 'Upload Data'!E739 &amp; 'Upload Data'!F739 &amp; 'Upload Data'!G739 &amp; 'Upload Data'!H739 &amp; 'Upload Data'!I739 &amp; 'Upload Data'!J739 &amp; 'Upload Data'!K739 &amp; 'Upload Data'!L739 &amp; 'Upload Data'!M739 &amp; 'Upload Data'!N739) &lt;&gt; "", FALSE)</f>
        <v>0</v>
      </c>
      <c r="E752" s="50" t="str">
        <f t="shared" si="86"/>
        <v/>
      </c>
      <c r="F752" s="50" t="str">
        <f t="shared" si="87"/>
        <v/>
      </c>
      <c r="G752" s="50" t="b">
        <f t="shared" si="81"/>
        <v>1</v>
      </c>
      <c r="H752" s="50" t="b">
        <f>IFERROR(OR(AND(NOT(D752), 'Upload Data'!$A739 = ""), AND(AG752 &gt; -1, OR(AND(AH752, LEN(AD752) = 7), IFERROR(MATCH(AD752, listCertificateTypes, 0), FALSE)))), FALSE)</f>
        <v>1</v>
      </c>
      <c r="I752" s="50" t="b">
        <f>IFERROR(OR(NOT($D752), 'Upload Data'!B739 &lt;&gt; ""), FALSE)</f>
        <v>1</v>
      </c>
      <c r="J752" s="50" t="b">
        <f>IFERROR(OR(AND(NOT($D752), 'Upload Data'!C739 = ""), ISNUMBER('Upload Data'!C739), IFERROR(DATEVALUE('Upload Data'!C739) &gt; 0, FALSE)), FALSE)</f>
        <v>1</v>
      </c>
      <c r="K752" s="50" t="b">
        <f>IFERROR(OR(NOT($D752), 'Upload Data'!D739 &lt;&gt; ""), FALSE)</f>
        <v>1</v>
      </c>
      <c r="L752" s="51" t="s">
        <v>116</v>
      </c>
      <c r="M752" s="50" t="b">
        <f>IFERROR(OR(AND(NOT($D752), 'Upload Data'!F739 = ""), IFERROR(_xlfn.NUMBERVALUE('Upload Data'!F739) &gt; 0, FALSE)), FALSE)</f>
        <v>1</v>
      </c>
      <c r="N752" s="50" t="b">
        <f>IFERROR(OR('Upload Data'!G739 = "", IFERROR(_xlfn.NUMBERVALUE('Upload Data'!G739) &gt; 0, FALSE)), FALSE)</f>
        <v>1</v>
      </c>
      <c r="O752" s="50" t="b">
        <f>IFERROR(OR('Upload Data'!G739 = "", IFERROR(MATCH('Upload Data'!H739, listVolumeUnits, 0), FALSE)), FALSE)</f>
        <v>1</v>
      </c>
      <c r="P752" s="50" t="b">
        <f>IFERROR(OR('Upload Data'!I739 = "", IFERROR(_xlfn.NUMBERVALUE('Upload Data'!I739) &gt; 0, FALSE)), FALSE)</f>
        <v>1</v>
      </c>
      <c r="Q752" s="50" t="b">
        <f>IFERROR(OR('Upload Data'!I739 = "", IFERROR(MATCH('Upload Data'!J739, listWeightUnits, 0), FALSE)), FALSE)</f>
        <v>1</v>
      </c>
      <c r="R752" s="50" t="b">
        <f>IFERROR(OR(AND(NOT(D752), 'Upload Data'!K739 = ""), IFERROR(MATCH('Upload Data'!K739, listFscClaimTypes, 0), FALSE)), FALSE)</f>
        <v>1</v>
      </c>
      <c r="S752" s="50" t="b">
        <f>IFERROR(OR(AND('Upload Data'!K739 = refClaimFsc100, OR('Upload Data'!L739 = "", 'Upload Data'!L739 = 100)), AND('Upload Data'!K739 = refClaimFscCW, OR('Upload Data'!L739 = "", 'Upload Data'!L739 = 0)), AND('Upload Data'!K739 = refClaimFscMix, 'Upload Data'!L739 &lt;&gt; "", _xlfn.NUMBERVALUE('Upload Data'!L739) &gt;= 0, _xlfn.NUMBERVALUE('Upload Data'!L739) &lt;= 100), AND('Upload Data'!K739 = refClaimFscMixCredit, OR('Upload Data'!L739 = "", 'Upload Data'!L739 = 100)), AND('Upload Data'!K739 = refClaimFscRecycled, 'Upload Data'!K739 =""), 'Upload Data'!K739 = ""), FALSE)</f>
        <v>1</v>
      </c>
      <c r="T752" s="50" t="b">
        <f>IFERROR(OR('Upload Data'!M739 = "", ISNUMBER('Upload Data'!M739), IFERROR(DATEVALUE('Upload Data'!M739) &gt; 0, FALSE)), FALSE)</f>
        <v>1</v>
      </c>
      <c r="U752" s="50" t="b">
        <f>IFERROR(OR('Upload Data'!N739 = "", ISNUMBER('Upload Data'!N739), IFERROR(DATEVALUE('Upload Data'!N739) &gt; 0, FALSE)), FALSE)</f>
        <v>1</v>
      </c>
      <c r="V752" s="51" t="s">
        <v>116</v>
      </c>
      <c r="W752" s="50"/>
      <c r="X752" s="50"/>
      <c r="Y752" s="50"/>
      <c r="Z752" s="50">
        <f>IFERROR(FIND("-", 'Upload Data'!$A739, 1), 1000)</f>
        <v>1000</v>
      </c>
      <c r="AA752" s="50">
        <f>IFERROR(FIND("-", 'Upload Data'!$A739, Z752 + 1), 1000)</f>
        <v>1000</v>
      </c>
      <c r="AB752" s="50">
        <f>IFERROR(FIND("-", 'Upload Data'!$A739, AA752 + 1), 1000)</f>
        <v>1000</v>
      </c>
      <c r="AC752" s="50" t="str">
        <f>IFERROR(LEFT('Upload Data'!$A739, Z752 - 1), "")</f>
        <v/>
      </c>
      <c r="AD752" s="50" t="str">
        <f>IFERROR(MID('Upload Data'!$A739, Z752 + 1, AA752 - Z752 - 1), "")</f>
        <v/>
      </c>
      <c r="AE752" s="50" t="str">
        <f>IFERROR(MID('Upload Data'!$A739, AA752 + 1, AB752 - AA752 - 1), "")</f>
        <v/>
      </c>
      <c r="AF752" s="50" t="str">
        <f>IFERROR(MID('Upload Data'!$A739, AB752 + 1, 1000), "")</f>
        <v/>
      </c>
      <c r="AG752" s="50" t="str">
        <f t="shared" si="84"/>
        <v/>
      </c>
      <c r="AH752" s="50" t="b">
        <f t="shared" si="85"/>
        <v>0</v>
      </c>
    </row>
    <row r="753" spans="1:34">
      <c r="A753" s="49">
        <f t="shared" si="82"/>
        <v>740</v>
      </c>
      <c r="B753" s="48" t="b">
        <f>NOT(IFERROR('Upload Data'!A740 = "ERROR", TRUE))</f>
        <v>1</v>
      </c>
      <c r="C753" s="48">
        <f t="shared" si="83"/>
        <v>740</v>
      </c>
      <c r="D753" s="50" t="b">
        <f>IF(B753, ('Upload Data'!A740 &amp; 'Upload Data'!B740 &amp; 'Upload Data'!C740 &amp; 'Upload Data'!D740 &amp; 'Upload Data'!E740 &amp; 'Upload Data'!F740 &amp; 'Upload Data'!G740 &amp; 'Upload Data'!H740 &amp; 'Upload Data'!I740 &amp; 'Upload Data'!J740 &amp; 'Upload Data'!K740 &amp; 'Upload Data'!L740 &amp; 'Upload Data'!M740 &amp; 'Upload Data'!N740) &lt;&gt; "", FALSE)</f>
        <v>0</v>
      </c>
      <c r="E753" s="50" t="str">
        <f t="shared" si="86"/>
        <v/>
      </c>
      <c r="F753" s="50" t="str">
        <f t="shared" si="87"/>
        <v/>
      </c>
      <c r="G753" s="50" t="b">
        <f t="shared" si="81"/>
        <v>1</v>
      </c>
      <c r="H753" s="50" t="b">
        <f>IFERROR(OR(AND(NOT(D753), 'Upload Data'!$A740 = ""), AND(AG753 &gt; -1, OR(AND(AH753, LEN(AD753) = 7), IFERROR(MATCH(AD753, listCertificateTypes, 0), FALSE)))), FALSE)</f>
        <v>1</v>
      </c>
      <c r="I753" s="50" t="b">
        <f>IFERROR(OR(NOT($D753), 'Upload Data'!B740 &lt;&gt; ""), FALSE)</f>
        <v>1</v>
      </c>
      <c r="J753" s="50" t="b">
        <f>IFERROR(OR(AND(NOT($D753), 'Upload Data'!C740 = ""), ISNUMBER('Upload Data'!C740), IFERROR(DATEVALUE('Upload Data'!C740) &gt; 0, FALSE)), FALSE)</f>
        <v>1</v>
      </c>
      <c r="K753" s="50" t="b">
        <f>IFERROR(OR(NOT($D753), 'Upload Data'!D740 &lt;&gt; ""), FALSE)</f>
        <v>1</v>
      </c>
      <c r="L753" s="51" t="s">
        <v>116</v>
      </c>
      <c r="M753" s="50" t="b">
        <f>IFERROR(OR(AND(NOT($D753), 'Upload Data'!F740 = ""), IFERROR(_xlfn.NUMBERVALUE('Upload Data'!F740) &gt; 0, FALSE)), FALSE)</f>
        <v>1</v>
      </c>
      <c r="N753" s="50" t="b">
        <f>IFERROR(OR('Upload Data'!G740 = "", IFERROR(_xlfn.NUMBERVALUE('Upload Data'!G740) &gt; 0, FALSE)), FALSE)</f>
        <v>1</v>
      </c>
      <c r="O753" s="50" t="b">
        <f>IFERROR(OR('Upload Data'!G740 = "", IFERROR(MATCH('Upload Data'!H740, listVolumeUnits, 0), FALSE)), FALSE)</f>
        <v>1</v>
      </c>
      <c r="P753" s="50" t="b">
        <f>IFERROR(OR('Upload Data'!I740 = "", IFERROR(_xlfn.NUMBERVALUE('Upload Data'!I740) &gt; 0, FALSE)), FALSE)</f>
        <v>1</v>
      </c>
      <c r="Q753" s="50" t="b">
        <f>IFERROR(OR('Upload Data'!I740 = "", IFERROR(MATCH('Upload Data'!J740, listWeightUnits, 0), FALSE)), FALSE)</f>
        <v>1</v>
      </c>
      <c r="R753" s="50" t="b">
        <f>IFERROR(OR(AND(NOT(D753), 'Upload Data'!K740 = ""), IFERROR(MATCH('Upload Data'!K740, listFscClaimTypes, 0), FALSE)), FALSE)</f>
        <v>1</v>
      </c>
      <c r="S753" s="50" t="b">
        <f>IFERROR(OR(AND('Upload Data'!K740 = refClaimFsc100, OR('Upload Data'!L740 = "", 'Upload Data'!L740 = 100)), AND('Upload Data'!K740 = refClaimFscCW, OR('Upload Data'!L740 = "", 'Upload Data'!L740 = 0)), AND('Upload Data'!K740 = refClaimFscMix, 'Upload Data'!L740 &lt;&gt; "", _xlfn.NUMBERVALUE('Upload Data'!L740) &gt;= 0, _xlfn.NUMBERVALUE('Upload Data'!L740) &lt;= 100), AND('Upload Data'!K740 = refClaimFscMixCredit, OR('Upload Data'!L740 = "", 'Upload Data'!L740 = 100)), AND('Upload Data'!K740 = refClaimFscRecycled, 'Upload Data'!K740 =""), 'Upload Data'!K740 = ""), FALSE)</f>
        <v>1</v>
      </c>
      <c r="T753" s="50" t="b">
        <f>IFERROR(OR('Upload Data'!M740 = "", ISNUMBER('Upload Data'!M740), IFERROR(DATEVALUE('Upload Data'!M740) &gt; 0, FALSE)), FALSE)</f>
        <v>1</v>
      </c>
      <c r="U753" s="50" t="b">
        <f>IFERROR(OR('Upload Data'!N740 = "", ISNUMBER('Upload Data'!N740), IFERROR(DATEVALUE('Upload Data'!N740) &gt; 0, FALSE)), FALSE)</f>
        <v>1</v>
      </c>
      <c r="V753" s="51" t="s">
        <v>116</v>
      </c>
      <c r="W753" s="50"/>
      <c r="X753" s="50"/>
      <c r="Y753" s="50"/>
      <c r="Z753" s="50">
        <f>IFERROR(FIND("-", 'Upload Data'!$A740, 1), 1000)</f>
        <v>1000</v>
      </c>
      <c r="AA753" s="50">
        <f>IFERROR(FIND("-", 'Upload Data'!$A740, Z753 + 1), 1000)</f>
        <v>1000</v>
      </c>
      <c r="AB753" s="50">
        <f>IFERROR(FIND("-", 'Upload Data'!$A740, AA753 + 1), 1000)</f>
        <v>1000</v>
      </c>
      <c r="AC753" s="50" t="str">
        <f>IFERROR(LEFT('Upload Data'!$A740, Z753 - 1), "")</f>
        <v/>
      </c>
      <c r="AD753" s="50" t="str">
        <f>IFERROR(MID('Upload Data'!$A740, Z753 + 1, AA753 - Z753 - 1), "")</f>
        <v/>
      </c>
      <c r="AE753" s="50" t="str">
        <f>IFERROR(MID('Upload Data'!$A740, AA753 + 1, AB753 - AA753 - 1), "")</f>
        <v/>
      </c>
      <c r="AF753" s="50" t="str">
        <f>IFERROR(MID('Upload Data'!$A740, AB753 + 1, 1000), "")</f>
        <v/>
      </c>
      <c r="AG753" s="50" t="str">
        <f t="shared" si="84"/>
        <v/>
      </c>
      <c r="AH753" s="50" t="b">
        <f t="shared" si="85"/>
        <v>0</v>
      </c>
    </row>
    <row r="754" spans="1:34">
      <c r="A754" s="49">
        <f t="shared" si="82"/>
        <v>741</v>
      </c>
      <c r="B754" s="48" t="b">
        <f>NOT(IFERROR('Upload Data'!A741 = "ERROR", TRUE))</f>
        <v>1</v>
      </c>
      <c r="C754" s="48">
        <f t="shared" si="83"/>
        <v>741</v>
      </c>
      <c r="D754" s="50" t="b">
        <f>IF(B754, ('Upload Data'!A741 &amp; 'Upload Data'!B741 &amp; 'Upload Data'!C741 &amp; 'Upload Data'!D741 &amp; 'Upload Data'!E741 &amp; 'Upload Data'!F741 &amp; 'Upload Data'!G741 &amp; 'Upload Data'!H741 &amp; 'Upload Data'!I741 &amp; 'Upload Data'!J741 &amp; 'Upload Data'!K741 &amp; 'Upload Data'!L741 &amp; 'Upload Data'!M741 &amp; 'Upload Data'!N741) &lt;&gt; "", FALSE)</f>
        <v>0</v>
      </c>
      <c r="E754" s="50" t="str">
        <f t="shared" si="86"/>
        <v/>
      </c>
      <c r="F754" s="50" t="str">
        <f t="shared" si="87"/>
        <v/>
      </c>
      <c r="G754" s="50" t="b">
        <f t="shared" si="81"/>
        <v>1</v>
      </c>
      <c r="H754" s="50" t="b">
        <f>IFERROR(OR(AND(NOT(D754), 'Upload Data'!$A741 = ""), AND(AG754 &gt; -1, OR(AND(AH754, LEN(AD754) = 7), IFERROR(MATCH(AD754, listCertificateTypes, 0), FALSE)))), FALSE)</f>
        <v>1</v>
      </c>
      <c r="I754" s="50" t="b">
        <f>IFERROR(OR(NOT($D754), 'Upload Data'!B741 &lt;&gt; ""), FALSE)</f>
        <v>1</v>
      </c>
      <c r="J754" s="50" t="b">
        <f>IFERROR(OR(AND(NOT($D754), 'Upload Data'!C741 = ""), ISNUMBER('Upload Data'!C741), IFERROR(DATEVALUE('Upload Data'!C741) &gt; 0, FALSE)), FALSE)</f>
        <v>1</v>
      </c>
      <c r="K754" s="50" t="b">
        <f>IFERROR(OR(NOT($D754), 'Upload Data'!D741 &lt;&gt; ""), FALSE)</f>
        <v>1</v>
      </c>
      <c r="L754" s="51" t="s">
        <v>116</v>
      </c>
      <c r="M754" s="50" t="b">
        <f>IFERROR(OR(AND(NOT($D754), 'Upload Data'!F741 = ""), IFERROR(_xlfn.NUMBERVALUE('Upload Data'!F741) &gt; 0, FALSE)), FALSE)</f>
        <v>1</v>
      </c>
      <c r="N754" s="50" t="b">
        <f>IFERROR(OR('Upload Data'!G741 = "", IFERROR(_xlfn.NUMBERVALUE('Upload Data'!G741) &gt; 0, FALSE)), FALSE)</f>
        <v>1</v>
      </c>
      <c r="O754" s="50" t="b">
        <f>IFERROR(OR('Upload Data'!G741 = "", IFERROR(MATCH('Upload Data'!H741, listVolumeUnits, 0), FALSE)), FALSE)</f>
        <v>1</v>
      </c>
      <c r="P754" s="50" t="b">
        <f>IFERROR(OR('Upload Data'!I741 = "", IFERROR(_xlfn.NUMBERVALUE('Upload Data'!I741) &gt; 0, FALSE)), FALSE)</f>
        <v>1</v>
      </c>
      <c r="Q754" s="50" t="b">
        <f>IFERROR(OR('Upload Data'!I741 = "", IFERROR(MATCH('Upload Data'!J741, listWeightUnits, 0), FALSE)), FALSE)</f>
        <v>1</v>
      </c>
      <c r="R754" s="50" t="b">
        <f>IFERROR(OR(AND(NOT(D754), 'Upload Data'!K741 = ""), IFERROR(MATCH('Upload Data'!K741, listFscClaimTypes, 0), FALSE)), FALSE)</f>
        <v>1</v>
      </c>
      <c r="S754" s="50" t="b">
        <f>IFERROR(OR(AND('Upload Data'!K741 = refClaimFsc100, OR('Upload Data'!L741 = "", 'Upload Data'!L741 = 100)), AND('Upload Data'!K741 = refClaimFscCW, OR('Upload Data'!L741 = "", 'Upload Data'!L741 = 0)), AND('Upload Data'!K741 = refClaimFscMix, 'Upload Data'!L741 &lt;&gt; "", _xlfn.NUMBERVALUE('Upload Data'!L741) &gt;= 0, _xlfn.NUMBERVALUE('Upload Data'!L741) &lt;= 100), AND('Upload Data'!K741 = refClaimFscMixCredit, OR('Upload Data'!L741 = "", 'Upload Data'!L741 = 100)), AND('Upload Data'!K741 = refClaimFscRecycled, 'Upload Data'!K741 =""), 'Upload Data'!K741 = ""), FALSE)</f>
        <v>1</v>
      </c>
      <c r="T754" s="50" t="b">
        <f>IFERROR(OR('Upload Data'!M741 = "", ISNUMBER('Upload Data'!M741), IFERROR(DATEVALUE('Upload Data'!M741) &gt; 0, FALSE)), FALSE)</f>
        <v>1</v>
      </c>
      <c r="U754" s="50" t="b">
        <f>IFERROR(OR('Upload Data'!N741 = "", ISNUMBER('Upload Data'!N741), IFERROR(DATEVALUE('Upload Data'!N741) &gt; 0, FALSE)), FALSE)</f>
        <v>1</v>
      </c>
      <c r="V754" s="51" t="s">
        <v>116</v>
      </c>
      <c r="W754" s="50"/>
      <c r="X754" s="50"/>
      <c r="Y754" s="50"/>
      <c r="Z754" s="50">
        <f>IFERROR(FIND("-", 'Upload Data'!$A741, 1), 1000)</f>
        <v>1000</v>
      </c>
      <c r="AA754" s="50">
        <f>IFERROR(FIND("-", 'Upload Data'!$A741, Z754 + 1), 1000)</f>
        <v>1000</v>
      </c>
      <c r="AB754" s="50">
        <f>IFERROR(FIND("-", 'Upload Data'!$A741, AA754 + 1), 1000)</f>
        <v>1000</v>
      </c>
      <c r="AC754" s="50" t="str">
        <f>IFERROR(LEFT('Upload Data'!$A741, Z754 - 1), "")</f>
        <v/>
      </c>
      <c r="AD754" s="50" t="str">
        <f>IFERROR(MID('Upload Data'!$A741, Z754 + 1, AA754 - Z754 - 1), "")</f>
        <v/>
      </c>
      <c r="AE754" s="50" t="str">
        <f>IFERROR(MID('Upload Data'!$A741, AA754 + 1, AB754 - AA754 - 1), "")</f>
        <v/>
      </c>
      <c r="AF754" s="50" t="str">
        <f>IFERROR(MID('Upload Data'!$A741, AB754 + 1, 1000), "")</f>
        <v/>
      </c>
      <c r="AG754" s="50" t="str">
        <f t="shared" si="84"/>
        <v/>
      </c>
      <c r="AH754" s="50" t="b">
        <f t="shared" si="85"/>
        <v>0</v>
      </c>
    </row>
    <row r="755" spans="1:34">
      <c r="A755" s="49">
        <f t="shared" si="82"/>
        <v>742</v>
      </c>
      <c r="B755" s="48" t="b">
        <f>NOT(IFERROR('Upload Data'!A742 = "ERROR", TRUE))</f>
        <v>1</v>
      </c>
      <c r="C755" s="48">
        <f t="shared" si="83"/>
        <v>742</v>
      </c>
      <c r="D755" s="50" t="b">
        <f>IF(B755, ('Upload Data'!A742 &amp; 'Upload Data'!B742 &amp; 'Upload Data'!C742 &amp; 'Upload Data'!D742 &amp; 'Upload Data'!E742 &amp; 'Upload Data'!F742 &amp; 'Upload Data'!G742 &amp; 'Upload Data'!H742 &amp; 'Upload Data'!I742 &amp; 'Upload Data'!J742 &amp; 'Upload Data'!K742 &amp; 'Upload Data'!L742 &amp; 'Upload Data'!M742 &amp; 'Upload Data'!N742) &lt;&gt; "", FALSE)</f>
        <v>0</v>
      </c>
      <c r="E755" s="50" t="str">
        <f t="shared" si="86"/>
        <v/>
      </c>
      <c r="F755" s="50" t="str">
        <f t="shared" si="87"/>
        <v/>
      </c>
      <c r="G755" s="50" t="b">
        <f t="shared" si="81"/>
        <v>1</v>
      </c>
      <c r="H755" s="50" t="b">
        <f>IFERROR(OR(AND(NOT(D755), 'Upload Data'!$A742 = ""), AND(AG755 &gt; -1, OR(AND(AH755, LEN(AD755) = 7), IFERROR(MATCH(AD755, listCertificateTypes, 0), FALSE)))), FALSE)</f>
        <v>1</v>
      </c>
      <c r="I755" s="50" t="b">
        <f>IFERROR(OR(NOT($D755), 'Upload Data'!B742 &lt;&gt; ""), FALSE)</f>
        <v>1</v>
      </c>
      <c r="J755" s="50" t="b">
        <f>IFERROR(OR(AND(NOT($D755), 'Upload Data'!C742 = ""), ISNUMBER('Upload Data'!C742), IFERROR(DATEVALUE('Upload Data'!C742) &gt; 0, FALSE)), FALSE)</f>
        <v>1</v>
      </c>
      <c r="K755" s="50" t="b">
        <f>IFERROR(OR(NOT($D755), 'Upload Data'!D742 &lt;&gt; ""), FALSE)</f>
        <v>1</v>
      </c>
      <c r="L755" s="51" t="s">
        <v>116</v>
      </c>
      <c r="M755" s="50" t="b">
        <f>IFERROR(OR(AND(NOT($D755), 'Upload Data'!F742 = ""), IFERROR(_xlfn.NUMBERVALUE('Upload Data'!F742) &gt; 0, FALSE)), FALSE)</f>
        <v>1</v>
      </c>
      <c r="N755" s="50" t="b">
        <f>IFERROR(OR('Upload Data'!G742 = "", IFERROR(_xlfn.NUMBERVALUE('Upload Data'!G742) &gt; 0, FALSE)), FALSE)</f>
        <v>1</v>
      </c>
      <c r="O755" s="50" t="b">
        <f>IFERROR(OR('Upload Data'!G742 = "", IFERROR(MATCH('Upload Data'!H742, listVolumeUnits, 0), FALSE)), FALSE)</f>
        <v>1</v>
      </c>
      <c r="P755" s="50" t="b">
        <f>IFERROR(OR('Upload Data'!I742 = "", IFERROR(_xlfn.NUMBERVALUE('Upload Data'!I742) &gt; 0, FALSE)), FALSE)</f>
        <v>1</v>
      </c>
      <c r="Q755" s="50" t="b">
        <f>IFERROR(OR('Upload Data'!I742 = "", IFERROR(MATCH('Upload Data'!J742, listWeightUnits, 0), FALSE)), FALSE)</f>
        <v>1</v>
      </c>
      <c r="R755" s="50" t="b">
        <f>IFERROR(OR(AND(NOT(D755), 'Upload Data'!K742 = ""), IFERROR(MATCH('Upload Data'!K742, listFscClaimTypes, 0), FALSE)), FALSE)</f>
        <v>1</v>
      </c>
      <c r="S755" s="50" t="b">
        <f>IFERROR(OR(AND('Upload Data'!K742 = refClaimFsc100, OR('Upload Data'!L742 = "", 'Upload Data'!L742 = 100)), AND('Upload Data'!K742 = refClaimFscCW, OR('Upload Data'!L742 = "", 'Upload Data'!L742 = 0)), AND('Upload Data'!K742 = refClaimFscMix, 'Upload Data'!L742 &lt;&gt; "", _xlfn.NUMBERVALUE('Upload Data'!L742) &gt;= 0, _xlfn.NUMBERVALUE('Upload Data'!L742) &lt;= 100), AND('Upload Data'!K742 = refClaimFscMixCredit, OR('Upload Data'!L742 = "", 'Upload Data'!L742 = 100)), AND('Upload Data'!K742 = refClaimFscRecycled, 'Upload Data'!K742 =""), 'Upload Data'!K742 = ""), FALSE)</f>
        <v>1</v>
      </c>
      <c r="T755" s="50" t="b">
        <f>IFERROR(OR('Upload Data'!M742 = "", ISNUMBER('Upload Data'!M742), IFERROR(DATEVALUE('Upload Data'!M742) &gt; 0, FALSE)), FALSE)</f>
        <v>1</v>
      </c>
      <c r="U755" s="50" t="b">
        <f>IFERROR(OR('Upload Data'!N742 = "", ISNUMBER('Upload Data'!N742), IFERROR(DATEVALUE('Upload Data'!N742) &gt; 0, FALSE)), FALSE)</f>
        <v>1</v>
      </c>
      <c r="V755" s="51" t="s">
        <v>116</v>
      </c>
      <c r="W755" s="50"/>
      <c r="X755" s="50"/>
      <c r="Y755" s="50"/>
      <c r="Z755" s="50">
        <f>IFERROR(FIND("-", 'Upload Data'!$A742, 1), 1000)</f>
        <v>1000</v>
      </c>
      <c r="AA755" s="50">
        <f>IFERROR(FIND("-", 'Upload Data'!$A742, Z755 + 1), 1000)</f>
        <v>1000</v>
      </c>
      <c r="AB755" s="50">
        <f>IFERROR(FIND("-", 'Upload Data'!$A742, AA755 + 1), 1000)</f>
        <v>1000</v>
      </c>
      <c r="AC755" s="50" t="str">
        <f>IFERROR(LEFT('Upload Data'!$A742, Z755 - 1), "")</f>
        <v/>
      </c>
      <c r="AD755" s="50" t="str">
        <f>IFERROR(MID('Upload Data'!$A742, Z755 + 1, AA755 - Z755 - 1), "")</f>
        <v/>
      </c>
      <c r="AE755" s="50" t="str">
        <f>IFERROR(MID('Upload Data'!$A742, AA755 + 1, AB755 - AA755 - 1), "")</f>
        <v/>
      </c>
      <c r="AF755" s="50" t="str">
        <f>IFERROR(MID('Upload Data'!$A742, AB755 + 1, 1000), "")</f>
        <v/>
      </c>
      <c r="AG755" s="50" t="str">
        <f t="shared" si="84"/>
        <v/>
      </c>
      <c r="AH755" s="50" t="b">
        <f t="shared" si="85"/>
        <v>0</v>
      </c>
    </row>
    <row r="756" spans="1:34">
      <c r="A756" s="49">
        <f t="shared" si="82"/>
        <v>743</v>
      </c>
      <c r="B756" s="48" t="b">
        <f>NOT(IFERROR('Upload Data'!A743 = "ERROR", TRUE))</f>
        <v>1</v>
      </c>
      <c r="C756" s="48">
        <f t="shared" si="83"/>
        <v>743</v>
      </c>
      <c r="D756" s="50" t="b">
        <f>IF(B756, ('Upload Data'!A743 &amp; 'Upload Data'!B743 &amp; 'Upload Data'!C743 &amp; 'Upload Data'!D743 &amp; 'Upload Data'!E743 &amp; 'Upload Data'!F743 &amp; 'Upload Data'!G743 &amp; 'Upload Data'!H743 &amp; 'Upload Data'!I743 &amp; 'Upload Data'!J743 &amp; 'Upload Data'!K743 &amp; 'Upload Data'!L743 &amp; 'Upload Data'!M743 &amp; 'Upload Data'!N743) &lt;&gt; "", FALSE)</f>
        <v>0</v>
      </c>
      <c r="E756" s="50" t="str">
        <f t="shared" si="86"/>
        <v/>
      </c>
      <c r="F756" s="50" t="str">
        <f t="shared" si="87"/>
        <v/>
      </c>
      <c r="G756" s="50" t="b">
        <f t="shared" si="81"/>
        <v>1</v>
      </c>
      <c r="H756" s="50" t="b">
        <f>IFERROR(OR(AND(NOT(D756), 'Upload Data'!$A743 = ""), AND(AG756 &gt; -1, OR(AND(AH756, LEN(AD756) = 7), IFERROR(MATCH(AD756, listCertificateTypes, 0), FALSE)))), FALSE)</f>
        <v>1</v>
      </c>
      <c r="I756" s="50" t="b">
        <f>IFERROR(OR(NOT($D756), 'Upload Data'!B743 &lt;&gt; ""), FALSE)</f>
        <v>1</v>
      </c>
      <c r="J756" s="50" t="b">
        <f>IFERROR(OR(AND(NOT($D756), 'Upload Data'!C743 = ""), ISNUMBER('Upload Data'!C743), IFERROR(DATEVALUE('Upload Data'!C743) &gt; 0, FALSE)), FALSE)</f>
        <v>1</v>
      </c>
      <c r="K756" s="50" t="b">
        <f>IFERROR(OR(NOT($D756), 'Upload Data'!D743 &lt;&gt; ""), FALSE)</f>
        <v>1</v>
      </c>
      <c r="L756" s="51" t="s">
        <v>116</v>
      </c>
      <c r="M756" s="50" t="b">
        <f>IFERROR(OR(AND(NOT($D756), 'Upload Data'!F743 = ""), IFERROR(_xlfn.NUMBERVALUE('Upload Data'!F743) &gt; 0, FALSE)), FALSE)</f>
        <v>1</v>
      </c>
      <c r="N756" s="50" t="b">
        <f>IFERROR(OR('Upload Data'!G743 = "", IFERROR(_xlfn.NUMBERVALUE('Upload Data'!G743) &gt; 0, FALSE)), FALSE)</f>
        <v>1</v>
      </c>
      <c r="O756" s="50" t="b">
        <f>IFERROR(OR('Upload Data'!G743 = "", IFERROR(MATCH('Upload Data'!H743, listVolumeUnits, 0), FALSE)), FALSE)</f>
        <v>1</v>
      </c>
      <c r="P756" s="50" t="b">
        <f>IFERROR(OR('Upload Data'!I743 = "", IFERROR(_xlfn.NUMBERVALUE('Upload Data'!I743) &gt; 0, FALSE)), FALSE)</f>
        <v>1</v>
      </c>
      <c r="Q756" s="50" t="b">
        <f>IFERROR(OR('Upload Data'!I743 = "", IFERROR(MATCH('Upload Data'!J743, listWeightUnits, 0), FALSE)), FALSE)</f>
        <v>1</v>
      </c>
      <c r="R756" s="50" t="b">
        <f>IFERROR(OR(AND(NOT(D756), 'Upload Data'!K743 = ""), IFERROR(MATCH('Upload Data'!K743, listFscClaimTypes, 0), FALSE)), FALSE)</f>
        <v>1</v>
      </c>
      <c r="S756" s="50" t="b">
        <f>IFERROR(OR(AND('Upload Data'!K743 = refClaimFsc100, OR('Upload Data'!L743 = "", 'Upload Data'!L743 = 100)), AND('Upload Data'!K743 = refClaimFscCW, OR('Upload Data'!L743 = "", 'Upload Data'!L743 = 0)), AND('Upload Data'!K743 = refClaimFscMix, 'Upload Data'!L743 &lt;&gt; "", _xlfn.NUMBERVALUE('Upload Data'!L743) &gt;= 0, _xlfn.NUMBERVALUE('Upload Data'!L743) &lt;= 100), AND('Upload Data'!K743 = refClaimFscMixCredit, OR('Upload Data'!L743 = "", 'Upload Data'!L743 = 100)), AND('Upload Data'!K743 = refClaimFscRecycled, 'Upload Data'!K743 =""), 'Upload Data'!K743 = ""), FALSE)</f>
        <v>1</v>
      </c>
      <c r="T756" s="50" t="b">
        <f>IFERROR(OR('Upload Data'!M743 = "", ISNUMBER('Upload Data'!M743), IFERROR(DATEVALUE('Upload Data'!M743) &gt; 0, FALSE)), FALSE)</f>
        <v>1</v>
      </c>
      <c r="U756" s="50" t="b">
        <f>IFERROR(OR('Upload Data'!N743 = "", ISNUMBER('Upload Data'!N743), IFERROR(DATEVALUE('Upload Data'!N743) &gt; 0, FALSE)), FALSE)</f>
        <v>1</v>
      </c>
      <c r="V756" s="51" t="s">
        <v>116</v>
      </c>
      <c r="W756" s="50"/>
      <c r="X756" s="50"/>
      <c r="Y756" s="50"/>
      <c r="Z756" s="50">
        <f>IFERROR(FIND("-", 'Upload Data'!$A743, 1), 1000)</f>
        <v>1000</v>
      </c>
      <c r="AA756" s="50">
        <f>IFERROR(FIND("-", 'Upload Data'!$A743, Z756 + 1), 1000)</f>
        <v>1000</v>
      </c>
      <c r="AB756" s="50">
        <f>IFERROR(FIND("-", 'Upload Data'!$A743, AA756 + 1), 1000)</f>
        <v>1000</v>
      </c>
      <c r="AC756" s="50" t="str">
        <f>IFERROR(LEFT('Upload Data'!$A743, Z756 - 1), "")</f>
        <v/>
      </c>
      <c r="AD756" s="50" t="str">
        <f>IFERROR(MID('Upload Data'!$A743, Z756 + 1, AA756 - Z756 - 1), "")</f>
        <v/>
      </c>
      <c r="AE756" s="50" t="str">
        <f>IFERROR(MID('Upload Data'!$A743, AA756 + 1, AB756 - AA756 - 1), "")</f>
        <v/>
      </c>
      <c r="AF756" s="50" t="str">
        <f>IFERROR(MID('Upload Data'!$A743, AB756 + 1, 1000), "")</f>
        <v/>
      </c>
      <c r="AG756" s="50" t="str">
        <f t="shared" si="84"/>
        <v/>
      </c>
      <c r="AH756" s="50" t="b">
        <f t="shared" si="85"/>
        <v>0</v>
      </c>
    </row>
    <row r="757" spans="1:34">
      <c r="A757" s="49">
        <f t="shared" si="82"/>
        <v>744</v>
      </c>
      <c r="B757" s="48" t="b">
        <f>NOT(IFERROR('Upload Data'!A744 = "ERROR", TRUE))</f>
        <v>1</v>
      </c>
      <c r="C757" s="48">
        <f t="shared" si="83"/>
        <v>744</v>
      </c>
      <c r="D757" s="50" t="b">
        <f>IF(B757, ('Upload Data'!A744 &amp; 'Upload Data'!B744 &amp; 'Upload Data'!C744 &amp; 'Upload Data'!D744 &amp; 'Upload Data'!E744 &amp; 'Upload Data'!F744 &amp; 'Upload Data'!G744 &amp; 'Upload Data'!H744 &amp; 'Upload Data'!I744 &amp; 'Upload Data'!J744 &amp; 'Upload Data'!K744 &amp; 'Upload Data'!L744 &amp; 'Upload Data'!M744 &amp; 'Upload Data'!N744) &lt;&gt; "", FALSE)</f>
        <v>0</v>
      </c>
      <c r="E757" s="50" t="str">
        <f t="shared" si="86"/>
        <v/>
      </c>
      <c r="F757" s="50" t="str">
        <f t="shared" si="87"/>
        <v/>
      </c>
      <c r="G757" s="50" t="b">
        <f t="shared" si="81"/>
        <v>1</v>
      </c>
      <c r="H757" s="50" t="b">
        <f>IFERROR(OR(AND(NOT(D757), 'Upload Data'!$A744 = ""), AND(AG757 &gt; -1, OR(AND(AH757, LEN(AD757) = 7), IFERROR(MATCH(AD757, listCertificateTypes, 0), FALSE)))), FALSE)</f>
        <v>1</v>
      </c>
      <c r="I757" s="50" t="b">
        <f>IFERROR(OR(NOT($D757), 'Upload Data'!B744 &lt;&gt; ""), FALSE)</f>
        <v>1</v>
      </c>
      <c r="J757" s="50" t="b">
        <f>IFERROR(OR(AND(NOT($D757), 'Upload Data'!C744 = ""), ISNUMBER('Upload Data'!C744), IFERROR(DATEVALUE('Upload Data'!C744) &gt; 0, FALSE)), FALSE)</f>
        <v>1</v>
      </c>
      <c r="K757" s="50" t="b">
        <f>IFERROR(OR(NOT($D757), 'Upload Data'!D744 &lt;&gt; ""), FALSE)</f>
        <v>1</v>
      </c>
      <c r="L757" s="51" t="s">
        <v>116</v>
      </c>
      <c r="M757" s="50" t="b">
        <f>IFERROR(OR(AND(NOT($D757), 'Upload Data'!F744 = ""), IFERROR(_xlfn.NUMBERVALUE('Upload Data'!F744) &gt; 0, FALSE)), FALSE)</f>
        <v>1</v>
      </c>
      <c r="N757" s="50" t="b">
        <f>IFERROR(OR('Upload Data'!G744 = "", IFERROR(_xlfn.NUMBERVALUE('Upload Data'!G744) &gt; 0, FALSE)), FALSE)</f>
        <v>1</v>
      </c>
      <c r="O757" s="50" t="b">
        <f>IFERROR(OR('Upload Data'!G744 = "", IFERROR(MATCH('Upload Data'!H744, listVolumeUnits, 0), FALSE)), FALSE)</f>
        <v>1</v>
      </c>
      <c r="P757" s="50" t="b">
        <f>IFERROR(OR('Upload Data'!I744 = "", IFERROR(_xlfn.NUMBERVALUE('Upload Data'!I744) &gt; 0, FALSE)), FALSE)</f>
        <v>1</v>
      </c>
      <c r="Q757" s="50" t="b">
        <f>IFERROR(OR('Upload Data'!I744 = "", IFERROR(MATCH('Upload Data'!J744, listWeightUnits, 0), FALSE)), FALSE)</f>
        <v>1</v>
      </c>
      <c r="R757" s="50" t="b">
        <f>IFERROR(OR(AND(NOT(D757), 'Upload Data'!K744 = ""), IFERROR(MATCH('Upload Data'!K744, listFscClaimTypes, 0), FALSE)), FALSE)</f>
        <v>1</v>
      </c>
      <c r="S757" s="50" t="b">
        <f>IFERROR(OR(AND('Upload Data'!K744 = refClaimFsc100, OR('Upload Data'!L744 = "", 'Upload Data'!L744 = 100)), AND('Upload Data'!K744 = refClaimFscCW, OR('Upload Data'!L744 = "", 'Upload Data'!L744 = 0)), AND('Upload Data'!K744 = refClaimFscMix, 'Upload Data'!L744 &lt;&gt; "", _xlfn.NUMBERVALUE('Upload Data'!L744) &gt;= 0, _xlfn.NUMBERVALUE('Upload Data'!L744) &lt;= 100), AND('Upload Data'!K744 = refClaimFscMixCredit, OR('Upload Data'!L744 = "", 'Upload Data'!L744 = 100)), AND('Upload Data'!K744 = refClaimFscRecycled, 'Upload Data'!K744 =""), 'Upload Data'!K744 = ""), FALSE)</f>
        <v>1</v>
      </c>
      <c r="T757" s="50" t="b">
        <f>IFERROR(OR('Upload Data'!M744 = "", ISNUMBER('Upload Data'!M744), IFERROR(DATEVALUE('Upload Data'!M744) &gt; 0, FALSE)), FALSE)</f>
        <v>1</v>
      </c>
      <c r="U757" s="50" t="b">
        <f>IFERROR(OR('Upload Data'!N744 = "", ISNUMBER('Upload Data'!N744), IFERROR(DATEVALUE('Upload Data'!N744) &gt; 0, FALSE)), FALSE)</f>
        <v>1</v>
      </c>
      <c r="V757" s="51" t="s">
        <v>116</v>
      </c>
      <c r="W757" s="50"/>
      <c r="X757" s="50"/>
      <c r="Y757" s="50"/>
      <c r="Z757" s="50">
        <f>IFERROR(FIND("-", 'Upload Data'!$A744, 1), 1000)</f>
        <v>1000</v>
      </c>
      <c r="AA757" s="50">
        <f>IFERROR(FIND("-", 'Upload Data'!$A744, Z757 + 1), 1000)</f>
        <v>1000</v>
      </c>
      <c r="AB757" s="50">
        <f>IFERROR(FIND("-", 'Upload Data'!$A744, AA757 + 1), 1000)</f>
        <v>1000</v>
      </c>
      <c r="AC757" s="50" t="str">
        <f>IFERROR(LEFT('Upload Data'!$A744, Z757 - 1), "")</f>
        <v/>
      </c>
      <c r="AD757" s="50" t="str">
        <f>IFERROR(MID('Upload Data'!$A744, Z757 + 1, AA757 - Z757 - 1), "")</f>
        <v/>
      </c>
      <c r="AE757" s="50" t="str">
        <f>IFERROR(MID('Upload Data'!$A744, AA757 + 1, AB757 - AA757 - 1), "")</f>
        <v/>
      </c>
      <c r="AF757" s="50" t="str">
        <f>IFERROR(MID('Upload Data'!$A744, AB757 + 1, 1000), "")</f>
        <v/>
      </c>
      <c r="AG757" s="50" t="str">
        <f t="shared" si="84"/>
        <v/>
      </c>
      <c r="AH757" s="50" t="b">
        <f t="shared" si="85"/>
        <v>0</v>
      </c>
    </row>
    <row r="758" spans="1:34">
      <c r="A758" s="49">
        <f t="shared" si="82"/>
        <v>745</v>
      </c>
      <c r="B758" s="48" t="b">
        <f>NOT(IFERROR('Upload Data'!A745 = "ERROR", TRUE))</f>
        <v>1</v>
      </c>
      <c r="C758" s="48">
        <f t="shared" si="83"/>
        <v>745</v>
      </c>
      <c r="D758" s="50" t="b">
        <f>IF(B758, ('Upload Data'!A745 &amp; 'Upload Data'!B745 &amp; 'Upload Data'!C745 &amp; 'Upload Data'!D745 &amp; 'Upload Data'!E745 &amp; 'Upload Data'!F745 &amp; 'Upload Data'!G745 &amp; 'Upload Data'!H745 &amp; 'Upload Data'!I745 &amp; 'Upload Data'!J745 &amp; 'Upload Data'!K745 &amp; 'Upload Data'!L745 &amp; 'Upload Data'!M745 &amp; 'Upload Data'!N745) &lt;&gt; "", FALSE)</f>
        <v>0</v>
      </c>
      <c r="E758" s="50" t="str">
        <f t="shared" si="86"/>
        <v/>
      </c>
      <c r="F758" s="50" t="str">
        <f t="shared" si="87"/>
        <v/>
      </c>
      <c r="G758" s="50" t="b">
        <f t="shared" si="81"/>
        <v>1</v>
      </c>
      <c r="H758" s="50" t="b">
        <f>IFERROR(OR(AND(NOT(D758), 'Upload Data'!$A745 = ""), AND(AG758 &gt; -1, OR(AND(AH758, LEN(AD758) = 7), IFERROR(MATCH(AD758, listCertificateTypes, 0), FALSE)))), FALSE)</f>
        <v>1</v>
      </c>
      <c r="I758" s="50" t="b">
        <f>IFERROR(OR(NOT($D758), 'Upload Data'!B745 &lt;&gt; ""), FALSE)</f>
        <v>1</v>
      </c>
      <c r="J758" s="50" t="b">
        <f>IFERROR(OR(AND(NOT($D758), 'Upload Data'!C745 = ""), ISNUMBER('Upload Data'!C745), IFERROR(DATEVALUE('Upload Data'!C745) &gt; 0, FALSE)), FALSE)</f>
        <v>1</v>
      </c>
      <c r="K758" s="50" t="b">
        <f>IFERROR(OR(NOT($D758), 'Upload Data'!D745 &lt;&gt; ""), FALSE)</f>
        <v>1</v>
      </c>
      <c r="L758" s="51" t="s">
        <v>116</v>
      </c>
      <c r="M758" s="50" t="b">
        <f>IFERROR(OR(AND(NOT($D758), 'Upload Data'!F745 = ""), IFERROR(_xlfn.NUMBERVALUE('Upload Data'!F745) &gt; 0, FALSE)), FALSE)</f>
        <v>1</v>
      </c>
      <c r="N758" s="50" t="b">
        <f>IFERROR(OR('Upload Data'!G745 = "", IFERROR(_xlfn.NUMBERVALUE('Upload Data'!G745) &gt; 0, FALSE)), FALSE)</f>
        <v>1</v>
      </c>
      <c r="O758" s="50" t="b">
        <f>IFERROR(OR('Upload Data'!G745 = "", IFERROR(MATCH('Upload Data'!H745, listVolumeUnits, 0), FALSE)), FALSE)</f>
        <v>1</v>
      </c>
      <c r="P758" s="50" t="b">
        <f>IFERROR(OR('Upload Data'!I745 = "", IFERROR(_xlfn.NUMBERVALUE('Upload Data'!I745) &gt; 0, FALSE)), FALSE)</f>
        <v>1</v>
      </c>
      <c r="Q758" s="50" t="b">
        <f>IFERROR(OR('Upload Data'!I745 = "", IFERROR(MATCH('Upload Data'!J745, listWeightUnits, 0), FALSE)), FALSE)</f>
        <v>1</v>
      </c>
      <c r="R758" s="50" t="b">
        <f>IFERROR(OR(AND(NOT(D758), 'Upload Data'!K745 = ""), IFERROR(MATCH('Upload Data'!K745, listFscClaimTypes, 0), FALSE)), FALSE)</f>
        <v>1</v>
      </c>
      <c r="S758" s="50" t="b">
        <f>IFERROR(OR(AND('Upload Data'!K745 = refClaimFsc100, OR('Upload Data'!L745 = "", 'Upload Data'!L745 = 100)), AND('Upload Data'!K745 = refClaimFscCW, OR('Upload Data'!L745 = "", 'Upload Data'!L745 = 0)), AND('Upload Data'!K745 = refClaimFscMix, 'Upload Data'!L745 &lt;&gt; "", _xlfn.NUMBERVALUE('Upload Data'!L745) &gt;= 0, _xlfn.NUMBERVALUE('Upload Data'!L745) &lt;= 100), AND('Upload Data'!K745 = refClaimFscMixCredit, OR('Upload Data'!L745 = "", 'Upload Data'!L745 = 100)), AND('Upload Data'!K745 = refClaimFscRecycled, 'Upload Data'!K745 =""), 'Upload Data'!K745 = ""), FALSE)</f>
        <v>1</v>
      </c>
      <c r="T758" s="50" t="b">
        <f>IFERROR(OR('Upload Data'!M745 = "", ISNUMBER('Upload Data'!M745), IFERROR(DATEVALUE('Upload Data'!M745) &gt; 0, FALSE)), FALSE)</f>
        <v>1</v>
      </c>
      <c r="U758" s="50" t="b">
        <f>IFERROR(OR('Upload Data'!N745 = "", ISNUMBER('Upload Data'!N745), IFERROR(DATEVALUE('Upload Data'!N745) &gt; 0, FALSE)), FALSE)</f>
        <v>1</v>
      </c>
      <c r="V758" s="51" t="s">
        <v>116</v>
      </c>
      <c r="W758" s="50"/>
      <c r="X758" s="50"/>
      <c r="Y758" s="50"/>
      <c r="Z758" s="50">
        <f>IFERROR(FIND("-", 'Upload Data'!$A745, 1), 1000)</f>
        <v>1000</v>
      </c>
      <c r="AA758" s="50">
        <f>IFERROR(FIND("-", 'Upload Data'!$A745, Z758 + 1), 1000)</f>
        <v>1000</v>
      </c>
      <c r="AB758" s="50">
        <f>IFERROR(FIND("-", 'Upload Data'!$A745, AA758 + 1), 1000)</f>
        <v>1000</v>
      </c>
      <c r="AC758" s="50" t="str">
        <f>IFERROR(LEFT('Upload Data'!$A745, Z758 - 1), "")</f>
        <v/>
      </c>
      <c r="AD758" s="50" t="str">
        <f>IFERROR(MID('Upload Data'!$A745, Z758 + 1, AA758 - Z758 - 1), "")</f>
        <v/>
      </c>
      <c r="AE758" s="50" t="str">
        <f>IFERROR(MID('Upload Data'!$A745, AA758 + 1, AB758 - AA758 - 1), "")</f>
        <v/>
      </c>
      <c r="AF758" s="50" t="str">
        <f>IFERROR(MID('Upload Data'!$A745, AB758 + 1, 1000), "")</f>
        <v/>
      </c>
      <c r="AG758" s="50" t="str">
        <f t="shared" si="84"/>
        <v/>
      </c>
      <c r="AH758" s="50" t="b">
        <f t="shared" si="85"/>
        <v>0</v>
      </c>
    </row>
    <row r="759" spans="1:34">
      <c r="A759" s="49">
        <f t="shared" si="82"/>
        <v>746</v>
      </c>
      <c r="B759" s="48" t="b">
        <f>NOT(IFERROR('Upload Data'!A746 = "ERROR", TRUE))</f>
        <v>1</v>
      </c>
      <c r="C759" s="48">
        <f t="shared" si="83"/>
        <v>746</v>
      </c>
      <c r="D759" s="50" t="b">
        <f>IF(B759, ('Upload Data'!A746 &amp; 'Upload Data'!B746 &amp; 'Upload Data'!C746 &amp; 'Upload Data'!D746 &amp; 'Upload Data'!E746 &amp; 'Upload Data'!F746 &amp; 'Upload Data'!G746 &amp; 'Upload Data'!H746 &amp; 'Upload Data'!I746 &amp; 'Upload Data'!J746 &amp; 'Upload Data'!K746 &amp; 'Upload Data'!L746 &amp; 'Upload Data'!M746 &amp; 'Upload Data'!N746) &lt;&gt; "", FALSE)</f>
        <v>0</v>
      </c>
      <c r="E759" s="50" t="str">
        <f t="shared" si="86"/>
        <v/>
      </c>
      <c r="F759" s="50" t="str">
        <f t="shared" si="87"/>
        <v/>
      </c>
      <c r="G759" s="50" t="b">
        <f t="shared" si="81"/>
        <v>1</v>
      </c>
      <c r="H759" s="50" t="b">
        <f>IFERROR(OR(AND(NOT(D759), 'Upload Data'!$A746 = ""), AND(AG759 &gt; -1, OR(AND(AH759, LEN(AD759) = 7), IFERROR(MATCH(AD759, listCertificateTypes, 0), FALSE)))), FALSE)</f>
        <v>1</v>
      </c>
      <c r="I759" s="50" t="b">
        <f>IFERROR(OR(NOT($D759), 'Upload Data'!B746 &lt;&gt; ""), FALSE)</f>
        <v>1</v>
      </c>
      <c r="J759" s="50" t="b">
        <f>IFERROR(OR(AND(NOT($D759), 'Upload Data'!C746 = ""), ISNUMBER('Upload Data'!C746), IFERROR(DATEVALUE('Upload Data'!C746) &gt; 0, FALSE)), FALSE)</f>
        <v>1</v>
      </c>
      <c r="K759" s="50" t="b">
        <f>IFERROR(OR(NOT($D759), 'Upload Data'!D746 &lt;&gt; ""), FALSE)</f>
        <v>1</v>
      </c>
      <c r="L759" s="51" t="s">
        <v>116</v>
      </c>
      <c r="M759" s="50" t="b">
        <f>IFERROR(OR(AND(NOT($D759), 'Upload Data'!F746 = ""), IFERROR(_xlfn.NUMBERVALUE('Upload Data'!F746) &gt; 0, FALSE)), FALSE)</f>
        <v>1</v>
      </c>
      <c r="N759" s="50" t="b">
        <f>IFERROR(OR('Upload Data'!G746 = "", IFERROR(_xlfn.NUMBERVALUE('Upload Data'!G746) &gt; 0, FALSE)), FALSE)</f>
        <v>1</v>
      </c>
      <c r="O759" s="50" t="b">
        <f>IFERROR(OR('Upload Data'!G746 = "", IFERROR(MATCH('Upload Data'!H746, listVolumeUnits, 0), FALSE)), FALSE)</f>
        <v>1</v>
      </c>
      <c r="P759" s="50" t="b">
        <f>IFERROR(OR('Upload Data'!I746 = "", IFERROR(_xlfn.NUMBERVALUE('Upload Data'!I746) &gt; 0, FALSE)), FALSE)</f>
        <v>1</v>
      </c>
      <c r="Q759" s="50" t="b">
        <f>IFERROR(OR('Upload Data'!I746 = "", IFERROR(MATCH('Upload Data'!J746, listWeightUnits, 0), FALSE)), FALSE)</f>
        <v>1</v>
      </c>
      <c r="R759" s="50" t="b">
        <f>IFERROR(OR(AND(NOT(D759), 'Upload Data'!K746 = ""), IFERROR(MATCH('Upload Data'!K746, listFscClaimTypes, 0), FALSE)), FALSE)</f>
        <v>1</v>
      </c>
      <c r="S759" s="50" t="b">
        <f>IFERROR(OR(AND('Upload Data'!K746 = refClaimFsc100, OR('Upload Data'!L746 = "", 'Upload Data'!L746 = 100)), AND('Upload Data'!K746 = refClaimFscCW, OR('Upload Data'!L746 = "", 'Upload Data'!L746 = 0)), AND('Upload Data'!K746 = refClaimFscMix, 'Upload Data'!L746 &lt;&gt; "", _xlfn.NUMBERVALUE('Upload Data'!L746) &gt;= 0, _xlfn.NUMBERVALUE('Upload Data'!L746) &lt;= 100), AND('Upload Data'!K746 = refClaimFscMixCredit, OR('Upload Data'!L746 = "", 'Upload Data'!L746 = 100)), AND('Upload Data'!K746 = refClaimFscRecycled, 'Upload Data'!K746 =""), 'Upload Data'!K746 = ""), FALSE)</f>
        <v>1</v>
      </c>
      <c r="T759" s="50" t="b">
        <f>IFERROR(OR('Upload Data'!M746 = "", ISNUMBER('Upload Data'!M746), IFERROR(DATEVALUE('Upload Data'!M746) &gt; 0, FALSE)), FALSE)</f>
        <v>1</v>
      </c>
      <c r="U759" s="50" t="b">
        <f>IFERROR(OR('Upload Data'!N746 = "", ISNUMBER('Upload Data'!N746), IFERROR(DATEVALUE('Upload Data'!N746) &gt; 0, FALSE)), FALSE)</f>
        <v>1</v>
      </c>
      <c r="V759" s="51" t="s">
        <v>116</v>
      </c>
      <c r="W759" s="50"/>
      <c r="X759" s="50"/>
      <c r="Y759" s="50"/>
      <c r="Z759" s="50">
        <f>IFERROR(FIND("-", 'Upload Data'!$A746, 1), 1000)</f>
        <v>1000</v>
      </c>
      <c r="AA759" s="50">
        <f>IFERROR(FIND("-", 'Upload Data'!$A746, Z759 + 1), 1000)</f>
        <v>1000</v>
      </c>
      <c r="AB759" s="50">
        <f>IFERROR(FIND("-", 'Upload Data'!$A746, AA759 + 1), 1000)</f>
        <v>1000</v>
      </c>
      <c r="AC759" s="50" t="str">
        <f>IFERROR(LEFT('Upload Data'!$A746, Z759 - 1), "")</f>
        <v/>
      </c>
      <c r="AD759" s="50" t="str">
        <f>IFERROR(MID('Upload Data'!$A746, Z759 + 1, AA759 - Z759 - 1), "")</f>
        <v/>
      </c>
      <c r="AE759" s="50" t="str">
        <f>IFERROR(MID('Upload Data'!$A746, AA759 + 1, AB759 - AA759 - 1), "")</f>
        <v/>
      </c>
      <c r="AF759" s="50" t="str">
        <f>IFERROR(MID('Upload Data'!$A746, AB759 + 1, 1000), "")</f>
        <v/>
      </c>
      <c r="AG759" s="50" t="str">
        <f t="shared" si="84"/>
        <v/>
      </c>
      <c r="AH759" s="50" t="b">
        <f t="shared" si="85"/>
        <v>0</v>
      </c>
    </row>
    <row r="760" spans="1:34">
      <c r="A760" s="49">
        <f t="shared" si="82"/>
        <v>747</v>
      </c>
      <c r="B760" s="48" t="b">
        <f>NOT(IFERROR('Upload Data'!A747 = "ERROR", TRUE))</f>
        <v>1</v>
      </c>
      <c r="C760" s="48">
        <f t="shared" si="83"/>
        <v>747</v>
      </c>
      <c r="D760" s="50" t="b">
        <f>IF(B760, ('Upload Data'!A747 &amp; 'Upload Data'!B747 &amp; 'Upload Data'!C747 &amp; 'Upload Data'!D747 &amp; 'Upload Data'!E747 &amp; 'Upload Data'!F747 &amp; 'Upload Data'!G747 &amp; 'Upload Data'!H747 &amp; 'Upload Data'!I747 &amp; 'Upload Data'!J747 &amp; 'Upload Data'!K747 &amp; 'Upload Data'!L747 &amp; 'Upload Data'!M747 &amp; 'Upload Data'!N747) &lt;&gt; "", FALSE)</f>
        <v>0</v>
      </c>
      <c r="E760" s="50" t="str">
        <f t="shared" si="86"/>
        <v/>
      </c>
      <c r="F760" s="50" t="str">
        <f t="shared" si="87"/>
        <v/>
      </c>
      <c r="G760" s="50" t="b">
        <f t="shared" si="81"/>
        <v>1</v>
      </c>
      <c r="H760" s="50" t="b">
        <f>IFERROR(OR(AND(NOT(D760), 'Upload Data'!$A747 = ""), AND(AG760 &gt; -1, OR(AND(AH760, LEN(AD760) = 7), IFERROR(MATCH(AD760, listCertificateTypes, 0), FALSE)))), FALSE)</f>
        <v>1</v>
      </c>
      <c r="I760" s="50" t="b">
        <f>IFERROR(OR(NOT($D760), 'Upload Data'!B747 &lt;&gt; ""), FALSE)</f>
        <v>1</v>
      </c>
      <c r="J760" s="50" t="b">
        <f>IFERROR(OR(AND(NOT($D760), 'Upload Data'!C747 = ""), ISNUMBER('Upload Data'!C747), IFERROR(DATEVALUE('Upload Data'!C747) &gt; 0, FALSE)), FALSE)</f>
        <v>1</v>
      </c>
      <c r="K760" s="50" t="b">
        <f>IFERROR(OR(NOT($D760), 'Upload Data'!D747 &lt;&gt; ""), FALSE)</f>
        <v>1</v>
      </c>
      <c r="L760" s="51" t="s">
        <v>116</v>
      </c>
      <c r="M760" s="50" t="b">
        <f>IFERROR(OR(AND(NOT($D760), 'Upload Data'!F747 = ""), IFERROR(_xlfn.NUMBERVALUE('Upload Data'!F747) &gt; 0, FALSE)), FALSE)</f>
        <v>1</v>
      </c>
      <c r="N760" s="50" t="b">
        <f>IFERROR(OR('Upload Data'!G747 = "", IFERROR(_xlfn.NUMBERVALUE('Upload Data'!G747) &gt; 0, FALSE)), FALSE)</f>
        <v>1</v>
      </c>
      <c r="O760" s="50" t="b">
        <f>IFERROR(OR('Upload Data'!G747 = "", IFERROR(MATCH('Upload Data'!H747, listVolumeUnits, 0), FALSE)), FALSE)</f>
        <v>1</v>
      </c>
      <c r="P760" s="50" t="b">
        <f>IFERROR(OR('Upload Data'!I747 = "", IFERROR(_xlfn.NUMBERVALUE('Upload Data'!I747) &gt; 0, FALSE)), FALSE)</f>
        <v>1</v>
      </c>
      <c r="Q760" s="50" t="b">
        <f>IFERROR(OR('Upload Data'!I747 = "", IFERROR(MATCH('Upload Data'!J747, listWeightUnits, 0), FALSE)), FALSE)</f>
        <v>1</v>
      </c>
      <c r="R760" s="50" t="b">
        <f>IFERROR(OR(AND(NOT(D760), 'Upload Data'!K747 = ""), IFERROR(MATCH('Upload Data'!K747, listFscClaimTypes, 0), FALSE)), FALSE)</f>
        <v>1</v>
      </c>
      <c r="S760" s="50" t="b">
        <f>IFERROR(OR(AND('Upload Data'!K747 = refClaimFsc100, OR('Upload Data'!L747 = "", 'Upload Data'!L747 = 100)), AND('Upload Data'!K747 = refClaimFscCW, OR('Upload Data'!L747 = "", 'Upload Data'!L747 = 0)), AND('Upload Data'!K747 = refClaimFscMix, 'Upload Data'!L747 &lt;&gt; "", _xlfn.NUMBERVALUE('Upload Data'!L747) &gt;= 0, _xlfn.NUMBERVALUE('Upload Data'!L747) &lt;= 100), AND('Upload Data'!K747 = refClaimFscMixCredit, OR('Upload Data'!L747 = "", 'Upload Data'!L747 = 100)), AND('Upload Data'!K747 = refClaimFscRecycled, 'Upload Data'!K747 =""), 'Upload Data'!K747 = ""), FALSE)</f>
        <v>1</v>
      </c>
      <c r="T760" s="50" t="b">
        <f>IFERROR(OR('Upload Data'!M747 = "", ISNUMBER('Upload Data'!M747), IFERROR(DATEVALUE('Upload Data'!M747) &gt; 0, FALSE)), FALSE)</f>
        <v>1</v>
      </c>
      <c r="U760" s="50" t="b">
        <f>IFERROR(OR('Upload Data'!N747 = "", ISNUMBER('Upload Data'!N747), IFERROR(DATEVALUE('Upload Data'!N747) &gt; 0, FALSE)), FALSE)</f>
        <v>1</v>
      </c>
      <c r="V760" s="51" t="s">
        <v>116</v>
      </c>
      <c r="W760" s="50"/>
      <c r="X760" s="50"/>
      <c r="Y760" s="50"/>
      <c r="Z760" s="50">
        <f>IFERROR(FIND("-", 'Upload Data'!$A747, 1), 1000)</f>
        <v>1000</v>
      </c>
      <c r="AA760" s="50">
        <f>IFERROR(FIND("-", 'Upload Data'!$A747, Z760 + 1), 1000)</f>
        <v>1000</v>
      </c>
      <c r="AB760" s="50">
        <f>IFERROR(FIND("-", 'Upload Data'!$A747, AA760 + 1), 1000)</f>
        <v>1000</v>
      </c>
      <c r="AC760" s="50" t="str">
        <f>IFERROR(LEFT('Upload Data'!$A747, Z760 - 1), "")</f>
        <v/>
      </c>
      <c r="AD760" s="50" t="str">
        <f>IFERROR(MID('Upload Data'!$A747, Z760 + 1, AA760 - Z760 - 1), "")</f>
        <v/>
      </c>
      <c r="AE760" s="50" t="str">
        <f>IFERROR(MID('Upload Data'!$A747, AA760 + 1, AB760 - AA760 - 1), "")</f>
        <v/>
      </c>
      <c r="AF760" s="50" t="str">
        <f>IFERROR(MID('Upload Data'!$A747, AB760 + 1, 1000), "")</f>
        <v/>
      </c>
      <c r="AG760" s="50" t="str">
        <f t="shared" si="84"/>
        <v/>
      </c>
      <c r="AH760" s="50" t="b">
        <f t="shared" si="85"/>
        <v>0</v>
      </c>
    </row>
    <row r="761" spans="1:34">
      <c r="A761" s="49">
        <f t="shared" si="82"/>
        <v>748</v>
      </c>
      <c r="B761" s="48" t="b">
        <f>NOT(IFERROR('Upload Data'!A748 = "ERROR", TRUE))</f>
        <v>1</v>
      </c>
      <c r="C761" s="48">
        <f t="shared" si="83"/>
        <v>748</v>
      </c>
      <c r="D761" s="50" t="b">
        <f>IF(B761, ('Upload Data'!A748 &amp; 'Upload Data'!B748 &amp; 'Upload Data'!C748 &amp; 'Upload Data'!D748 &amp; 'Upload Data'!E748 &amp; 'Upload Data'!F748 &amp; 'Upload Data'!G748 &amp; 'Upload Data'!H748 &amp; 'Upload Data'!I748 &amp; 'Upload Data'!J748 &amp; 'Upload Data'!K748 &amp; 'Upload Data'!L748 &amp; 'Upload Data'!M748 &amp; 'Upload Data'!N748) &lt;&gt; "", FALSE)</f>
        <v>0</v>
      </c>
      <c r="E761" s="50" t="str">
        <f t="shared" si="86"/>
        <v/>
      </c>
      <c r="F761" s="50" t="str">
        <f t="shared" si="87"/>
        <v/>
      </c>
      <c r="G761" s="50" t="b">
        <f t="shared" si="81"/>
        <v>1</v>
      </c>
      <c r="H761" s="50" t="b">
        <f>IFERROR(OR(AND(NOT(D761), 'Upload Data'!$A748 = ""), AND(AG761 &gt; -1, OR(AND(AH761, LEN(AD761) = 7), IFERROR(MATCH(AD761, listCertificateTypes, 0), FALSE)))), FALSE)</f>
        <v>1</v>
      </c>
      <c r="I761" s="50" t="b">
        <f>IFERROR(OR(NOT($D761), 'Upload Data'!B748 &lt;&gt; ""), FALSE)</f>
        <v>1</v>
      </c>
      <c r="J761" s="50" t="b">
        <f>IFERROR(OR(AND(NOT($D761), 'Upload Data'!C748 = ""), ISNUMBER('Upload Data'!C748), IFERROR(DATEVALUE('Upload Data'!C748) &gt; 0, FALSE)), FALSE)</f>
        <v>1</v>
      </c>
      <c r="K761" s="50" t="b">
        <f>IFERROR(OR(NOT($D761), 'Upload Data'!D748 &lt;&gt; ""), FALSE)</f>
        <v>1</v>
      </c>
      <c r="L761" s="51" t="s">
        <v>116</v>
      </c>
      <c r="M761" s="50" t="b">
        <f>IFERROR(OR(AND(NOT($D761), 'Upload Data'!F748 = ""), IFERROR(_xlfn.NUMBERVALUE('Upload Data'!F748) &gt; 0, FALSE)), FALSE)</f>
        <v>1</v>
      </c>
      <c r="N761" s="50" t="b">
        <f>IFERROR(OR('Upload Data'!G748 = "", IFERROR(_xlfn.NUMBERVALUE('Upload Data'!G748) &gt; 0, FALSE)), FALSE)</f>
        <v>1</v>
      </c>
      <c r="O761" s="50" t="b">
        <f>IFERROR(OR('Upload Data'!G748 = "", IFERROR(MATCH('Upload Data'!H748, listVolumeUnits, 0), FALSE)), FALSE)</f>
        <v>1</v>
      </c>
      <c r="P761" s="50" t="b">
        <f>IFERROR(OR('Upload Data'!I748 = "", IFERROR(_xlfn.NUMBERVALUE('Upload Data'!I748) &gt; 0, FALSE)), FALSE)</f>
        <v>1</v>
      </c>
      <c r="Q761" s="50" t="b">
        <f>IFERROR(OR('Upload Data'!I748 = "", IFERROR(MATCH('Upload Data'!J748, listWeightUnits, 0), FALSE)), FALSE)</f>
        <v>1</v>
      </c>
      <c r="R761" s="50" t="b">
        <f>IFERROR(OR(AND(NOT(D761), 'Upload Data'!K748 = ""), IFERROR(MATCH('Upload Data'!K748, listFscClaimTypes, 0), FALSE)), FALSE)</f>
        <v>1</v>
      </c>
      <c r="S761" s="50" t="b">
        <f>IFERROR(OR(AND('Upload Data'!K748 = refClaimFsc100, OR('Upload Data'!L748 = "", 'Upload Data'!L748 = 100)), AND('Upload Data'!K748 = refClaimFscCW, OR('Upload Data'!L748 = "", 'Upload Data'!L748 = 0)), AND('Upload Data'!K748 = refClaimFscMix, 'Upload Data'!L748 &lt;&gt; "", _xlfn.NUMBERVALUE('Upload Data'!L748) &gt;= 0, _xlfn.NUMBERVALUE('Upload Data'!L748) &lt;= 100), AND('Upload Data'!K748 = refClaimFscMixCredit, OR('Upload Data'!L748 = "", 'Upload Data'!L748 = 100)), AND('Upload Data'!K748 = refClaimFscRecycled, 'Upload Data'!K748 =""), 'Upload Data'!K748 = ""), FALSE)</f>
        <v>1</v>
      </c>
      <c r="T761" s="50" t="b">
        <f>IFERROR(OR('Upload Data'!M748 = "", ISNUMBER('Upload Data'!M748), IFERROR(DATEVALUE('Upload Data'!M748) &gt; 0, FALSE)), FALSE)</f>
        <v>1</v>
      </c>
      <c r="U761" s="50" t="b">
        <f>IFERROR(OR('Upload Data'!N748 = "", ISNUMBER('Upload Data'!N748), IFERROR(DATEVALUE('Upload Data'!N748) &gt; 0, FALSE)), FALSE)</f>
        <v>1</v>
      </c>
      <c r="V761" s="51" t="s">
        <v>116</v>
      </c>
      <c r="W761" s="50"/>
      <c r="X761" s="50"/>
      <c r="Y761" s="50"/>
      <c r="Z761" s="50">
        <f>IFERROR(FIND("-", 'Upload Data'!$A748, 1), 1000)</f>
        <v>1000</v>
      </c>
      <c r="AA761" s="50">
        <f>IFERROR(FIND("-", 'Upload Data'!$A748, Z761 + 1), 1000)</f>
        <v>1000</v>
      </c>
      <c r="AB761" s="50">
        <f>IFERROR(FIND("-", 'Upload Data'!$A748, AA761 + 1), 1000)</f>
        <v>1000</v>
      </c>
      <c r="AC761" s="50" t="str">
        <f>IFERROR(LEFT('Upload Data'!$A748, Z761 - 1), "")</f>
        <v/>
      </c>
      <c r="AD761" s="50" t="str">
        <f>IFERROR(MID('Upload Data'!$A748, Z761 + 1, AA761 - Z761 - 1), "")</f>
        <v/>
      </c>
      <c r="AE761" s="50" t="str">
        <f>IFERROR(MID('Upload Data'!$A748, AA761 + 1, AB761 - AA761 - 1), "")</f>
        <v/>
      </c>
      <c r="AF761" s="50" t="str">
        <f>IFERROR(MID('Upload Data'!$A748, AB761 + 1, 1000), "")</f>
        <v/>
      </c>
      <c r="AG761" s="50" t="str">
        <f t="shared" si="84"/>
        <v/>
      </c>
      <c r="AH761" s="50" t="b">
        <f t="shared" si="85"/>
        <v>0</v>
      </c>
    </row>
    <row r="762" spans="1:34">
      <c r="A762" s="49">
        <f t="shared" si="82"/>
        <v>749</v>
      </c>
      <c r="B762" s="48" t="b">
        <f>NOT(IFERROR('Upload Data'!A749 = "ERROR", TRUE))</f>
        <v>1</v>
      </c>
      <c r="C762" s="48">
        <f t="shared" si="83"/>
        <v>749</v>
      </c>
      <c r="D762" s="50" t="b">
        <f>IF(B762, ('Upload Data'!A749 &amp; 'Upload Data'!B749 &amp; 'Upload Data'!C749 &amp; 'Upload Data'!D749 &amp; 'Upload Data'!E749 &amp; 'Upload Data'!F749 &amp; 'Upload Data'!G749 &amp; 'Upload Data'!H749 &amp; 'Upload Data'!I749 &amp; 'Upload Data'!J749 &amp; 'Upload Data'!K749 &amp; 'Upload Data'!L749 &amp; 'Upload Data'!M749 &amp; 'Upload Data'!N749) &lt;&gt; "", FALSE)</f>
        <v>0</v>
      </c>
      <c r="E762" s="50" t="str">
        <f t="shared" si="86"/>
        <v/>
      </c>
      <c r="F762" s="50" t="str">
        <f t="shared" si="87"/>
        <v/>
      </c>
      <c r="G762" s="50" t="b">
        <f t="shared" si="81"/>
        <v>1</v>
      </c>
      <c r="H762" s="50" t="b">
        <f>IFERROR(OR(AND(NOT(D762), 'Upload Data'!$A749 = ""), AND(AG762 &gt; -1, OR(AND(AH762, LEN(AD762) = 7), IFERROR(MATCH(AD762, listCertificateTypes, 0), FALSE)))), FALSE)</f>
        <v>1</v>
      </c>
      <c r="I762" s="50" t="b">
        <f>IFERROR(OR(NOT($D762), 'Upload Data'!B749 &lt;&gt; ""), FALSE)</f>
        <v>1</v>
      </c>
      <c r="J762" s="50" t="b">
        <f>IFERROR(OR(AND(NOT($D762), 'Upload Data'!C749 = ""), ISNUMBER('Upload Data'!C749), IFERROR(DATEVALUE('Upload Data'!C749) &gt; 0, FALSE)), FALSE)</f>
        <v>1</v>
      </c>
      <c r="K762" s="50" t="b">
        <f>IFERROR(OR(NOT($D762), 'Upload Data'!D749 &lt;&gt; ""), FALSE)</f>
        <v>1</v>
      </c>
      <c r="L762" s="51" t="s">
        <v>116</v>
      </c>
      <c r="M762" s="50" t="b">
        <f>IFERROR(OR(AND(NOT($D762), 'Upload Data'!F749 = ""), IFERROR(_xlfn.NUMBERVALUE('Upload Data'!F749) &gt; 0, FALSE)), FALSE)</f>
        <v>1</v>
      </c>
      <c r="N762" s="50" t="b">
        <f>IFERROR(OR('Upload Data'!G749 = "", IFERROR(_xlfn.NUMBERVALUE('Upload Data'!G749) &gt; 0, FALSE)), FALSE)</f>
        <v>1</v>
      </c>
      <c r="O762" s="50" t="b">
        <f>IFERROR(OR('Upload Data'!G749 = "", IFERROR(MATCH('Upload Data'!H749, listVolumeUnits, 0), FALSE)), FALSE)</f>
        <v>1</v>
      </c>
      <c r="P762" s="50" t="b">
        <f>IFERROR(OR('Upload Data'!I749 = "", IFERROR(_xlfn.NUMBERVALUE('Upload Data'!I749) &gt; 0, FALSE)), FALSE)</f>
        <v>1</v>
      </c>
      <c r="Q762" s="50" t="b">
        <f>IFERROR(OR('Upload Data'!I749 = "", IFERROR(MATCH('Upload Data'!J749, listWeightUnits, 0), FALSE)), FALSE)</f>
        <v>1</v>
      </c>
      <c r="R762" s="50" t="b">
        <f>IFERROR(OR(AND(NOT(D762), 'Upload Data'!K749 = ""), IFERROR(MATCH('Upload Data'!K749, listFscClaimTypes, 0), FALSE)), FALSE)</f>
        <v>1</v>
      </c>
      <c r="S762" s="50" t="b">
        <f>IFERROR(OR(AND('Upload Data'!K749 = refClaimFsc100, OR('Upload Data'!L749 = "", 'Upload Data'!L749 = 100)), AND('Upload Data'!K749 = refClaimFscCW, OR('Upload Data'!L749 = "", 'Upload Data'!L749 = 0)), AND('Upload Data'!K749 = refClaimFscMix, 'Upload Data'!L749 &lt;&gt; "", _xlfn.NUMBERVALUE('Upload Data'!L749) &gt;= 0, _xlfn.NUMBERVALUE('Upload Data'!L749) &lt;= 100), AND('Upload Data'!K749 = refClaimFscMixCredit, OR('Upload Data'!L749 = "", 'Upload Data'!L749 = 100)), AND('Upload Data'!K749 = refClaimFscRecycled, 'Upload Data'!K749 =""), 'Upload Data'!K749 = ""), FALSE)</f>
        <v>1</v>
      </c>
      <c r="T762" s="50" t="b">
        <f>IFERROR(OR('Upload Data'!M749 = "", ISNUMBER('Upload Data'!M749), IFERROR(DATEVALUE('Upload Data'!M749) &gt; 0, FALSE)), FALSE)</f>
        <v>1</v>
      </c>
      <c r="U762" s="50" t="b">
        <f>IFERROR(OR('Upload Data'!N749 = "", ISNUMBER('Upload Data'!N749), IFERROR(DATEVALUE('Upload Data'!N749) &gt; 0, FALSE)), FALSE)</f>
        <v>1</v>
      </c>
      <c r="V762" s="51" t="s">
        <v>116</v>
      </c>
      <c r="W762" s="50"/>
      <c r="X762" s="50"/>
      <c r="Y762" s="50"/>
      <c r="Z762" s="50">
        <f>IFERROR(FIND("-", 'Upload Data'!$A749, 1), 1000)</f>
        <v>1000</v>
      </c>
      <c r="AA762" s="50">
        <f>IFERROR(FIND("-", 'Upload Data'!$A749, Z762 + 1), 1000)</f>
        <v>1000</v>
      </c>
      <c r="AB762" s="50">
        <f>IFERROR(FIND("-", 'Upload Data'!$A749, AA762 + 1), 1000)</f>
        <v>1000</v>
      </c>
      <c r="AC762" s="50" t="str">
        <f>IFERROR(LEFT('Upload Data'!$A749, Z762 - 1), "")</f>
        <v/>
      </c>
      <c r="AD762" s="50" t="str">
        <f>IFERROR(MID('Upload Data'!$A749, Z762 + 1, AA762 - Z762 - 1), "")</f>
        <v/>
      </c>
      <c r="AE762" s="50" t="str">
        <f>IFERROR(MID('Upload Data'!$A749, AA762 + 1, AB762 - AA762 - 1), "")</f>
        <v/>
      </c>
      <c r="AF762" s="50" t="str">
        <f>IFERROR(MID('Upload Data'!$A749, AB762 + 1, 1000), "")</f>
        <v/>
      </c>
      <c r="AG762" s="50" t="str">
        <f t="shared" si="84"/>
        <v/>
      </c>
      <c r="AH762" s="50" t="b">
        <f t="shared" si="85"/>
        <v>0</v>
      </c>
    </row>
    <row r="763" spans="1:34">
      <c r="A763" s="49">
        <f t="shared" si="82"/>
        <v>750</v>
      </c>
      <c r="B763" s="48" t="b">
        <f>NOT(IFERROR('Upload Data'!A750 = "ERROR", TRUE))</f>
        <v>1</v>
      </c>
      <c r="C763" s="48">
        <f t="shared" si="83"/>
        <v>750</v>
      </c>
      <c r="D763" s="50" t="b">
        <f>IF(B763, ('Upload Data'!A750 &amp; 'Upload Data'!B750 &amp; 'Upload Data'!C750 &amp; 'Upload Data'!D750 &amp; 'Upload Data'!E750 &amp; 'Upload Data'!F750 &amp; 'Upload Data'!G750 &amp; 'Upload Data'!H750 &amp; 'Upload Data'!I750 &amp; 'Upload Data'!J750 &amp; 'Upload Data'!K750 &amp; 'Upload Data'!L750 &amp; 'Upload Data'!M750 &amp; 'Upload Data'!N750) &lt;&gt; "", FALSE)</f>
        <v>0</v>
      </c>
      <c r="E763" s="50" t="str">
        <f t="shared" si="86"/>
        <v/>
      </c>
      <c r="F763" s="50" t="str">
        <f t="shared" si="87"/>
        <v/>
      </c>
      <c r="G763" s="50" t="b">
        <f t="shared" si="81"/>
        <v>1</v>
      </c>
      <c r="H763" s="50" t="b">
        <f>IFERROR(OR(AND(NOT(D763), 'Upload Data'!$A750 = ""), AND(AG763 &gt; -1, OR(AND(AH763, LEN(AD763) = 7), IFERROR(MATCH(AD763, listCertificateTypes, 0), FALSE)))), FALSE)</f>
        <v>1</v>
      </c>
      <c r="I763" s="50" t="b">
        <f>IFERROR(OR(NOT($D763), 'Upload Data'!B750 &lt;&gt; ""), FALSE)</f>
        <v>1</v>
      </c>
      <c r="J763" s="50" t="b">
        <f>IFERROR(OR(AND(NOT($D763), 'Upload Data'!C750 = ""), ISNUMBER('Upload Data'!C750), IFERROR(DATEVALUE('Upload Data'!C750) &gt; 0, FALSE)), FALSE)</f>
        <v>1</v>
      </c>
      <c r="K763" s="50" t="b">
        <f>IFERROR(OR(NOT($D763), 'Upload Data'!D750 &lt;&gt; ""), FALSE)</f>
        <v>1</v>
      </c>
      <c r="L763" s="51" t="s">
        <v>116</v>
      </c>
      <c r="M763" s="50" t="b">
        <f>IFERROR(OR(AND(NOT($D763), 'Upload Data'!F750 = ""), IFERROR(_xlfn.NUMBERVALUE('Upload Data'!F750) &gt; 0, FALSE)), FALSE)</f>
        <v>1</v>
      </c>
      <c r="N763" s="50" t="b">
        <f>IFERROR(OR('Upload Data'!G750 = "", IFERROR(_xlfn.NUMBERVALUE('Upload Data'!G750) &gt; 0, FALSE)), FALSE)</f>
        <v>1</v>
      </c>
      <c r="O763" s="50" t="b">
        <f>IFERROR(OR('Upload Data'!G750 = "", IFERROR(MATCH('Upload Data'!H750, listVolumeUnits, 0), FALSE)), FALSE)</f>
        <v>1</v>
      </c>
      <c r="P763" s="50" t="b">
        <f>IFERROR(OR('Upload Data'!I750 = "", IFERROR(_xlfn.NUMBERVALUE('Upload Data'!I750) &gt; 0, FALSE)), FALSE)</f>
        <v>1</v>
      </c>
      <c r="Q763" s="50" t="b">
        <f>IFERROR(OR('Upload Data'!I750 = "", IFERROR(MATCH('Upload Data'!J750, listWeightUnits, 0), FALSE)), FALSE)</f>
        <v>1</v>
      </c>
      <c r="R763" s="50" t="b">
        <f>IFERROR(OR(AND(NOT(D763), 'Upload Data'!K750 = ""), IFERROR(MATCH('Upload Data'!K750, listFscClaimTypes, 0), FALSE)), FALSE)</f>
        <v>1</v>
      </c>
      <c r="S763" s="50" t="b">
        <f>IFERROR(OR(AND('Upload Data'!K750 = refClaimFsc100, OR('Upload Data'!L750 = "", 'Upload Data'!L750 = 100)), AND('Upload Data'!K750 = refClaimFscCW, OR('Upload Data'!L750 = "", 'Upload Data'!L750 = 0)), AND('Upload Data'!K750 = refClaimFscMix, 'Upload Data'!L750 &lt;&gt; "", _xlfn.NUMBERVALUE('Upload Data'!L750) &gt;= 0, _xlfn.NUMBERVALUE('Upload Data'!L750) &lt;= 100), AND('Upload Data'!K750 = refClaimFscMixCredit, OR('Upload Data'!L750 = "", 'Upload Data'!L750 = 100)), AND('Upload Data'!K750 = refClaimFscRecycled, 'Upload Data'!K750 =""), 'Upload Data'!K750 = ""), FALSE)</f>
        <v>1</v>
      </c>
      <c r="T763" s="50" t="b">
        <f>IFERROR(OR('Upload Data'!M750 = "", ISNUMBER('Upload Data'!M750), IFERROR(DATEVALUE('Upload Data'!M750) &gt; 0, FALSE)), FALSE)</f>
        <v>1</v>
      </c>
      <c r="U763" s="50" t="b">
        <f>IFERROR(OR('Upload Data'!N750 = "", ISNUMBER('Upload Data'!N750), IFERROR(DATEVALUE('Upload Data'!N750) &gt; 0, FALSE)), FALSE)</f>
        <v>1</v>
      </c>
      <c r="V763" s="51" t="s">
        <v>116</v>
      </c>
      <c r="W763" s="50"/>
      <c r="X763" s="50"/>
      <c r="Y763" s="50"/>
      <c r="Z763" s="50">
        <f>IFERROR(FIND("-", 'Upload Data'!$A750, 1), 1000)</f>
        <v>1000</v>
      </c>
      <c r="AA763" s="50">
        <f>IFERROR(FIND("-", 'Upload Data'!$A750, Z763 + 1), 1000)</f>
        <v>1000</v>
      </c>
      <c r="AB763" s="50">
        <f>IFERROR(FIND("-", 'Upload Data'!$A750, AA763 + 1), 1000)</f>
        <v>1000</v>
      </c>
      <c r="AC763" s="50" t="str">
        <f>IFERROR(LEFT('Upload Data'!$A750, Z763 - 1), "")</f>
        <v/>
      </c>
      <c r="AD763" s="50" t="str">
        <f>IFERROR(MID('Upload Data'!$A750, Z763 + 1, AA763 - Z763 - 1), "")</f>
        <v/>
      </c>
      <c r="AE763" s="50" t="str">
        <f>IFERROR(MID('Upload Data'!$A750, AA763 + 1, AB763 - AA763 - 1), "")</f>
        <v/>
      </c>
      <c r="AF763" s="50" t="str">
        <f>IFERROR(MID('Upload Data'!$A750, AB763 + 1, 1000), "")</f>
        <v/>
      </c>
      <c r="AG763" s="50" t="str">
        <f t="shared" si="84"/>
        <v/>
      </c>
      <c r="AH763" s="50" t="b">
        <f t="shared" si="85"/>
        <v>0</v>
      </c>
    </row>
    <row r="764" spans="1:34">
      <c r="A764" s="49">
        <f t="shared" si="82"/>
        <v>751</v>
      </c>
      <c r="B764" s="48" t="b">
        <f>NOT(IFERROR('Upload Data'!A751 = "ERROR", TRUE))</f>
        <v>1</v>
      </c>
      <c r="C764" s="48">
        <f t="shared" si="83"/>
        <v>751</v>
      </c>
      <c r="D764" s="50" t="b">
        <f>IF(B764, ('Upload Data'!A751 &amp; 'Upload Data'!B751 &amp; 'Upload Data'!C751 &amp; 'Upload Data'!D751 &amp; 'Upload Data'!E751 &amp; 'Upload Data'!F751 &amp; 'Upload Data'!G751 &amp; 'Upload Data'!H751 &amp; 'Upload Data'!I751 &amp; 'Upload Data'!J751 &amp; 'Upload Data'!K751 &amp; 'Upload Data'!L751 &amp; 'Upload Data'!M751 &amp; 'Upload Data'!N751) &lt;&gt; "", FALSE)</f>
        <v>0</v>
      </c>
      <c r="E764" s="50" t="str">
        <f t="shared" si="86"/>
        <v/>
      </c>
      <c r="F764" s="50" t="str">
        <f t="shared" si="87"/>
        <v/>
      </c>
      <c r="G764" s="50" t="b">
        <f t="shared" si="81"/>
        <v>1</v>
      </c>
      <c r="H764" s="50" t="b">
        <f>IFERROR(OR(AND(NOT(D764), 'Upload Data'!$A751 = ""), AND(AG764 &gt; -1, OR(AND(AH764, LEN(AD764) = 7), IFERROR(MATCH(AD764, listCertificateTypes, 0), FALSE)))), FALSE)</f>
        <v>1</v>
      </c>
      <c r="I764" s="50" t="b">
        <f>IFERROR(OR(NOT($D764), 'Upload Data'!B751 &lt;&gt; ""), FALSE)</f>
        <v>1</v>
      </c>
      <c r="J764" s="50" t="b">
        <f>IFERROR(OR(AND(NOT($D764), 'Upload Data'!C751 = ""), ISNUMBER('Upload Data'!C751), IFERROR(DATEVALUE('Upload Data'!C751) &gt; 0, FALSE)), FALSE)</f>
        <v>1</v>
      </c>
      <c r="K764" s="50" t="b">
        <f>IFERROR(OR(NOT($D764), 'Upload Data'!D751 &lt;&gt; ""), FALSE)</f>
        <v>1</v>
      </c>
      <c r="L764" s="51" t="s">
        <v>116</v>
      </c>
      <c r="M764" s="50" t="b">
        <f>IFERROR(OR(AND(NOT($D764), 'Upload Data'!F751 = ""), IFERROR(_xlfn.NUMBERVALUE('Upload Data'!F751) &gt; 0, FALSE)), FALSE)</f>
        <v>1</v>
      </c>
      <c r="N764" s="50" t="b">
        <f>IFERROR(OR('Upload Data'!G751 = "", IFERROR(_xlfn.NUMBERVALUE('Upload Data'!G751) &gt; 0, FALSE)), FALSE)</f>
        <v>1</v>
      </c>
      <c r="O764" s="50" t="b">
        <f>IFERROR(OR('Upload Data'!G751 = "", IFERROR(MATCH('Upload Data'!H751, listVolumeUnits, 0), FALSE)), FALSE)</f>
        <v>1</v>
      </c>
      <c r="P764" s="50" t="b">
        <f>IFERROR(OR('Upload Data'!I751 = "", IFERROR(_xlfn.NUMBERVALUE('Upload Data'!I751) &gt; 0, FALSE)), FALSE)</f>
        <v>1</v>
      </c>
      <c r="Q764" s="50" t="b">
        <f>IFERROR(OR('Upload Data'!I751 = "", IFERROR(MATCH('Upload Data'!J751, listWeightUnits, 0), FALSE)), FALSE)</f>
        <v>1</v>
      </c>
      <c r="R764" s="50" t="b">
        <f>IFERROR(OR(AND(NOT(D764), 'Upload Data'!K751 = ""), IFERROR(MATCH('Upload Data'!K751, listFscClaimTypes, 0), FALSE)), FALSE)</f>
        <v>1</v>
      </c>
      <c r="S764" s="50" t="b">
        <f>IFERROR(OR(AND('Upload Data'!K751 = refClaimFsc100, OR('Upload Data'!L751 = "", 'Upload Data'!L751 = 100)), AND('Upload Data'!K751 = refClaimFscCW, OR('Upload Data'!L751 = "", 'Upload Data'!L751 = 0)), AND('Upload Data'!K751 = refClaimFscMix, 'Upload Data'!L751 &lt;&gt; "", _xlfn.NUMBERVALUE('Upload Data'!L751) &gt;= 0, _xlfn.NUMBERVALUE('Upload Data'!L751) &lt;= 100), AND('Upload Data'!K751 = refClaimFscMixCredit, OR('Upload Data'!L751 = "", 'Upload Data'!L751 = 100)), AND('Upload Data'!K751 = refClaimFscRecycled, 'Upload Data'!K751 =""), 'Upload Data'!K751 = ""), FALSE)</f>
        <v>1</v>
      </c>
      <c r="T764" s="50" t="b">
        <f>IFERROR(OR('Upload Data'!M751 = "", ISNUMBER('Upload Data'!M751), IFERROR(DATEVALUE('Upload Data'!M751) &gt; 0, FALSE)), FALSE)</f>
        <v>1</v>
      </c>
      <c r="U764" s="50" t="b">
        <f>IFERROR(OR('Upload Data'!N751 = "", ISNUMBER('Upload Data'!N751), IFERROR(DATEVALUE('Upload Data'!N751) &gt; 0, FALSE)), FALSE)</f>
        <v>1</v>
      </c>
      <c r="V764" s="51" t="s">
        <v>116</v>
      </c>
      <c r="W764" s="50"/>
      <c r="X764" s="50"/>
      <c r="Y764" s="50"/>
      <c r="Z764" s="50">
        <f>IFERROR(FIND("-", 'Upload Data'!$A751, 1), 1000)</f>
        <v>1000</v>
      </c>
      <c r="AA764" s="50">
        <f>IFERROR(FIND("-", 'Upload Data'!$A751, Z764 + 1), 1000)</f>
        <v>1000</v>
      </c>
      <c r="AB764" s="50">
        <f>IFERROR(FIND("-", 'Upload Data'!$A751, AA764 + 1), 1000)</f>
        <v>1000</v>
      </c>
      <c r="AC764" s="50" t="str">
        <f>IFERROR(LEFT('Upload Data'!$A751, Z764 - 1), "")</f>
        <v/>
      </c>
      <c r="AD764" s="50" t="str">
        <f>IFERROR(MID('Upload Data'!$A751, Z764 + 1, AA764 - Z764 - 1), "")</f>
        <v/>
      </c>
      <c r="AE764" s="50" t="str">
        <f>IFERROR(MID('Upload Data'!$A751, AA764 + 1, AB764 - AA764 - 1), "")</f>
        <v/>
      </c>
      <c r="AF764" s="50" t="str">
        <f>IFERROR(MID('Upload Data'!$A751, AB764 + 1, 1000), "")</f>
        <v/>
      </c>
      <c r="AG764" s="50" t="str">
        <f t="shared" si="84"/>
        <v/>
      </c>
      <c r="AH764" s="50" t="b">
        <f t="shared" si="85"/>
        <v>0</v>
      </c>
    </row>
    <row r="765" spans="1:34">
      <c r="A765" s="49">
        <f t="shared" si="82"/>
        <v>752</v>
      </c>
      <c r="B765" s="48" t="b">
        <f>NOT(IFERROR('Upload Data'!A752 = "ERROR", TRUE))</f>
        <v>1</v>
      </c>
      <c r="C765" s="48">
        <f t="shared" si="83"/>
        <v>752</v>
      </c>
      <c r="D765" s="50" t="b">
        <f>IF(B765, ('Upload Data'!A752 &amp; 'Upload Data'!B752 &amp; 'Upload Data'!C752 &amp; 'Upload Data'!D752 &amp; 'Upload Data'!E752 &amp; 'Upload Data'!F752 &amp; 'Upload Data'!G752 &amp; 'Upload Data'!H752 &amp; 'Upload Data'!I752 &amp; 'Upload Data'!J752 &amp; 'Upload Data'!K752 &amp; 'Upload Data'!L752 &amp; 'Upload Data'!M752 &amp; 'Upload Data'!N752) &lt;&gt; "", FALSE)</f>
        <v>0</v>
      </c>
      <c r="E765" s="50" t="str">
        <f t="shared" si="86"/>
        <v/>
      </c>
      <c r="F765" s="50" t="str">
        <f t="shared" si="87"/>
        <v/>
      </c>
      <c r="G765" s="50" t="b">
        <f t="shared" si="81"/>
        <v>1</v>
      </c>
      <c r="H765" s="50" t="b">
        <f>IFERROR(OR(AND(NOT(D765), 'Upload Data'!$A752 = ""), AND(AG765 &gt; -1, OR(AND(AH765, LEN(AD765) = 7), IFERROR(MATCH(AD765, listCertificateTypes, 0), FALSE)))), FALSE)</f>
        <v>1</v>
      </c>
      <c r="I765" s="50" t="b">
        <f>IFERROR(OR(NOT($D765), 'Upload Data'!B752 &lt;&gt; ""), FALSE)</f>
        <v>1</v>
      </c>
      <c r="J765" s="50" t="b">
        <f>IFERROR(OR(AND(NOT($D765), 'Upload Data'!C752 = ""), ISNUMBER('Upload Data'!C752), IFERROR(DATEVALUE('Upload Data'!C752) &gt; 0, FALSE)), FALSE)</f>
        <v>1</v>
      </c>
      <c r="K765" s="50" t="b">
        <f>IFERROR(OR(NOT($D765), 'Upload Data'!D752 &lt;&gt; ""), FALSE)</f>
        <v>1</v>
      </c>
      <c r="L765" s="51" t="s">
        <v>116</v>
      </c>
      <c r="M765" s="50" t="b">
        <f>IFERROR(OR(AND(NOT($D765), 'Upload Data'!F752 = ""), IFERROR(_xlfn.NUMBERVALUE('Upload Data'!F752) &gt; 0, FALSE)), FALSE)</f>
        <v>1</v>
      </c>
      <c r="N765" s="50" t="b">
        <f>IFERROR(OR('Upload Data'!G752 = "", IFERROR(_xlfn.NUMBERVALUE('Upload Data'!G752) &gt; 0, FALSE)), FALSE)</f>
        <v>1</v>
      </c>
      <c r="O765" s="50" t="b">
        <f>IFERROR(OR('Upload Data'!G752 = "", IFERROR(MATCH('Upload Data'!H752, listVolumeUnits, 0), FALSE)), FALSE)</f>
        <v>1</v>
      </c>
      <c r="P765" s="50" t="b">
        <f>IFERROR(OR('Upload Data'!I752 = "", IFERROR(_xlfn.NUMBERVALUE('Upload Data'!I752) &gt; 0, FALSE)), FALSE)</f>
        <v>1</v>
      </c>
      <c r="Q765" s="50" t="b">
        <f>IFERROR(OR('Upload Data'!I752 = "", IFERROR(MATCH('Upload Data'!J752, listWeightUnits, 0), FALSE)), FALSE)</f>
        <v>1</v>
      </c>
      <c r="R765" s="50" t="b">
        <f>IFERROR(OR(AND(NOT(D765), 'Upload Data'!K752 = ""), IFERROR(MATCH('Upload Data'!K752, listFscClaimTypes, 0), FALSE)), FALSE)</f>
        <v>1</v>
      </c>
      <c r="S765" s="50" t="b">
        <f>IFERROR(OR(AND('Upload Data'!K752 = refClaimFsc100, OR('Upload Data'!L752 = "", 'Upload Data'!L752 = 100)), AND('Upload Data'!K752 = refClaimFscCW, OR('Upload Data'!L752 = "", 'Upload Data'!L752 = 0)), AND('Upload Data'!K752 = refClaimFscMix, 'Upload Data'!L752 &lt;&gt; "", _xlfn.NUMBERVALUE('Upload Data'!L752) &gt;= 0, _xlfn.NUMBERVALUE('Upload Data'!L752) &lt;= 100), AND('Upload Data'!K752 = refClaimFscMixCredit, OR('Upload Data'!L752 = "", 'Upload Data'!L752 = 100)), AND('Upload Data'!K752 = refClaimFscRecycled, 'Upload Data'!K752 =""), 'Upload Data'!K752 = ""), FALSE)</f>
        <v>1</v>
      </c>
      <c r="T765" s="50" t="b">
        <f>IFERROR(OR('Upload Data'!M752 = "", ISNUMBER('Upload Data'!M752), IFERROR(DATEVALUE('Upload Data'!M752) &gt; 0, FALSE)), FALSE)</f>
        <v>1</v>
      </c>
      <c r="U765" s="50" t="b">
        <f>IFERROR(OR('Upload Data'!N752 = "", ISNUMBER('Upload Data'!N752), IFERROR(DATEVALUE('Upload Data'!N752) &gt; 0, FALSE)), FALSE)</f>
        <v>1</v>
      </c>
      <c r="V765" s="51" t="s">
        <v>116</v>
      </c>
      <c r="W765" s="50"/>
      <c r="X765" s="50"/>
      <c r="Y765" s="50"/>
      <c r="Z765" s="50">
        <f>IFERROR(FIND("-", 'Upload Data'!$A752, 1), 1000)</f>
        <v>1000</v>
      </c>
      <c r="AA765" s="50">
        <f>IFERROR(FIND("-", 'Upload Data'!$A752, Z765 + 1), 1000)</f>
        <v>1000</v>
      </c>
      <c r="AB765" s="50">
        <f>IFERROR(FIND("-", 'Upload Data'!$A752, AA765 + 1), 1000)</f>
        <v>1000</v>
      </c>
      <c r="AC765" s="50" t="str">
        <f>IFERROR(LEFT('Upload Data'!$A752, Z765 - 1), "")</f>
        <v/>
      </c>
      <c r="AD765" s="50" t="str">
        <f>IFERROR(MID('Upload Data'!$A752, Z765 + 1, AA765 - Z765 - 1), "")</f>
        <v/>
      </c>
      <c r="AE765" s="50" t="str">
        <f>IFERROR(MID('Upload Data'!$A752, AA765 + 1, AB765 - AA765 - 1), "")</f>
        <v/>
      </c>
      <c r="AF765" s="50" t="str">
        <f>IFERROR(MID('Upload Data'!$A752, AB765 + 1, 1000), "")</f>
        <v/>
      </c>
      <c r="AG765" s="50" t="str">
        <f t="shared" si="84"/>
        <v/>
      </c>
      <c r="AH765" s="50" t="b">
        <f t="shared" si="85"/>
        <v>0</v>
      </c>
    </row>
    <row r="766" spans="1:34">
      <c r="A766" s="49">
        <f t="shared" si="82"/>
        <v>753</v>
      </c>
      <c r="B766" s="48" t="b">
        <f>NOT(IFERROR('Upload Data'!A753 = "ERROR", TRUE))</f>
        <v>1</v>
      </c>
      <c r="C766" s="48">
        <f t="shared" si="83"/>
        <v>753</v>
      </c>
      <c r="D766" s="50" t="b">
        <f>IF(B766, ('Upload Data'!A753 &amp; 'Upload Data'!B753 &amp; 'Upload Data'!C753 &amp; 'Upload Data'!D753 &amp; 'Upload Data'!E753 &amp; 'Upload Data'!F753 &amp; 'Upload Data'!G753 &amp; 'Upload Data'!H753 &amp; 'Upload Data'!I753 &amp; 'Upload Data'!J753 &amp; 'Upload Data'!K753 &amp; 'Upload Data'!L753 &amp; 'Upload Data'!M753 &amp; 'Upload Data'!N753) &lt;&gt; "", FALSE)</f>
        <v>0</v>
      </c>
      <c r="E766" s="50" t="str">
        <f t="shared" si="86"/>
        <v/>
      </c>
      <c r="F766" s="50" t="str">
        <f t="shared" si="87"/>
        <v/>
      </c>
      <c r="G766" s="50" t="b">
        <f t="shared" si="81"/>
        <v>1</v>
      </c>
      <c r="H766" s="50" t="b">
        <f>IFERROR(OR(AND(NOT(D766), 'Upload Data'!$A753 = ""), AND(AG766 &gt; -1, OR(AND(AH766, LEN(AD766) = 7), IFERROR(MATCH(AD766, listCertificateTypes, 0), FALSE)))), FALSE)</f>
        <v>1</v>
      </c>
      <c r="I766" s="50" t="b">
        <f>IFERROR(OR(NOT($D766), 'Upload Data'!B753 &lt;&gt; ""), FALSE)</f>
        <v>1</v>
      </c>
      <c r="J766" s="50" t="b">
        <f>IFERROR(OR(AND(NOT($D766), 'Upload Data'!C753 = ""), ISNUMBER('Upload Data'!C753), IFERROR(DATEVALUE('Upload Data'!C753) &gt; 0, FALSE)), FALSE)</f>
        <v>1</v>
      </c>
      <c r="K766" s="50" t="b">
        <f>IFERROR(OR(NOT($D766), 'Upload Data'!D753 &lt;&gt; ""), FALSE)</f>
        <v>1</v>
      </c>
      <c r="L766" s="51" t="s">
        <v>116</v>
      </c>
      <c r="M766" s="50" t="b">
        <f>IFERROR(OR(AND(NOT($D766), 'Upload Data'!F753 = ""), IFERROR(_xlfn.NUMBERVALUE('Upload Data'!F753) &gt; 0, FALSE)), FALSE)</f>
        <v>1</v>
      </c>
      <c r="N766" s="50" t="b">
        <f>IFERROR(OR('Upload Data'!G753 = "", IFERROR(_xlfn.NUMBERVALUE('Upload Data'!G753) &gt; 0, FALSE)), FALSE)</f>
        <v>1</v>
      </c>
      <c r="O766" s="50" t="b">
        <f>IFERROR(OR('Upload Data'!G753 = "", IFERROR(MATCH('Upload Data'!H753, listVolumeUnits, 0), FALSE)), FALSE)</f>
        <v>1</v>
      </c>
      <c r="P766" s="50" t="b">
        <f>IFERROR(OR('Upload Data'!I753 = "", IFERROR(_xlfn.NUMBERVALUE('Upload Data'!I753) &gt; 0, FALSE)), FALSE)</f>
        <v>1</v>
      </c>
      <c r="Q766" s="50" t="b">
        <f>IFERROR(OR('Upload Data'!I753 = "", IFERROR(MATCH('Upload Data'!J753, listWeightUnits, 0), FALSE)), FALSE)</f>
        <v>1</v>
      </c>
      <c r="R766" s="50" t="b">
        <f>IFERROR(OR(AND(NOT(D766), 'Upload Data'!K753 = ""), IFERROR(MATCH('Upload Data'!K753, listFscClaimTypes, 0), FALSE)), FALSE)</f>
        <v>1</v>
      </c>
      <c r="S766" s="50" t="b">
        <f>IFERROR(OR(AND('Upload Data'!K753 = refClaimFsc100, OR('Upload Data'!L753 = "", 'Upload Data'!L753 = 100)), AND('Upload Data'!K753 = refClaimFscCW, OR('Upload Data'!L753 = "", 'Upload Data'!L753 = 0)), AND('Upload Data'!K753 = refClaimFscMix, 'Upload Data'!L753 &lt;&gt; "", _xlfn.NUMBERVALUE('Upload Data'!L753) &gt;= 0, _xlfn.NUMBERVALUE('Upload Data'!L753) &lt;= 100), AND('Upload Data'!K753 = refClaimFscMixCredit, OR('Upload Data'!L753 = "", 'Upload Data'!L753 = 100)), AND('Upload Data'!K753 = refClaimFscRecycled, 'Upload Data'!K753 =""), 'Upload Data'!K753 = ""), FALSE)</f>
        <v>1</v>
      </c>
      <c r="T766" s="50" t="b">
        <f>IFERROR(OR('Upload Data'!M753 = "", ISNUMBER('Upload Data'!M753), IFERROR(DATEVALUE('Upload Data'!M753) &gt; 0, FALSE)), FALSE)</f>
        <v>1</v>
      </c>
      <c r="U766" s="50" t="b">
        <f>IFERROR(OR('Upload Data'!N753 = "", ISNUMBER('Upload Data'!N753), IFERROR(DATEVALUE('Upload Data'!N753) &gt; 0, FALSE)), FALSE)</f>
        <v>1</v>
      </c>
      <c r="V766" s="51" t="s">
        <v>116</v>
      </c>
      <c r="W766" s="50"/>
      <c r="X766" s="50"/>
      <c r="Y766" s="50"/>
      <c r="Z766" s="50">
        <f>IFERROR(FIND("-", 'Upload Data'!$A753, 1), 1000)</f>
        <v>1000</v>
      </c>
      <c r="AA766" s="50">
        <f>IFERROR(FIND("-", 'Upload Data'!$A753, Z766 + 1), 1000)</f>
        <v>1000</v>
      </c>
      <c r="AB766" s="50">
        <f>IFERROR(FIND("-", 'Upload Data'!$A753, AA766 + 1), 1000)</f>
        <v>1000</v>
      </c>
      <c r="AC766" s="50" t="str">
        <f>IFERROR(LEFT('Upload Data'!$A753, Z766 - 1), "")</f>
        <v/>
      </c>
      <c r="AD766" s="50" t="str">
        <f>IFERROR(MID('Upload Data'!$A753, Z766 + 1, AA766 - Z766 - 1), "")</f>
        <v/>
      </c>
      <c r="AE766" s="50" t="str">
        <f>IFERROR(MID('Upload Data'!$A753, AA766 + 1, AB766 - AA766 - 1), "")</f>
        <v/>
      </c>
      <c r="AF766" s="50" t="str">
        <f>IFERROR(MID('Upload Data'!$A753, AB766 + 1, 1000), "")</f>
        <v/>
      </c>
      <c r="AG766" s="50" t="str">
        <f t="shared" si="84"/>
        <v/>
      </c>
      <c r="AH766" s="50" t="b">
        <f t="shared" si="85"/>
        <v>0</v>
      </c>
    </row>
    <row r="767" spans="1:34">
      <c r="A767" s="49">
        <f t="shared" si="82"/>
        <v>754</v>
      </c>
      <c r="B767" s="48" t="b">
        <f>NOT(IFERROR('Upload Data'!A754 = "ERROR", TRUE))</f>
        <v>1</v>
      </c>
      <c r="C767" s="48">
        <f t="shared" si="83"/>
        <v>754</v>
      </c>
      <c r="D767" s="50" t="b">
        <f>IF(B767, ('Upload Data'!A754 &amp; 'Upload Data'!B754 &amp; 'Upload Data'!C754 &amp; 'Upload Data'!D754 &amp; 'Upload Data'!E754 &amp; 'Upload Data'!F754 &amp; 'Upload Data'!G754 &amp; 'Upload Data'!H754 &amp; 'Upload Data'!I754 &amp; 'Upload Data'!J754 &amp; 'Upload Data'!K754 &amp; 'Upload Data'!L754 &amp; 'Upload Data'!M754 &amp; 'Upload Data'!N754) &lt;&gt; "", FALSE)</f>
        <v>0</v>
      </c>
      <c r="E767" s="50" t="str">
        <f t="shared" si="86"/>
        <v/>
      </c>
      <c r="F767" s="50" t="str">
        <f t="shared" si="87"/>
        <v/>
      </c>
      <c r="G767" s="50" t="b">
        <f t="shared" si="81"/>
        <v>1</v>
      </c>
      <c r="H767" s="50" t="b">
        <f>IFERROR(OR(AND(NOT(D767), 'Upload Data'!$A754 = ""), AND(AG767 &gt; -1, OR(AND(AH767, LEN(AD767) = 7), IFERROR(MATCH(AD767, listCertificateTypes, 0), FALSE)))), FALSE)</f>
        <v>1</v>
      </c>
      <c r="I767" s="50" t="b">
        <f>IFERROR(OR(NOT($D767), 'Upload Data'!B754 &lt;&gt; ""), FALSE)</f>
        <v>1</v>
      </c>
      <c r="J767" s="50" t="b">
        <f>IFERROR(OR(AND(NOT($D767), 'Upload Data'!C754 = ""), ISNUMBER('Upload Data'!C754), IFERROR(DATEVALUE('Upload Data'!C754) &gt; 0, FALSE)), FALSE)</f>
        <v>1</v>
      </c>
      <c r="K767" s="50" t="b">
        <f>IFERROR(OR(NOT($D767), 'Upload Data'!D754 &lt;&gt; ""), FALSE)</f>
        <v>1</v>
      </c>
      <c r="L767" s="51" t="s">
        <v>116</v>
      </c>
      <c r="M767" s="50" t="b">
        <f>IFERROR(OR(AND(NOT($D767), 'Upload Data'!F754 = ""), IFERROR(_xlfn.NUMBERVALUE('Upload Data'!F754) &gt; 0, FALSE)), FALSE)</f>
        <v>1</v>
      </c>
      <c r="N767" s="50" t="b">
        <f>IFERROR(OR('Upload Data'!G754 = "", IFERROR(_xlfn.NUMBERVALUE('Upload Data'!G754) &gt; 0, FALSE)), FALSE)</f>
        <v>1</v>
      </c>
      <c r="O767" s="50" t="b">
        <f>IFERROR(OR('Upload Data'!G754 = "", IFERROR(MATCH('Upload Data'!H754, listVolumeUnits, 0), FALSE)), FALSE)</f>
        <v>1</v>
      </c>
      <c r="P767" s="50" t="b">
        <f>IFERROR(OR('Upload Data'!I754 = "", IFERROR(_xlfn.NUMBERVALUE('Upload Data'!I754) &gt; 0, FALSE)), FALSE)</f>
        <v>1</v>
      </c>
      <c r="Q767" s="50" t="b">
        <f>IFERROR(OR('Upload Data'!I754 = "", IFERROR(MATCH('Upload Data'!J754, listWeightUnits, 0), FALSE)), FALSE)</f>
        <v>1</v>
      </c>
      <c r="R767" s="50" t="b">
        <f>IFERROR(OR(AND(NOT(D767), 'Upload Data'!K754 = ""), IFERROR(MATCH('Upload Data'!K754, listFscClaimTypes, 0), FALSE)), FALSE)</f>
        <v>1</v>
      </c>
      <c r="S767" s="50" t="b">
        <f>IFERROR(OR(AND('Upload Data'!K754 = refClaimFsc100, OR('Upload Data'!L754 = "", 'Upload Data'!L754 = 100)), AND('Upload Data'!K754 = refClaimFscCW, OR('Upload Data'!L754 = "", 'Upload Data'!L754 = 0)), AND('Upload Data'!K754 = refClaimFscMix, 'Upload Data'!L754 &lt;&gt; "", _xlfn.NUMBERVALUE('Upload Data'!L754) &gt;= 0, _xlfn.NUMBERVALUE('Upload Data'!L754) &lt;= 100), AND('Upload Data'!K754 = refClaimFscMixCredit, OR('Upload Data'!L754 = "", 'Upload Data'!L754 = 100)), AND('Upload Data'!K754 = refClaimFscRecycled, 'Upload Data'!K754 =""), 'Upload Data'!K754 = ""), FALSE)</f>
        <v>1</v>
      </c>
      <c r="T767" s="50" t="b">
        <f>IFERROR(OR('Upload Data'!M754 = "", ISNUMBER('Upload Data'!M754), IFERROR(DATEVALUE('Upload Data'!M754) &gt; 0, FALSE)), FALSE)</f>
        <v>1</v>
      </c>
      <c r="U767" s="50" t="b">
        <f>IFERROR(OR('Upload Data'!N754 = "", ISNUMBER('Upload Data'!N754), IFERROR(DATEVALUE('Upload Data'!N754) &gt; 0, FALSE)), FALSE)</f>
        <v>1</v>
      </c>
      <c r="V767" s="51" t="s">
        <v>116</v>
      </c>
      <c r="W767" s="50"/>
      <c r="X767" s="50"/>
      <c r="Y767" s="50"/>
      <c r="Z767" s="50">
        <f>IFERROR(FIND("-", 'Upload Data'!$A754, 1), 1000)</f>
        <v>1000</v>
      </c>
      <c r="AA767" s="50">
        <f>IFERROR(FIND("-", 'Upload Data'!$A754, Z767 + 1), 1000)</f>
        <v>1000</v>
      </c>
      <c r="AB767" s="50">
        <f>IFERROR(FIND("-", 'Upload Data'!$A754, AA767 + 1), 1000)</f>
        <v>1000</v>
      </c>
      <c r="AC767" s="50" t="str">
        <f>IFERROR(LEFT('Upload Data'!$A754, Z767 - 1), "")</f>
        <v/>
      </c>
      <c r="AD767" s="50" t="str">
        <f>IFERROR(MID('Upload Data'!$A754, Z767 + 1, AA767 - Z767 - 1), "")</f>
        <v/>
      </c>
      <c r="AE767" s="50" t="str">
        <f>IFERROR(MID('Upload Data'!$A754, AA767 + 1, AB767 - AA767 - 1), "")</f>
        <v/>
      </c>
      <c r="AF767" s="50" t="str">
        <f>IFERROR(MID('Upload Data'!$A754, AB767 + 1, 1000), "")</f>
        <v/>
      </c>
      <c r="AG767" s="50" t="str">
        <f t="shared" si="84"/>
        <v/>
      </c>
      <c r="AH767" s="50" t="b">
        <f t="shared" si="85"/>
        <v>0</v>
      </c>
    </row>
    <row r="768" spans="1:34">
      <c r="A768" s="49">
        <f t="shared" si="82"/>
        <v>755</v>
      </c>
      <c r="B768" s="48" t="b">
        <f>NOT(IFERROR('Upload Data'!A755 = "ERROR", TRUE))</f>
        <v>1</v>
      </c>
      <c r="C768" s="48">
        <f t="shared" si="83"/>
        <v>755</v>
      </c>
      <c r="D768" s="50" t="b">
        <f>IF(B768, ('Upload Data'!A755 &amp; 'Upload Data'!B755 &amp; 'Upload Data'!C755 &amp; 'Upload Data'!D755 &amp; 'Upload Data'!E755 &amp; 'Upload Data'!F755 &amp; 'Upload Data'!G755 &amp; 'Upload Data'!H755 &amp; 'Upload Data'!I755 &amp; 'Upload Data'!J755 &amp; 'Upload Data'!K755 &amp; 'Upload Data'!L755 &amp; 'Upload Data'!M755 &amp; 'Upload Data'!N755) &lt;&gt; "", FALSE)</f>
        <v>0</v>
      </c>
      <c r="E768" s="50" t="str">
        <f t="shared" si="86"/>
        <v/>
      </c>
      <c r="F768" s="50" t="str">
        <f t="shared" si="87"/>
        <v/>
      </c>
      <c r="G768" s="50" t="b">
        <f t="shared" si="81"/>
        <v>1</v>
      </c>
      <c r="H768" s="50" t="b">
        <f>IFERROR(OR(AND(NOT(D768), 'Upload Data'!$A755 = ""), AND(AG768 &gt; -1, OR(AND(AH768, LEN(AD768) = 7), IFERROR(MATCH(AD768, listCertificateTypes, 0), FALSE)))), FALSE)</f>
        <v>1</v>
      </c>
      <c r="I768" s="50" t="b">
        <f>IFERROR(OR(NOT($D768), 'Upload Data'!B755 &lt;&gt; ""), FALSE)</f>
        <v>1</v>
      </c>
      <c r="J768" s="50" t="b">
        <f>IFERROR(OR(AND(NOT($D768), 'Upload Data'!C755 = ""), ISNUMBER('Upload Data'!C755), IFERROR(DATEVALUE('Upload Data'!C755) &gt; 0, FALSE)), FALSE)</f>
        <v>1</v>
      </c>
      <c r="K768" s="50" t="b">
        <f>IFERROR(OR(NOT($D768), 'Upload Data'!D755 &lt;&gt; ""), FALSE)</f>
        <v>1</v>
      </c>
      <c r="L768" s="51" t="s">
        <v>116</v>
      </c>
      <c r="M768" s="50" t="b">
        <f>IFERROR(OR(AND(NOT($D768), 'Upload Data'!F755 = ""), IFERROR(_xlfn.NUMBERVALUE('Upload Data'!F755) &gt; 0, FALSE)), FALSE)</f>
        <v>1</v>
      </c>
      <c r="N768" s="50" t="b">
        <f>IFERROR(OR('Upload Data'!G755 = "", IFERROR(_xlfn.NUMBERVALUE('Upload Data'!G755) &gt; 0, FALSE)), FALSE)</f>
        <v>1</v>
      </c>
      <c r="O768" s="50" t="b">
        <f>IFERROR(OR('Upload Data'!G755 = "", IFERROR(MATCH('Upload Data'!H755, listVolumeUnits, 0), FALSE)), FALSE)</f>
        <v>1</v>
      </c>
      <c r="P768" s="50" t="b">
        <f>IFERROR(OR('Upload Data'!I755 = "", IFERROR(_xlfn.NUMBERVALUE('Upload Data'!I755) &gt; 0, FALSE)), FALSE)</f>
        <v>1</v>
      </c>
      <c r="Q768" s="50" t="b">
        <f>IFERROR(OR('Upload Data'!I755 = "", IFERROR(MATCH('Upload Data'!J755, listWeightUnits, 0), FALSE)), FALSE)</f>
        <v>1</v>
      </c>
      <c r="R768" s="50" t="b">
        <f>IFERROR(OR(AND(NOT(D768), 'Upload Data'!K755 = ""), IFERROR(MATCH('Upload Data'!K755, listFscClaimTypes, 0), FALSE)), FALSE)</f>
        <v>1</v>
      </c>
      <c r="S768" s="50" t="b">
        <f>IFERROR(OR(AND('Upload Data'!K755 = refClaimFsc100, OR('Upload Data'!L755 = "", 'Upload Data'!L755 = 100)), AND('Upload Data'!K755 = refClaimFscCW, OR('Upload Data'!L755 = "", 'Upload Data'!L755 = 0)), AND('Upload Data'!K755 = refClaimFscMix, 'Upload Data'!L755 &lt;&gt; "", _xlfn.NUMBERVALUE('Upload Data'!L755) &gt;= 0, _xlfn.NUMBERVALUE('Upload Data'!L755) &lt;= 100), AND('Upload Data'!K755 = refClaimFscMixCredit, OR('Upload Data'!L755 = "", 'Upload Data'!L755 = 100)), AND('Upload Data'!K755 = refClaimFscRecycled, 'Upload Data'!K755 =""), 'Upload Data'!K755 = ""), FALSE)</f>
        <v>1</v>
      </c>
      <c r="T768" s="50" t="b">
        <f>IFERROR(OR('Upload Data'!M755 = "", ISNUMBER('Upload Data'!M755), IFERROR(DATEVALUE('Upload Data'!M755) &gt; 0, FALSE)), FALSE)</f>
        <v>1</v>
      </c>
      <c r="U768" s="50" t="b">
        <f>IFERROR(OR('Upload Data'!N755 = "", ISNUMBER('Upload Data'!N755), IFERROR(DATEVALUE('Upload Data'!N755) &gt; 0, FALSE)), FALSE)</f>
        <v>1</v>
      </c>
      <c r="V768" s="51" t="s">
        <v>116</v>
      </c>
      <c r="W768" s="50"/>
      <c r="X768" s="50"/>
      <c r="Y768" s="50"/>
      <c r="Z768" s="50">
        <f>IFERROR(FIND("-", 'Upload Data'!$A755, 1), 1000)</f>
        <v>1000</v>
      </c>
      <c r="AA768" s="50">
        <f>IFERROR(FIND("-", 'Upload Data'!$A755, Z768 + 1), 1000)</f>
        <v>1000</v>
      </c>
      <c r="AB768" s="50">
        <f>IFERROR(FIND("-", 'Upload Data'!$A755, AA768 + 1), 1000)</f>
        <v>1000</v>
      </c>
      <c r="AC768" s="50" t="str">
        <f>IFERROR(LEFT('Upload Data'!$A755, Z768 - 1), "")</f>
        <v/>
      </c>
      <c r="AD768" s="50" t="str">
        <f>IFERROR(MID('Upload Data'!$A755, Z768 + 1, AA768 - Z768 - 1), "")</f>
        <v/>
      </c>
      <c r="AE768" s="50" t="str">
        <f>IFERROR(MID('Upload Data'!$A755, AA768 + 1, AB768 - AA768 - 1), "")</f>
        <v/>
      </c>
      <c r="AF768" s="50" t="str">
        <f>IFERROR(MID('Upload Data'!$A755, AB768 + 1, 1000), "")</f>
        <v/>
      </c>
      <c r="AG768" s="50" t="str">
        <f t="shared" si="84"/>
        <v/>
      </c>
      <c r="AH768" s="50" t="b">
        <f t="shared" si="85"/>
        <v>0</v>
      </c>
    </row>
    <row r="769" spans="1:34">
      <c r="A769" s="49">
        <f t="shared" si="82"/>
        <v>756</v>
      </c>
      <c r="B769" s="48" t="b">
        <f>NOT(IFERROR('Upload Data'!A756 = "ERROR", TRUE))</f>
        <v>1</v>
      </c>
      <c r="C769" s="48">
        <f t="shared" si="83"/>
        <v>756</v>
      </c>
      <c r="D769" s="50" t="b">
        <f>IF(B769, ('Upload Data'!A756 &amp; 'Upload Data'!B756 &amp; 'Upload Data'!C756 &amp; 'Upload Data'!D756 &amp; 'Upload Data'!E756 &amp; 'Upload Data'!F756 &amp; 'Upload Data'!G756 &amp; 'Upload Data'!H756 &amp; 'Upload Data'!I756 &amp; 'Upload Data'!J756 &amp; 'Upload Data'!K756 &amp; 'Upload Data'!L756 &amp; 'Upload Data'!M756 &amp; 'Upload Data'!N756) &lt;&gt; "", FALSE)</f>
        <v>0</v>
      </c>
      <c r="E769" s="50" t="str">
        <f t="shared" si="86"/>
        <v/>
      </c>
      <c r="F769" s="50" t="str">
        <f t="shared" si="87"/>
        <v/>
      </c>
      <c r="G769" s="50" t="b">
        <f t="shared" si="81"/>
        <v>1</v>
      </c>
      <c r="H769" s="50" t="b">
        <f>IFERROR(OR(AND(NOT(D769), 'Upload Data'!$A756 = ""), AND(AG769 &gt; -1, OR(AND(AH769, LEN(AD769) = 7), IFERROR(MATCH(AD769, listCertificateTypes, 0), FALSE)))), FALSE)</f>
        <v>1</v>
      </c>
      <c r="I769" s="50" t="b">
        <f>IFERROR(OR(NOT($D769), 'Upload Data'!B756 &lt;&gt; ""), FALSE)</f>
        <v>1</v>
      </c>
      <c r="J769" s="50" t="b">
        <f>IFERROR(OR(AND(NOT($D769), 'Upload Data'!C756 = ""), ISNUMBER('Upload Data'!C756), IFERROR(DATEVALUE('Upload Data'!C756) &gt; 0, FALSE)), FALSE)</f>
        <v>1</v>
      </c>
      <c r="K769" s="50" t="b">
        <f>IFERROR(OR(NOT($D769), 'Upload Data'!D756 &lt;&gt; ""), FALSE)</f>
        <v>1</v>
      </c>
      <c r="L769" s="51" t="s">
        <v>116</v>
      </c>
      <c r="M769" s="50" t="b">
        <f>IFERROR(OR(AND(NOT($D769), 'Upload Data'!F756 = ""), IFERROR(_xlfn.NUMBERVALUE('Upload Data'!F756) &gt; 0, FALSE)), FALSE)</f>
        <v>1</v>
      </c>
      <c r="N769" s="50" t="b">
        <f>IFERROR(OR('Upload Data'!G756 = "", IFERROR(_xlfn.NUMBERVALUE('Upload Data'!G756) &gt; 0, FALSE)), FALSE)</f>
        <v>1</v>
      </c>
      <c r="O769" s="50" t="b">
        <f>IFERROR(OR('Upload Data'!G756 = "", IFERROR(MATCH('Upload Data'!H756, listVolumeUnits, 0), FALSE)), FALSE)</f>
        <v>1</v>
      </c>
      <c r="P769" s="50" t="b">
        <f>IFERROR(OR('Upload Data'!I756 = "", IFERROR(_xlfn.NUMBERVALUE('Upload Data'!I756) &gt; 0, FALSE)), FALSE)</f>
        <v>1</v>
      </c>
      <c r="Q769" s="50" t="b">
        <f>IFERROR(OR('Upload Data'!I756 = "", IFERROR(MATCH('Upload Data'!J756, listWeightUnits, 0), FALSE)), FALSE)</f>
        <v>1</v>
      </c>
      <c r="R769" s="50" t="b">
        <f>IFERROR(OR(AND(NOT(D769), 'Upload Data'!K756 = ""), IFERROR(MATCH('Upload Data'!K756, listFscClaimTypes, 0), FALSE)), FALSE)</f>
        <v>1</v>
      </c>
      <c r="S769" s="50" t="b">
        <f>IFERROR(OR(AND('Upload Data'!K756 = refClaimFsc100, OR('Upload Data'!L756 = "", 'Upload Data'!L756 = 100)), AND('Upload Data'!K756 = refClaimFscCW, OR('Upload Data'!L756 = "", 'Upload Data'!L756 = 0)), AND('Upload Data'!K756 = refClaimFscMix, 'Upload Data'!L756 &lt;&gt; "", _xlfn.NUMBERVALUE('Upload Data'!L756) &gt;= 0, _xlfn.NUMBERVALUE('Upload Data'!L756) &lt;= 100), AND('Upload Data'!K756 = refClaimFscMixCredit, OR('Upload Data'!L756 = "", 'Upload Data'!L756 = 100)), AND('Upload Data'!K756 = refClaimFscRecycled, 'Upload Data'!K756 =""), 'Upload Data'!K756 = ""), FALSE)</f>
        <v>1</v>
      </c>
      <c r="T769" s="50" t="b">
        <f>IFERROR(OR('Upload Data'!M756 = "", ISNUMBER('Upload Data'!M756), IFERROR(DATEVALUE('Upload Data'!M756) &gt; 0, FALSE)), FALSE)</f>
        <v>1</v>
      </c>
      <c r="U769" s="50" t="b">
        <f>IFERROR(OR('Upload Data'!N756 = "", ISNUMBER('Upload Data'!N756), IFERROR(DATEVALUE('Upload Data'!N756) &gt; 0, FALSE)), FALSE)</f>
        <v>1</v>
      </c>
      <c r="V769" s="51" t="s">
        <v>116</v>
      </c>
      <c r="W769" s="50"/>
      <c r="X769" s="50"/>
      <c r="Y769" s="50"/>
      <c r="Z769" s="50">
        <f>IFERROR(FIND("-", 'Upload Data'!$A756, 1), 1000)</f>
        <v>1000</v>
      </c>
      <c r="AA769" s="50">
        <f>IFERROR(FIND("-", 'Upload Data'!$A756, Z769 + 1), 1000)</f>
        <v>1000</v>
      </c>
      <c r="AB769" s="50">
        <f>IFERROR(FIND("-", 'Upload Data'!$A756, AA769 + 1), 1000)</f>
        <v>1000</v>
      </c>
      <c r="AC769" s="50" t="str">
        <f>IFERROR(LEFT('Upload Data'!$A756, Z769 - 1), "")</f>
        <v/>
      </c>
      <c r="AD769" s="50" t="str">
        <f>IFERROR(MID('Upload Data'!$A756, Z769 + 1, AA769 - Z769 - 1), "")</f>
        <v/>
      </c>
      <c r="AE769" s="50" t="str">
        <f>IFERROR(MID('Upload Data'!$A756, AA769 + 1, AB769 - AA769 - 1), "")</f>
        <v/>
      </c>
      <c r="AF769" s="50" t="str">
        <f>IFERROR(MID('Upload Data'!$A756, AB769 + 1, 1000), "")</f>
        <v/>
      </c>
      <c r="AG769" s="50" t="str">
        <f t="shared" si="84"/>
        <v/>
      </c>
      <c r="AH769" s="50" t="b">
        <f t="shared" si="85"/>
        <v>0</v>
      </c>
    </row>
    <row r="770" spans="1:34">
      <c r="A770" s="49">
        <f t="shared" si="82"/>
        <v>757</v>
      </c>
      <c r="B770" s="48" t="b">
        <f>NOT(IFERROR('Upload Data'!A757 = "ERROR", TRUE))</f>
        <v>1</v>
      </c>
      <c r="C770" s="48">
        <f t="shared" si="83"/>
        <v>757</v>
      </c>
      <c r="D770" s="50" t="b">
        <f>IF(B770, ('Upload Data'!A757 &amp; 'Upload Data'!B757 &amp; 'Upload Data'!C757 &amp; 'Upload Data'!D757 &amp; 'Upload Data'!E757 &amp; 'Upload Data'!F757 &amp; 'Upload Data'!G757 &amp; 'Upload Data'!H757 &amp; 'Upload Data'!I757 &amp; 'Upload Data'!J757 &amp; 'Upload Data'!K757 &amp; 'Upload Data'!L757 &amp; 'Upload Data'!M757 &amp; 'Upload Data'!N757) &lt;&gt; "", FALSE)</f>
        <v>0</v>
      </c>
      <c r="E770" s="50" t="str">
        <f t="shared" si="86"/>
        <v/>
      </c>
      <c r="F770" s="50" t="str">
        <f t="shared" si="87"/>
        <v/>
      </c>
      <c r="G770" s="50" t="b">
        <f t="shared" si="81"/>
        <v>1</v>
      </c>
      <c r="H770" s="50" t="b">
        <f>IFERROR(OR(AND(NOT(D770), 'Upload Data'!$A757 = ""), AND(AG770 &gt; -1, OR(AND(AH770, LEN(AD770) = 7), IFERROR(MATCH(AD770, listCertificateTypes, 0), FALSE)))), FALSE)</f>
        <v>1</v>
      </c>
      <c r="I770" s="50" t="b">
        <f>IFERROR(OR(NOT($D770), 'Upload Data'!B757 &lt;&gt; ""), FALSE)</f>
        <v>1</v>
      </c>
      <c r="J770" s="50" t="b">
        <f>IFERROR(OR(AND(NOT($D770), 'Upload Data'!C757 = ""), ISNUMBER('Upload Data'!C757), IFERROR(DATEVALUE('Upload Data'!C757) &gt; 0, FALSE)), FALSE)</f>
        <v>1</v>
      </c>
      <c r="K770" s="50" t="b">
        <f>IFERROR(OR(NOT($D770), 'Upload Data'!D757 &lt;&gt; ""), FALSE)</f>
        <v>1</v>
      </c>
      <c r="L770" s="51" t="s">
        <v>116</v>
      </c>
      <c r="M770" s="50" t="b">
        <f>IFERROR(OR(AND(NOT($D770), 'Upload Data'!F757 = ""), IFERROR(_xlfn.NUMBERVALUE('Upload Data'!F757) &gt; 0, FALSE)), FALSE)</f>
        <v>1</v>
      </c>
      <c r="N770" s="50" t="b">
        <f>IFERROR(OR('Upload Data'!G757 = "", IFERROR(_xlfn.NUMBERVALUE('Upload Data'!G757) &gt; 0, FALSE)), FALSE)</f>
        <v>1</v>
      </c>
      <c r="O770" s="50" t="b">
        <f>IFERROR(OR('Upload Data'!G757 = "", IFERROR(MATCH('Upload Data'!H757, listVolumeUnits, 0), FALSE)), FALSE)</f>
        <v>1</v>
      </c>
      <c r="P770" s="50" t="b">
        <f>IFERROR(OR('Upload Data'!I757 = "", IFERROR(_xlfn.NUMBERVALUE('Upload Data'!I757) &gt; 0, FALSE)), FALSE)</f>
        <v>1</v>
      </c>
      <c r="Q770" s="50" t="b">
        <f>IFERROR(OR('Upload Data'!I757 = "", IFERROR(MATCH('Upload Data'!J757, listWeightUnits, 0), FALSE)), FALSE)</f>
        <v>1</v>
      </c>
      <c r="R770" s="50" t="b">
        <f>IFERROR(OR(AND(NOT(D770), 'Upload Data'!K757 = ""), IFERROR(MATCH('Upload Data'!K757, listFscClaimTypes, 0), FALSE)), FALSE)</f>
        <v>1</v>
      </c>
      <c r="S770" s="50" t="b">
        <f>IFERROR(OR(AND('Upload Data'!K757 = refClaimFsc100, OR('Upload Data'!L757 = "", 'Upload Data'!L757 = 100)), AND('Upload Data'!K757 = refClaimFscCW, OR('Upload Data'!L757 = "", 'Upload Data'!L757 = 0)), AND('Upload Data'!K757 = refClaimFscMix, 'Upload Data'!L757 &lt;&gt; "", _xlfn.NUMBERVALUE('Upload Data'!L757) &gt;= 0, _xlfn.NUMBERVALUE('Upload Data'!L757) &lt;= 100), AND('Upload Data'!K757 = refClaimFscMixCredit, OR('Upload Data'!L757 = "", 'Upload Data'!L757 = 100)), AND('Upload Data'!K757 = refClaimFscRecycled, 'Upload Data'!K757 =""), 'Upload Data'!K757 = ""), FALSE)</f>
        <v>1</v>
      </c>
      <c r="T770" s="50" t="b">
        <f>IFERROR(OR('Upload Data'!M757 = "", ISNUMBER('Upload Data'!M757), IFERROR(DATEVALUE('Upload Data'!M757) &gt; 0, FALSE)), FALSE)</f>
        <v>1</v>
      </c>
      <c r="U770" s="50" t="b">
        <f>IFERROR(OR('Upload Data'!N757 = "", ISNUMBER('Upload Data'!N757), IFERROR(DATEVALUE('Upload Data'!N757) &gt; 0, FALSE)), FALSE)</f>
        <v>1</v>
      </c>
      <c r="V770" s="51" t="s">
        <v>116</v>
      </c>
      <c r="W770" s="50"/>
      <c r="X770" s="50"/>
      <c r="Y770" s="50"/>
      <c r="Z770" s="50">
        <f>IFERROR(FIND("-", 'Upload Data'!$A757, 1), 1000)</f>
        <v>1000</v>
      </c>
      <c r="AA770" s="50">
        <f>IFERROR(FIND("-", 'Upload Data'!$A757, Z770 + 1), 1000)</f>
        <v>1000</v>
      </c>
      <c r="AB770" s="50">
        <f>IFERROR(FIND("-", 'Upload Data'!$A757, AA770 + 1), 1000)</f>
        <v>1000</v>
      </c>
      <c r="AC770" s="50" t="str">
        <f>IFERROR(LEFT('Upload Data'!$A757, Z770 - 1), "")</f>
        <v/>
      </c>
      <c r="AD770" s="50" t="str">
        <f>IFERROR(MID('Upload Data'!$A757, Z770 + 1, AA770 - Z770 - 1), "")</f>
        <v/>
      </c>
      <c r="AE770" s="50" t="str">
        <f>IFERROR(MID('Upload Data'!$A757, AA770 + 1, AB770 - AA770 - 1), "")</f>
        <v/>
      </c>
      <c r="AF770" s="50" t="str">
        <f>IFERROR(MID('Upload Data'!$A757, AB770 + 1, 1000), "")</f>
        <v/>
      </c>
      <c r="AG770" s="50" t="str">
        <f t="shared" si="84"/>
        <v/>
      </c>
      <c r="AH770" s="50" t="b">
        <f t="shared" si="85"/>
        <v>0</v>
      </c>
    </row>
    <row r="771" spans="1:34">
      <c r="A771" s="49">
        <f t="shared" si="82"/>
        <v>758</v>
      </c>
      <c r="B771" s="48" t="b">
        <f>NOT(IFERROR('Upload Data'!A758 = "ERROR", TRUE))</f>
        <v>1</v>
      </c>
      <c r="C771" s="48">
        <f t="shared" si="83"/>
        <v>758</v>
      </c>
      <c r="D771" s="50" t="b">
        <f>IF(B771, ('Upload Data'!A758 &amp; 'Upload Data'!B758 &amp; 'Upload Data'!C758 &amp; 'Upload Data'!D758 &amp; 'Upload Data'!E758 &amp; 'Upload Data'!F758 &amp; 'Upload Data'!G758 &amp; 'Upload Data'!H758 &amp; 'Upload Data'!I758 &amp; 'Upload Data'!J758 &amp; 'Upload Data'!K758 &amp; 'Upload Data'!L758 &amp; 'Upload Data'!M758 &amp; 'Upload Data'!N758) &lt;&gt; "", FALSE)</f>
        <v>0</v>
      </c>
      <c r="E771" s="50" t="str">
        <f t="shared" si="86"/>
        <v/>
      </c>
      <c r="F771" s="50" t="str">
        <f t="shared" si="87"/>
        <v/>
      </c>
      <c r="G771" s="50" t="b">
        <f t="shared" si="81"/>
        <v>1</v>
      </c>
      <c r="H771" s="50" t="b">
        <f>IFERROR(OR(AND(NOT(D771), 'Upload Data'!$A758 = ""), AND(AG771 &gt; -1, OR(AND(AH771, LEN(AD771) = 7), IFERROR(MATCH(AD771, listCertificateTypes, 0), FALSE)))), FALSE)</f>
        <v>1</v>
      </c>
      <c r="I771" s="50" t="b">
        <f>IFERROR(OR(NOT($D771), 'Upload Data'!B758 &lt;&gt; ""), FALSE)</f>
        <v>1</v>
      </c>
      <c r="J771" s="50" t="b">
        <f>IFERROR(OR(AND(NOT($D771), 'Upload Data'!C758 = ""), ISNUMBER('Upload Data'!C758), IFERROR(DATEVALUE('Upload Data'!C758) &gt; 0, FALSE)), FALSE)</f>
        <v>1</v>
      </c>
      <c r="K771" s="50" t="b">
        <f>IFERROR(OR(NOT($D771), 'Upload Data'!D758 &lt;&gt; ""), FALSE)</f>
        <v>1</v>
      </c>
      <c r="L771" s="51" t="s">
        <v>116</v>
      </c>
      <c r="M771" s="50" t="b">
        <f>IFERROR(OR(AND(NOT($D771), 'Upload Data'!F758 = ""), IFERROR(_xlfn.NUMBERVALUE('Upload Data'!F758) &gt; 0, FALSE)), FALSE)</f>
        <v>1</v>
      </c>
      <c r="N771" s="50" t="b">
        <f>IFERROR(OR('Upload Data'!G758 = "", IFERROR(_xlfn.NUMBERVALUE('Upload Data'!G758) &gt; 0, FALSE)), FALSE)</f>
        <v>1</v>
      </c>
      <c r="O771" s="50" t="b">
        <f>IFERROR(OR('Upload Data'!G758 = "", IFERROR(MATCH('Upload Data'!H758, listVolumeUnits, 0), FALSE)), FALSE)</f>
        <v>1</v>
      </c>
      <c r="P771" s="50" t="b">
        <f>IFERROR(OR('Upload Data'!I758 = "", IFERROR(_xlfn.NUMBERVALUE('Upload Data'!I758) &gt; 0, FALSE)), FALSE)</f>
        <v>1</v>
      </c>
      <c r="Q771" s="50" t="b">
        <f>IFERROR(OR('Upload Data'!I758 = "", IFERROR(MATCH('Upload Data'!J758, listWeightUnits, 0), FALSE)), FALSE)</f>
        <v>1</v>
      </c>
      <c r="R771" s="50" t="b">
        <f>IFERROR(OR(AND(NOT(D771), 'Upload Data'!K758 = ""), IFERROR(MATCH('Upload Data'!K758, listFscClaimTypes, 0), FALSE)), FALSE)</f>
        <v>1</v>
      </c>
      <c r="S771" s="50" t="b">
        <f>IFERROR(OR(AND('Upload Data'!K758 = refClaimFsc100, OR('Upload Data'!L758 = "", 'Upload Data'!L758 = 100)), AND('Upload Data'!K758 = refClaimFscCW, OR('Upload Data'!L758 = "", 'Upload Data'!L758 = 0)), AND('Upload Data'!K758 = refClaimFscMix, 'Upload Data'!L758 &lt;&gt; "", _xlfn.NUMBERVALUE('Upload Data'!L758) &gt;= 0, _xlfn.NUMBERVALUE('Upload Data'!L758) &lt;= 100), AND('Upload Data'!K758 = refClaimFscMixCredit, OR('Upload Data'!L758 = "", 'Upload Data'!L758 = 100)), AND('Upload Data'!K758 = refClaimFscRecycled, 'Upload Data'!K758 =""), 'Upload Data'!K758 = ""), FALSE)</f>
        <v>1</v>
      </c>
      <c r="T771" s="50" t="b">
        <f>IFERROR(OR('Upload Data'!M758 = "", ISNUMBER('Upload Data'!M758), IFERROR(DATEVALUE('Upload Data'!M758) &gt; 0, FALSE)), FALSE)</f>
        <v>1</v>
      </c>
      <c r="U771" s="50" t="b">
        <f>IFERROR(OR('Upload Data'!N758 = "", ISNUMBER('Upload Data'!N758), IFERROR(DATEVALUE('Upload Data'!N758) &gt; 0, FALSE)), FALSE)</f>
        <v>1</v>
      </c>
      <c r="V771" s="51" t="s">
        <v>116</v>
      </c>
      <c r="W771" s="50"/>
      <c r="X771" s="50"/>
      <c r="Y771" s="50"/>
      <c r="Z771" s="50">
        <f>IFERROR(FIND("-", 'Upload Data'!$A758, 1), 1000)</f>
        <v>1000</v>
      </c>
      <c r="AA771" s="50">
        <f>IFERROR(FIND("-", 'Upload Data'!$A758, Z771 + 1), 1000)</f>
        <v>1000</v>
      </c>
      <c r="AB771" s="50">
        <f>IFERROR(FIND("-", 'Upload Data'!$A758, AA771 + 1), 1000)</f>
        <v>1000</v>
      </c>
      <c r="AC771" s="50" t="str">
        <f>IFERROR(LEFT('Upload Data'!$A758, Z771 - 1), "")</f>
        <v/>
      </c>
      <c r="AD771" s="50" t="str">
        <f>IFERROR(MID('Upload Data'!$A758, Z771 + 1, AA771 - Z771 - 1), "")</f>
        <v/>
      </c>
      <c r="AE771" s="50" t="str">
        <f>IFERROR(MID('Upload Data'!$A758, AA771 + 1, AB771 - AA771 - 1), "")</f>
        <v/>
      </c>
      <c r="AF771" s="50" t="str">
        <f>IFERROR(MID('Upload Data'!$A758, AB771 + 1, 1000), "")</f>
        <v/>
      </c>
      <c r="AG771" s="50" t="str">
        <f t="shared" si="84"/>
        <v/>
      </c>
      <c r="AH771" s="50" t="b">
        <f t="shared" si="85"/>
        <v>0</v>
      </c>
    </row>
    <row r="772" spans="1:34">
      <c r="A772" s="49">
        <f t="shared" si="82"/>
        <v>759</v>
      </c>
      <c r="B772" s="48" t="b">
        <f>NOT(IFERROR('Upload Data'!A759 = "ERROR", TRUE))</f>
        <v>1</v>
      </c>
      <c r="C772" s="48">
        <f t="shared" si="83"/>
        <v>759</v>
      </c>
      <c r="D772" s="50" t="b">
        <f>IF(B772, ('Upload Data'!A759 &amp; 'Upload Data'!B759 &amp; 'Upload Data'!C759 &amp; 'Upload Data'!D759 &amp; 'Upload Data'!E759 &amp; 'Upload Data'!F759 &amp; 'Upload Data'!G759 &amp; 'Upload Data'!H759 &amp; 'Upload Data'!I759 &amp; 'Upload Data'!J759 &amp; 'Upload Data'!K759 &amp; 'Upload Data'!L759 &amp; 'Upload Data'!M759 &amp; 'Upload Data'!N759) &lt;&gt; "", FALSE)</f>
        <v>0</v>
      </c>
      <c r="E772" s="50" t="str">
        <f t="shared" si="86"/>
        <v/>
      </c>
      <c r="F772" s="50" t="str">
        <f t="shared" si="87"/>
        <v/>
      </c>
      <c r="G772" s="50" t="b">
        <f t="shared" si="81"/>
        <v>1</v>
      </c>
      <c r="H772" s="50" t="b">
        <f>IFERROR(OR(AND(NOT(D772), 'Upload Data'!$A759 = ""), AND(AG772 &gt; -1, OR(AND(AH772, LEN(AD772) = 7), IFERROR(MATCH(AD772, listCertificateTypes, 0), FALSE)))), FALSE)</f>
        <v>1</v>
      </c>
      <c r="I772" s="50" t="b">
        <f>IFERROR(OR(NOT($D772), 'Upload Data'!B759 &lt;&gt; ""), FALSE)</f>
        <v>1</v>
      </c>
      <c r="J772" s="50" t="b">
        <f>IFERROR(OR(AND(NOT($D772), 'Upload Data'!C759 = ""), ISNUMBER('Upload Data'!C759), IFERROR(DATEVALUE('Upload Data'!C759) &gt; 0, FALSE)), FALSE)</f>
        <v>1</v>
      </c>
      <c r="K772" s="50" t="b">
        <f>IFERROR(OR(NOT($D772), 'Upload Data'!D759 &lt;&gt; ""), FALSE)</f>
        <v>1</v>
      </c>
      <c r="L772" s="51" t="s">
        <v>116</v>
      </c>
      <c r="M772" s="50" t="b">
        <f>IFERROR(OR(AND(NOT($D772), 'Upload Data'!F759 = ""), IFERROR(_xlfn.NUMBERVALUE('Upload Data'!F759) &gt; 0, FALSE)), FALSE)</f>
        <v>1</v>
      </c>
      <c r="N772" s="50" t="b">
        <f>IFERROR(OR('Upload Data'!G759 = "", IFERROR(_xlfn.NUMBERVALUE('Upload Data'!G759) &gt; 0, FALSE)), FALSE)</f>
        <v>1</v>
      </c>
      <c r="O772" s="50" t="b">
        <f>IFERROR(OR('Upload Data'!G759 = "", IFERROR(MATCH('Upload Data'!H759, listVolumeUnits, 0), FALSE)), FALSE)</f>
        <v>1</v>
      </c>
      <c r="P772" s="50" t="b">
        <f>IFERROR(OR('Upload Data'!I759 = "", IFERROR(_xlfn.NUMBERVALUE('Upload Data'!I759) &gt; 0, FALSE)), FALSE)</f>
        <v>1</v>
      </c>
      <c r="Q772" s="50" t="b">
        <f>IFERROR(OR('Upload Data'!I759 = "", IFERROR(MATCH('Upload Data'!J759, listWeightUnits, 0), FALSE)), FALSE)</f>
        <v>1</v>
      </c>
      <c r="R772" s="50" t="b">
        <f>IFERROR(OR(AND(NOT(D772), 'Upload Data'!K759 = ""), IFERROR(MATCH('Upload Data'!K759, listFscClaimTypes, 0), FALSE)), FALSE)</f>
        <v>1</v>
      </c>
      <c r="S772" s="50" t="b">
        <f>IFERROR(OR(AND('Upload Data'!K759 = refClaimFsc100, OR('Upload Data'!L759 = "", 'Upload Data'!L759 = 100)), AND('Upload Data'!K759 = refClaimFscCW, OR('Upload Data'!L759 = "", 'Upload Data'!L759 = 0)), AND('Upload Data'!K759 = refClaimFscMix, 'Upload Data'!L759 &lt;&gt; "", _xlfn.NUMBERVALUE('Upload Data'!L759) &gt;= 0, _xlfn.NUMBERVALUE('Upload Data'!L759) &lt;= 100), AND('Upload Data'!K759 = refClaimFscMixCredit, OR('Upload Data'!L759 = "", 'Upload Data'!L759 = 100)), AND('Upload Data'!K759 = refClaimFscRecycled, 'Upload Data'!K759 =""), 'Upload Data'!K759 = ""), FALSE)</f>
        <v>1</v>
      </c>
      <c r="T772" s="50" t="b">
        <f>IFERROR(OR('Upload Data'!M759 = "", ISNUMBER('Upload Data'!M759), IFERROR(DATEVALUE('Upload Data'!M759) &gt; 0, FALSE)), FALSE)</f>
        <v>1</v>
      </c>
      <c r="U772" s="50" t="b">
        <f>IFERROR(OR('Upload Data'!N759 = "", ISNUMBER('Upload Data'!N759), IFERROR(DATEVALUE('Upload Data'!N759) &gt; 0, FALSE)), FALSE)</f>
        <v>1</v>
      </c>
      <c r="V772" s="51" t="s">
        <v>116</v>
      </c>
      <c r="W772" s="50"/>
      <c r="X772" s="50"/>
      <c r="Y772" s="50"/>
      <c r="Z772" s="50">
        <f>IFERROR(FIND("-", 'Upload Data'!$A759, 1), 1000)</f>
        <v>1000</v>
      </c>
      <c r="AA772" s="50">
        <f>IFERROR(FIND("-", 'Upload Data'!$A759, Z772 + 1), 1000)</f>
        <v>1000</v>
      </c>
      <c r="AB772" s="50">
        <f>IFERROR(FIND("-", 'Upload Data'!$A759, AA772 + 1), 1000)</f>
        <v>1000</v>
      </c>
      <c r="AC772" s="50" t="str">
        <f>IFERROR(LEFT('Upload Data'!$A759, Z772 - 1), "")</f>
        <v/>
      </c>
      <c r="AD772" s="50" t="str">
        <f>IFERROR(MID('Upload Data'!$A759, Z772 + 1, AA772 - Z772 - 1), "")</f>
        <v/>
      </c>
      <c r="AE772" s="50" t="str">
        <f>IFERROR(MID('Upload Data'!$A759, AA772 + 1, AB772 - AA772 - 1), "")</f>
        <v/>
      </c>
      <c r="AF772" s="50" t="str">
        <f>IFERROR(MID('Upload Data'!$A759, AB772 + 1, 1000), "")</f>
        <v/>
      </c>
      <c r="AG772" s="50" t="str">
        <f t="shared" si="84"/>
        <v/>
      </c>
      <c r="AH772" s="50" t="b">
        <f t="shared" si="85"/>
        <v>0</v>
      </c>
    </row>
    <row r="773" spans="1:34">
      <c r="A773" s="49">
        <f t="shared" si="82"/>
        <v>760</v>
      </c>
      <c r="B773" s="48" t="b">
        <f>NOT(IFERROR('Upload Data'!A760 = "ERROR", TRUE))</f>
        <v>1</v>
      </c>
      <c r="C773" s="48">
        <f t="shared" si="83"/>
        <v>760</v>
      </c>
      <c r="D773" s="50" t="b">
        <f>IF(B773, ('Upload Data'!A760 &amp; 'Upload Data'!B760 &amp; 'Upload Data'!C760 &amp; 'Upload Data'!D760 &amp; 'Upload Data'!E760 &amp; 'Upload Data'!F760 &amp; 'Upload Data'!G760 &amp; 'Upload Data'!H760 &amp; 'Upload Data'!I760 &amp; 'Upload Data'!J760 &amp; 'Upload Data'!K760 &amp; 'Upload Data'!L760 &amp; 'Upload Data'!M760 &amp; 'Upload Data'!N760) &lt;&gt; "", FALSE)</f>
        <v>0</v>
      </c>
      <c r="E773" s="50" t="str">
        <f t="shared" si="86"/>
        <v/>
      </c>
      <c r="F773" s="50" t="str">
        <f t="shared" si="87"/>
        <v/>
      </c>
      <c r="G773" s="50" t="b">
        <f t="shared" si="81"/>
        <v>1</v>
      </c>
      <c r="H773" s="50" t="b">
        <f>IFERROR(OR(AND(NOT(D773), 'Upload Data'!$A760 = ""), AND(AG773 &gt; -1, OR(AND(AH773, LEN(AD773) = 7), IFERROR(MATCH(AD773, listCertificateTypes, 0), FALSE)))), FALSE)</f>
        <v>1</v>
      </c>
      <c r="I773" s="50" t="b">
        <f>IFERROR(OR(NOT($D773), 'Upload Data'!B760 &lt;&gt; ""), FALSE)</f>
        <v>1</v>
      </c>
      <c r="J773" s="50" t="b">
        <f>IFERROR(OR(AND(NOT($D773), 'Upload Data'!C760 = ""), ISNUMBER('Upload Data'!C760), IFERROR(DATEVALUE('Upload Data'!C760) &gt; 0, FALSE)), FALSE)</f>
        <v>1</v>
      </c>
      <c r="K773" s="50" t="b">
        <f>IFERROR(OR(NOT($D773), 'Upload Data'!D760 &lt;&gt; ""), FALSE)</f>
        <v>1</v>
      </c>
      <c r="L773" s="51" t="s">
        <v>116</v>
      </c>
      <c r="M773" s="50" t="b">
        <f>IFERROR(OR(AND(NOT($D773), 'Upload Data'!F760 = ""), IFERROR(_xlfn.NUMBERVALUE('Upload Data'!F760) &gt; 0, FALSE)), FALSE)</f>
        <v>1</v>
      </c>
      <c r="N773" s="50" t="b">
        <f>IFERROR(OR('Upload Data'!G760 = "", IFERROR(_xlfn.NUMBERVALUE('Upload Data'!G760) &gt; 0, FALSE)), FALSE)</f>
        <v>1</v>
      </c>
      <c r="O773" s="50" t="b">
        <f>IFERROR(OR('Upload Data'!G760 = "", IFERROR(MATCH('Upload Data'!H760, listVolumeUnits, 0), FALSE)), FALSE)</f>
        <v>1</v>
      </c>
      <c r="P773" s="50" t="b">
        <f>IFERROR(OR('Upload Data'!I760 = "", IFERROR(_xlfn.NUMBERVALUE('Upload Data'!I760) &gt; 0, FALSE)), FALSE)</f>
        <v>1</v>
      </c>
      <c r="Q773" s="50" t="b">
        <f>IFERROR(OR('Upload Data'!I760 = "", IFERROR(MATCH('Upload Data'!J760, listWeightUnits, 0), FALSE)), FALSE)</f>
        <v>1</v>
      </c>
      <c r="R773" s="50" t="b">
        <f>IFERROR(OR(AND(NOT(D773), 'Upload Data'!K760 = ""), IFERROR(MATCH('Upload Data'!K760, listFscClaimTypes, 0), FALSE)), FALSE)</f>
        <v>1</v>
      </c>
      <c r="S773" s="50" t="b">
        <f>IFERROR(OR(AND('Upload Data'!K760 = refClaimFsc100, OR('Upload Data'!L760 = "", 'Upload Data'!L760 = 100)), AND('Upload Data'!K760 = refClaimFscCW, OR('Upload Data'!L760 = "", 'Upload Data'!L760 = 0)), AND('Upload Data'!K760 = refClaimFscMix, 'Upload Data'!L760 &lt;&gt; "", _xlfn.NUMBERVALUE('Upload Data'!L760) &gt;= 0, _xlfn.NUMBERVALUE('Upload Data'!L760) &lt;= 100), AND('Upload Data'!K760 = refClaimFscMixCredit, OR('Upload Data'!L760 = "", 'Upload Data'!L760 = 100)), AND('Upload Data'!K760 = refClaimFscRecycled, 'Upload Data'!K760 =""), 'Upload Data'!K760 = ""), FALSE)</f>
        <v>1</v>
      </c>
      <c r="T773" s="50" t="b">
        <f>IFERROR(OR('Upload Data'!M760 = "", ISNUMBER('Upload Data'!M760), IFERROR(DATEVALUE('Upload Data'!M760) &gt; 0, FALSE)), FALSE)</f>
        <v>1</v>
      </c>
      <c r="U773" s="50" t="b">
        <f>IFERROR(OR('Upload Data'!N760 = "", ISNUMBER('Upload Data'!N760), IFERROR(DATEVALUE('Upload Data'!N760) &gt; 0, FALSE)), FALSE)</f>
        <v>1</v>
      </c>
      <c r="V773" s="51" t="s">
        <v>116</v>
      </c>
      <c r="W773" s="50"/>
      <c r="X773" s="50"/>
      <c r="Y773" s="50"/>
      <c r="Z773" s="50">
        <f>IFERROR(FIND("-", 'Upload Data'!$A760, 1), 1000)</f>
        <v>1000</v>
      </c>
      <c r="AA773" s="50">
        <f>IFERROR(FIND("-", 'Upload Data'!$A760, Z773 + 1), 1000)</f>
        <v>1000</v>
      </c>
      <c r="AB773" s="50">
        <f>IFERROR(FIND("-", 'Upload Data'!$A760, AA773 + 1), 1000)</f>
        <v>1000</v>
      </c>
      <c r="AC773" s="50" t="str">
        <f>IFERROR(LEFT('Upload Data'!$A760, Z773 - 1), "")</f>
        <v/>
      </c>
      <c r="AD773" s="50" t="str">
        <f>IFERROR(MID('Upload Data'!$A760, Z773 + 1, AA773 - Z773 - 1), "")</f>
        <v/>
      </c>
      <c r="AE773" s="50" t="str">
        <f>IFERROR(MID('Upload Data'!$A760, AA773 + 1, AB773 - AA773 - 1), "")</f>
        <v/>
      </c>
      <c r="AF773" s="50" t="str">
        <f>IFERROR(MID('Upload Data'!$A760, AB773 + 1, 1000), "")</f>
        <v/>
      </c>
      <c r="AG773" s="50" t="str">
        <f t="shared" si="84"/>
        <v/>
      </c>
      <c r="AH773" s="50" t="b">
        <f t="shared" si="85"/>
        <v>0</v>
      </c>
    </row>
    <row r="774" spans="1:34">
      <c r="A774" s="49">
        <f t="shared" si="82"/>
        <v>761</v>
      </c>
      <c r="B774" s="48" t="b">
        <f>NOT(IFERROR('Upload Data'!A761 = "ERROR", TRUE))</f>
        <v>1</v>
      </c>
      <c r="C774" s="48">
        <f t="shared" si="83"/>
        <v>761</v>
      </c>
      <c r="D774" s="50" t="b">
        <f>IF(B774, ('Upload Data'!A761 &amp; 'Upload Data'!B761 &amp; 'Upload Data'!C761 &amp; 'Upload Data'!D761 &amp; 'Upload Data'!E761 &amp; 'Upload Data'!F761 &amp; 'Upload Data'!G761 &amp; 'Upload Data'!H761 &amp; 'Upload Data'!I761 &amp; 'Upload Data'!J761 &amp; 'Upload Data'!K761 &amp; 'Upload Data'!L761 &amp; 'Upload Data'!M761 &amp; 'Upload Data'!N761) &lt;&gt; "", FALSE)</f>
        <v>0</v>
      </c>
      <c r="E774" s="50" t="str">
        <f t="shared" si="86"/>
        <v/>
      </c>
      <c r="F774" s="50" t="str">
        <f t="shared" si="87"/>
        <v/>
      </c>
      <c r="G774" s="50" t="b">
        <f t="shared" si="81"/>
        <v>1</v>
      </c>
      <c r="H774" s="50" t="b">
        <f>IFERROR(OR(AND(NOT(D774), 'Upload Data'!$A761 = ""), AND(AG774 &gt; -1, OR(AND(AH774, LEN(AD774) = 7), IFERROR(MATCH(AD774, listCertificateTypes, 0), FALSE)))), FALSE)</f>
        <v>1</v>
      </c>
      <c r="I774" s="50" t="b">
        <f>IFERROR(OR(NOT($D774), 'Upload Data'!B761 &lt;&gt; ""), FALSE)</f>
        <v>1</v>
      </c>
      <c r="J774" s="50" t="b">
        <f>IFERROR(OR(AND(NOT($D774), 'Upload Data'!C761 = ""), ISNUMBER('Upload Data'!C761), IFERROR(DATEVALUE('Upload Data'!C761) &gt; 0, FALSE)), FALSE)</f>
        <v>1</v>
      </c>
      <c r="K774" s="50" t="b">
        <f>IFERROR(OR(NOT($D774), 'Upload Data'!D761 &lt;&gt; ""), FALSE)</f>
        <v>1</v>
      </c>
      <c r="L774" s="51" t="s">
        <v>116</v>
      </c>
      <c r="M774" s="50" t="b">
        <f>IFERROR(OR(AND(NOT($D774), 'Upload Data'!F761 = ""), IFERROR(_xlfn.NUMBERVALUE('Upload Data'!F761) &gt; 0, FALSE)), FALSE)</f>
        <v>1</v>
      </c>
      <c r="N774" s="50" t="b">
        <f>IFERROR(OR('Upload Data'!G761 = "", IFERROR(_xlfn.NUMBERVALUE('Upload Data'!G761) &gt; 0, FALSE)), FALSE)</f>
        <v>1</v>
      </c>
      <c r="O774" s="50" t="b">
        <f>IFERROR(OR('Upload Data'!G761 = "", IFERROR(MATCH('Upload Data'!H761, listVolumeUnits, 0), FALSE)), FALSE)</f>
        <v>1</v>
      </c>
      <c r="P774" s="50" t="b">
        <f>IFERROR(OR('Upload Data'!I761 = "", IFERROR(_xlfn.NUMBERVALUE('Upload Data'!I761) &gt; 0, FALSE)), FALSE)</f>
        <v>1</v>
      </c>
      <c r="Q774" s="50" t="b">
        <f>IFERROR(OR('Upload Data'!I761 = "", IFERROR(MATCH('Upload Data'!J761, listWeightUnits, 0), FALSE)), FALSE)</f>
        <v>1</v>
      </c>
      <c r="R774" s="50" t="b">
        <f>IFERROR(OR(AND(NOT(D774), 'Upload Data'!K761 = ""), IFERROR(MATCH('Upload Data'!K761, listFscClaimTypes, 0), FALSE)), FALSE)</f>
        <v>1</v>
      </c>
      <c r="S774" s="50" t="b">
        <f>IFERROR(OR(AND('Upload Data'!K761 = refClaimFsc100, OR('Upload Data'!L761 = "", 'Upload Data'!L761 = 100)), AND('Upload Data'!K761 = refClaimFscCW, OR('Upload Data'!L761 = "", 'Upload Data'!L761 = 0)), AND('Upload Data'!K761 = refClaimFscMix, 'Upload Data'!L761 &lt;&gt; "", _xlfn.NUMBERVALUE('Upload Data'!L761) &gt;= 0, _xlfn.NUMBERVALUE('Upload Data'!L761) &lt;= 100), AND('Upload Data'!K761 = refClaimFscMixCredit, OR('Upload Data'!L761 = "", 'Upload Data'!L761 = 100)), AND('Upload Data'!K761 = refClaimFscRecycled, 'Upload Data'!K761 =""), 'Upload Data'!K761 = ""), FALSE)</f>
        <v>1</v>
      </c>
      <c r="T774" s="50" t="b">
        <f>IFERROR(OR('Upload Data'!M761 = "", ISNUMBER('Upload Data'!M761), IFERROR(DATEVALUE('Upload Data'!M761) &gt; 0, FALSE)), FALSE)</f>
        <v>1</v>
      </c>
      <c r="U774" s="50" t="b">
        <f>IFERROR(OR('Upload Data'!N761 = "", ISNUMBER('Upload Data'!N761), IFERROR(DATEVALUE('Upload Data'!N761) &gt; 0, FALSE)), FALSE)</f>
        <v>1</v>
      </c>
      <c r="V774" s="51" t="s">
        <v>116</v>
      </c>
      <c r="W774" s="50"/>
      <c r="X774" s="50"/>
      <c r="Y774" s="50"/>
      <c r="Z774" s="50">
        <f>IFERROR(FIND("-", 'Upload Data'!$A761, 1), 1000)</f>
        <v>1000</v>
      </c>
      <c r="AA774" s="50">
        <f>IFERROR(FIND("-", 'Upload Data'!$A761, Z774 + 1), 1000)</f>
        <v>1000</v>
      </c>
      <c r="AB774" s="50">
        <f>IFERROR(FIND("-", 'Upload Data'!$A761, AA774 + 1), 1000)</f>
        <v>1000</v>
      </c>
      <c r="AC774" s="50" t="str">
        <f>IFERROR(LEFT('Upload Data'!$A761, Z774 - 1), "")</f>
        <v/>
      </c>
      <c r="AD774" s="50" t="str">
        <f>IFERROR(MID('Upload Data'!$A761, Z774 + 1, AA774 - Z774 - 1), "")</f>
        <v/>
      </c>
      <c r="AE774" s="50" t="str">
        <f>IFERROR(MID('Upload Data'!$A761, AA774 + 1, AB774 - AA774 - 1), "")</f>
        <v/>
      </c>
      <c r="AF774" s="50" t="str">
        <f>IFERROR(MID('Upload Data'!$A761, AB774 + 1, 1000), "")</f>
        <v/>
      </c>
      <c r="AG774" s="50" t="str">
        <f t="shared" si="84"/>
        <v/>
      </c>
      <c r="AH774" s="50" t="b">
        <f t="shared" si="85"/>
        <v>0</v>
      </c>
    </row>
    <row r="775" spans="1:34">
      <c r="A775" s="49">
        <f t="shared" si="82"/>
        <v>762</v>
      </c>
      <c r="B775" s="48" t="b">
        <f>NOT(IFERROR('Upload Data'!A762 = "ERROR", TRUE))</f>
        <v>1</v>
      </c>
      <c r="C775" s="48">
        <f t="shared" si="83"/>
        <v>762</v>
      </c>
      <c r="D775" s="50" t="b">
        <f>IF(B775, ('Upload Data'!A762 &amp; 'Upload Data'!B762 &amp; 'Upload Data'!C762 &amp; 'Upload Data'!D762 &amp; 'Upload Data'!E762 &amp; 'Upload Data'!F762 &amp; 'Upload Data'!G762 &amp; 'Upload Data'!H762 &amp; 'Upload Data'!I762 &amp; 'Upload Data'!J762 &amp; 'Upload Data'!K762 &amp; 'Upload Data'!L762 &amp; 'Upload Data'!M762 &amp; 'Upload Data'!N762) &lt;&gt; "", FALSE)</f>
        <v>0</v>
      </c>
      <c r="E775" s="50" t="str">
        <f t="shared" si="86"/>
        <v/>
      </c>
      <c r="F775" s="50" t="str">
        <f t="shared" si="87"/>
        <v/>
      </c>
      <c r="G775" s="50" t="b">
        <f t="shared" si="81"/>
        <v>1</v>
      </c>
      <c r="H775" s="50" t="b">
        <f>IFERROR(OR(AND(NOT(D775), 'Upload Data'!$A762 = ""), AND(AG775 &gt; -1, OR(AND(AH775, LEN(AD775) = 7), IFERROR(MATCH(AD775, listCertificateTypes, 0), FALSE)))), FALSE)</f>
        <v>1</v>
      </c>
      <c r="I775" s="50" t="b">
        <f>IFERROR(OR(NOT($D775), 'Upload Data'!B762 &lt;&gt; ""), FALSE)</f>
        <v>1</v>
      </c>
      <c r="J775" s="50" t="b">
        <f>IFERROR(OR(AND(NOT($D775), 'Upload Data'!C762 = ""), ISNUMBER('Upload Data'!C762), IFERROR(DATEVALUE('Upload Data'!C762) &gt; 0, FALSE)), FALSE)</f>
        <v>1</v>
      </c>
      <c r="K775" s="50" t="b">
        <f>IFERROR(OR(NOT($D775), 'Upload Data'!D762 &lt;&gt; ""), FALSE)</f>
        <v>1</v>
      </c>
      <c r="L775" s="51" t="s">
        <v>116</v>
      </c>
      <c r="M775" s="50" t="b">
        <f>IFERROR(OR(AND(NOT($D775), 'Upload Data'!F762 = ""), IFERROR(_xlfn.NUMBERVALUE('Upload Data'!F762) &gt; 0, FALSE)), FALSE)</f>
        <v>1</v>
      </c>
      <c r="N775" s="50" t="b">
        <f>IFERROR(OR('Upload Data'!G762 = "", IFERROR(_xlfn.NUMBERVALUE('Upload Data'!G762) &gt; 0, FALSE)), FALSE)</f>
        <v>1</v>
      </c>
      <c r="O775" s="50" t="b">
        <f>IFERROR(OR('Upload Data'!G762 = "", IFERROR(MATCH('Upload Data'!H762, listVolumeUnits, 0), FALSE)), FALSE)</f>
        <v>1</v>
      </c>
      <c r="P775" s="50" t="b">
        <f>IFERROR(OR('Upload Data'!I762 = "", IFERROR(_xlfn.NUMBERVALUE('Upload Data'!I762) &gt; 0, FALSE)), FALSE)</f>
        <v>1</v>
      </c>
      <c r="Q775" s="50" t="b">
        <f>IFERROR(OR('Upload Data'!I762 = "", IFERROR(MATCH('Upload Data'!J762, listWeightUnits, 0), FALSE)), FALSE)</f>
        <v>1</v>
      </c>
      <c r="R775" s="50" t="b">
        <f>IFERROR(OR(AND(NOT(D775), 'Upload Data'!K762 = ""), IFERROR(MATCH('Upload Data'!K762, listFscClaimTypes, 0), FALSE)), FALSE)</f>
        <v>1</v>
      </c>
      <c r="S775" s="50" t="b">
        <f>IFERROR(OR(AND('Upload Data'!K762 = refClaimFsc100, OR('Upload Data'!L762 = "", 'Upload Data'!L762 = 100)), AND('Upload Data'!K762 = refClaimFscCW, OR('Upload Data'!L762 = "", 'Upload Data'!L762 = 0)), AND('Upload Data'!K762 = refClaimFscMix, 'Upload Data'!L762 &lt;&gt; "", _xlfn.NUMBERVALUE('Upload Data'!L762) &gt;= 0, _xlfn.NUMBERVALUE('Upload Data'!L762) &lt;= 100), AND('Upload Data'!K762 = refClaimFscMixCredit, OR('Upload Data'!L762 = "", 'Upload Data'!L762 = 100)), AND('Upload Data'!K762 = refClaimFscRecycled, 'Upload Data'!K762 =""), 'Upload Data'!K762 = ""), FALSE)</f>
        <v>1</v>
      </c>
      <c r="T775" s="50" t="b">
        <f>IFERROR(OR('Upload Data'!M762 = "", ISNUMBER('Upload Data'!M762), IFERROR(DATEVALUE('Upload Data'!M762) &gt; 0, FALSE)), FALSE)</f>
        <v>1</v>
      </c>
      <c r="U775" s="50" t="b">
        <f>IFERROR(OR('Upload Data'!N762 = "", ISNUMBER('Upload Data'!N762), IFERROR(DATEVALUE('Upload Data'!N762) &gt; 0, FALSE)), FALSE)</f>
        <v>1</v>
      </c>
      <c r="V775" s="51" t="s">
        <v>116</v>
      </c>
      <c r="W775" s="50"/>
      <c r="X775" s="50"/>
      <c r="Y775" s="50"/>
      <c r="Z775" s="50">
        <f>IFERROR(FIND("-", 'Upload Data'!$A762, 1), 1000)</f>
        <v>1000</v>
      </c>
      <c r="AA775" s="50">
        <f>IFERROR(FIND("-", 'Upload Data'!$A762, Z775 + 1), 1000)</f>
        <v>1000</v>
      </c>
      <c r="AB775" s="50">
        <f>IFERROR(FIND("-", 'Upload Data'!$A762, AA775 + 1), 1000)</f>
        <v>1000</v>
      </c>
      <c r="AC775" s="50" t="str">
        <f>IFERROR(LEFT('Upload Data'!$A762, Z775 - 1), "")</f>
        <v/>
      </c>
      <c r="AD775" s="50" t="str">
        <f>IFERROR(MID('Upload Data'!$A762, Z775 + 1, AA775 - Z775 - 1), "")</f>
        <v/>
      </c>
      <c r="AE775" s="50" t="str">
        <f>IFERROR(MID('Upload Data'!$A762, AA775 + 1, AB775 - AA775 - 1), "")</f>
        <v/>
      </c>
      <c r="AF775" s="50" t="str">
        <f>IFERROR(MID('Upload Data'!$A762, AB775 + 1, 1000), "")</f>
        <v/>
      </c>
      <c r="AG775" s="50" t="str">
        <f t="shared" si="84"/>
        <v/>
      </c>
      <c r="AH775" s="50" t="b">
        <f t="shared" si="85"/>
        <v>0</v>
      </c>
    </row>
    <row r="776" spans="1:34">
      <c r="A776" s="49">
        <f t="shared" si="82"/>
        <v>763</v>
      </c>
      <c r="B776" s="48" t="b">
        <f>NOT(IFERROR('Upload Data'!A763 = "ERROR", TRUE))</f>
        <v>1</v>
      </c>
      <c r="C776" s="48">
        <f t="shared" si="83"/>
        <v>763</v>
      </c>
      <c r="D776" s="50" t="b">
        <f>IF(B776, ('Upload Data'!A763 &amp; 'Upload Data'!B763 &amp; 'Upload Data'!C763 &amp; 'Upload Data'!D763 &amp; 'Upload Data'!E763 &amp; 'Upload Data'!F763 &amp; 'Upload Data'!G763 &amp; 'Upload Data'!H763 &amp; 'Upload Data'!I763 &amp; 'Upload Data'!J763 &amp; 'Upload Data'!K763 &amp; 'Upload Data'!L763 &amp; 'Upload Data'!M763 &amp; 'Upload Data'!N763) &lt;&gt; "", FALSE)</f>
        <v>0</v>
      </c>
      <c r="E776" s="50" t="str">
        <f t="shared" si="86"/>
        <v/>
      </c>
      <c r="F776" s="50" t="str">
        <f t="shared" si="87"/>
        <v/>
      </c>
      <c r="G776" s="50" t="b">
        <f t="shared" si="81"/>
        <v>1</v>
      </c>
      <c r="H776" s="50" t="b">
        <f>IFERROR(OR(AND(NOT(D776), 'Upload Data'!$A763 = ""), AND(AG776 &gt; -1, OR(AND(AH776, LEN(AD776) = 7), IFERROR(MATCH(AD776, listCertificateTypes, 0), FALSE)))), FALSE)</f>
        <v>1</v>
      </c>
      <c r="I776" s="50" t="b">
        <f>IFERROR(OR(NOT($D776), 'Upload Data'!B763 &lt;&gt; ""), FALSE)</f>
        <v>1</v>
      </c>
      <c r="J776" s="50" t="b">
        <f>IFERROR(OR(AND(NOT($D776), 'Upload Data'!C763 = ""), ISNUMBER('Upload Data'!C763), IFERROR(DATEVALUE('Upload Data'!C763) &gt; 0, FALSE)), FALSE)</f>
        <v>1</v>
      </c>
      <c r="K776" s="50" t="b">
        <f>IFERROR(OR(NOT($D776), 'Upload Data'!D763 &lt;&gt; ""), FALSE)</f>
        <v>1</v>
      </c>
      <c r="L776" s="51" t="s">
        <v>116</v>
      </c>
      <c r="M776" s="50" t="b">
        <f>IFERROR(OR(AND(NOT($D776), 'Upload Data'!F763 = ""), IFERROR(_xlfn.NUMBERVALUE('Upload Data'!F763) &gt; 0, FALSE)), FALSE)</f>
        <v>1</v>
      </c>
      <c r="N776" s="50" t="b">
        <f>IFERROR(OR('Upload Data'!G763 = "", IFERROR(_xlfn.NUMBERVALUE('Upload Data'!G763) &gt; 0, FALSE)), FALSE)</f>
        <v>1</v>
      </c>
      <c r="O776" s="50" t="b">
        <f>IFERROR(OR('Upload Data'!G763 = "", IFERROR(MATCH('Upload Data'!H763, listVolumeUnits, 0), FALSE)), FALSE)</f>
        <v>1</v>
      </c>
      <c r="P776" s="50" t="b">
        <f>IFERROR(OR('Upload Data'!I763 = "", IFERROR(_xlfn.NUMBERVALUE('Upload Data'!I763) &gt; 0, FALSE)), FALSE)</f>
        <v>1</v>
      </c>
      <c r="Q776" s="50" t="b">
        <f>IFERROR(OR('Upload Data'!I763 = "", IFERROR(MATCH('Upload Data'!J763, listWeightUnits, 0), FALSE)), FALSE)</f>
        <v>1</v>
      </c>
      <c r="R776" s="50" t="b">
        <f>IFERROR(OR(AND(NOT(D776), 'Upload Data'!K763 = ""), IFERROR(MATCH('Upload Data'!K763, listFscClaimTypes, 0), FALSE)), FALSE)</f>
        <v>1</v>
      </c>
      <c r="S776" s="50" t="b">
        <f>IFERROR(OR(AND('Upload Data'!K763 = refClaimFsc100, OR('Upload Data'!L763 = "", 'Upload Data'!L763 = 100)), AND('Upload Data'!K763 = refClaimFscCW, OR('Upload Data'!L763 = "", 'Upload Data'!L763 = 0)), AND('Upload Data'!K763 = refClaimFscMix, 'Upload Data'!L763 &lt;&gt; "", _xlfn.NUMBERVALUE('Upload Data'!L763) &gt;= 0, _xlfn.NUMBERVALUE('Upload Data'!L763) &lt;= 100), AND('Upload Data'!K763 = refClaimFscMixCredit, OR('Upload Data'!L763 = "", 'Upload Data'!L763 = 100)), AND('Upload Data'!K763 = refClaimFscRecycled, 'Upload Data'!K763 =""), 'Upload Data'!K763 = ""), FALSE)</f>
        <v>1</v>
      </c>
      <c r="T776" s="50" t="b">
        <f>IFERROR(OR('Upload Data'!M763 = "", ISNUMBER('Upload Data'!M763), IFERROR(DATEVALUE('Upload Data'!M763) &gt; 0, FALSE)), FALSE)</f>
        <v>1</v>
      </c>
      <c r="U776" s="50" t="b">
        <f>IFERROR(OR('Upload Data'!N763 = "", ISNUMBER('Upload Data'!N763), IFERROR(DATEVALUE('Upload Data'!N763) &gt; 0, FALSE)), FALSE)</f>
        <v>1</v>
      </c>
      <c r="V776" s="51" t="s">
        <v>116</v>
      </c>
      <c r="W776" s="50"/>
      <c r="X776" s="50"/>
      <c r="Y776" s="50"/>
      <c r="Z776" s="50">
        <f>IFERROR(FIND("-", 'Upload Data'!$A763, 1), 1000)</f>
        <v>1000</v>
      </c>
      <c r="AA776" s="50">
        <f>IFERROR(FIND("-", 'Upload Data'!$A763, Z776 + 1), 1000)</f>
        <v>1000</v>
      </c>
      <c r="AB776" s="50">
        <f>IFERROR(FIND("-", 'Upload Data'!$A763, AA776 + 1), 1000)</f>
        <v>1000</v>
      </c>
      <c r="AC776" s="50" t="str">
        <f>IFERROR(LEFT('Upload Data'!$A763, Z776 - 1), "")</f>
        <v/>
      </c>
      <c r="AD776" s="50" t="str">
        <f>IFERROR(MID('Upload Data'!$A763, Z776 + 1, AA776 - Z776 - 1), "")</f>
        <v/>
      </c>
      <c r="AE776" s="50" t="str">
        <f>IFERROR(MID('Upload Data'!$A763, AA776 + 1, AB776 - AA776 - 1), "")</f>
        <v/>
      </c>
      <c r="AF776" s="50" t="str">
        <f>IFERROR(MID('Upload Data'!$A763, AB776 + 1, 1000), "")</f>
        <v/>
      </c>
      <c r="AG776" s="50" t="str">
        <f t="shared" si="84"/>
        <v/>
      </c>
      <c r="AH776" s="50" t="b">
        <f t="shared" si="85"/>
        <v>0</v>
      </c>
    </row>
    <row r="777" spans="1:34">
      <c r="A777" s="49">
        <f t="shared" si="82"/>
        <v>764</v>
      </c>
      <c r="B777" s="48" t="b">
        <f>NOT(IFERROR('Upload Data'!A764 = "ERROR", TRUE))</f>
        <v>1</v>
      </c>
      <c r="C777" s="48">
        <f t="shared" si="83"/>
        <v>764</v>
      </c>
      <c r="D777" s="50" t="b">
        <f>IF(B777, ('Upload Data'!A764 &amp; 'Upload Data'!B764 &amp; 'Upload Data'!C764 &amp; 'Upload Data'!D764 &amp; 'Upload Data'!E764 &amp; 'Upload Data'!F764 &amp; 'Upload Data'!G764 &amp; 'Upload Data'!H764 &amp; 'Upload Data'!I764 &amp; 'Upload Data'!J764 &amp; 'Upload Data'!K764 &amp; 'Upload Data'!L764 &amp; 'Upload Data'!M764 &amp; 'Upload Data'!N764) &lt;&gt; "", FALSE)</f>
        <v>0</v>
      </c>
      <c r="E777" s="50" t="str">
        <f t="shared" si="86"/>
        <v/>
      </c>
      <c r="F777" s="50" t="str">
        <f t="shared" si="87"/>
        <v/>
      </c>
      <c r="G777" s="50" t="b">
        <f t="shared" si="81"/>
        <v>1</v>
      </c>
      <c r="H777" s="50" t="b">
        <f>IFERROR(OR(AND(NOT(D777), 'Upload Data'!$A764 = ""), AND(AG777 &gt; -1, OR(AND(AH777, LEN(AD777) = 7), IFERROR(MATCH(AD777, listCertificateTypes, 0), FALSE)))), FALSE)</f>
        <v>1</v>
      </c>
      <c r="I777" s="50" t="b">
        <f>IFERROR(OR(NOT($D777), 'Upload Data'!B764 &lt;&gt; ""), FALSE)</f>
        <v>1</v>
      </c>
      <c r="J777" s="50" t="b">
        <f>IFERROR(OR(AND(NOT($D777), 'Upload Data'!C764 = ""), ISNUMBER('Upload Data'!C764), IFERROR(DATEVALUE('Upload Data'!C764) &gt; 0, FALSE)), FALSE)</f>
        <v>1</v>
      </c>
      <c r="K777" s="50" t="b">
        <f>IFERROR(OR(NOT($D777), 'Upload Data'!D764 &lt;&gt; ""), FALSE)</f>
        <v>1</v>
      </c>
      <c r="L777" s="51" t="s">
        <v>116</v>
      </c>
      <c r="M777" s="50" t="b">
        <f>IFERROR(OR(AND(NOT($D777), 'Upload Data'!F764 = ""), IFERROR(_xlfn.NUMBERVALUE('Upload Data'!F764) &gt; 0, FALSE)), FALSE)</f>
        <v>1</v>
      </c>
      <c r="N777" s="50" t="b">
        <f>IFERROR(OR('Upload Data'!G764 = "", IFERROR(_xlfn.NUMBERVALUE('Upload Data'!G764) &gt; 0, FALSE)), FALSE)</f>
        <v>1</v>
      </c>
      <c r="O777" s="50" t="b">
        <f>IFERROR(OR('Upload Data'!G764 = "", IFERROR(MATCH('Upload Data'!H764, listVolumeUnits, 0), FALSE)), FALSE)</f>
        <v>1</v>
      </c>
      <c r="P777" s="50" t="b">
        <f>IFERROR(OR('Upload Data'!I764 = "", IFERROR(_xlfn.NUMBERVALUE('Upload Data'!I764) &gt; 0, FALSE)), FALSE)</f>
        <v>1</v>
      </c>
      <c r="Q777" s="50" t="b">
        <f>IFERROR(OR('Upload Data'!I764 = "", IFERROR(MATCH('Upload Data'!J764, listWeightUnits, 0), FALSE)), FALSE)</f>
        <v>1</v>
      </c>
      <c r="R777" s="50" t="b">
        <f>IFERROR(OR(AND(NOT(D777), 'Upload Data'!K764 = ""), IFERROR(MATCH('Upload Data'!K764, listFscClaimTypes, 0), FALSE)), FALSE)</f>
        <v>1</v>
      </c>
      <c r="S777" s="50" t="b">
        <f>IFERROR(OR(AND('Upload Data'!K764 = refClaimFsc100, OR('Upload Data'!L764 = "", 'Upload Data'!L764 = 100)), AND('Upload Data'!K764 = refClaimFscCW, OR('Upload Data'!L764 = "", 'Upload Data'!L764 = 0)), AND('Upload Data'!K764 = refClaimFscMix, 'Upload Data'!L764 &lt;&gt; "", _xlfn.NUMBERVALUE('Upload Data'!L764) &gt;= 0, _xlfn.NUMBERVALUE('Upload Data'!L764) &lt;= 100), AND('Upload Data'!K764 = refClaimFscMixCredit, OR('Upload Data'!L764 = "", 'Upload Data'!L764 = 100)), AND('Upload Data'!K764 = refClaimFscRecycled, 'Upload Data'!K764 =""), 'Upload Data'!K764 = ""), FALSE)</f>
        <v>1</v>
      </c>
      <c r="T777" s="50" t="b">
        <f>IFERROR(OR('Upload Data'!M764 = "", ISNUMBER('Upload Data'!M764), IFERROR(DATEVALUE('Upload Data'!M764) &gt; 0, FALSE)), FALSE)</f>
        <v>1</v>
      </c>
      <c r="U777" s="50" t="b">
        <f>IFERROR(OR('Upload Data'!N764 = "", ISNUMBER('Upload Data'!N764), IFERROR(DATEVALUE('Upload Data'!N764) &gt; 0, FALSE)), FALSE)</f>
        <v>1</v>
      </c>
      <c r="V777" s="51" t="s">
        <v>116</v>
      </c>
      <c r="W777" s="50"/>
      <c r="X777" s="50"/>
      <c r="Y777" s="50"/>
      <c r="Z777" s="50">
        <f>IFERROR(FIND("-", 'Upload Data'!$A764, 1), 1000)</f>
        <v>1000</v>
      </c>
      <c r="AA777" s="50">
        <f>IFERROR(FIND("-", 'Upload Data'!$A764, Z777 + 1), 1000)</f>
        <v>1000</v>
      </c>
      <c r="AB777" s="50">
        <f>IFERROR(FIND("-", 'Upload Data'!$A764, AA777 + 1), 1000)</f>
        <v>1000</v>
      </c>
      <c r="AC777" s="50" t="str">
        <f>IFERROR(LEFT('Upload Data'!$A764, Z777 - 1), "")</f>
        <v/>
      </c>
      <c r="AD777" s="50" t="str">
        <f>IFERROR(MID('Upload Data'!$A764, Z777 + 1, AA777 - Z777 - 1), "")</f>
        <v/>
      </c>
      <c r="AE777" s="50" t="str">
        <f>IFERROR(MID('Upload Data'!$A764, AA777 + 1, AB777 - AA777 - 1), "")</f>
        <v/>
      </c>
      <c r="AF777" s="50" t="str">
        <f>IFERROR(MID('Upload Data'!$A764, AB777 + 1, 1000), "")</f>
        <v/>
      </c>
      <c r="AG777" s="50" t="str">
        <f t="shared" si="84"/>
        <v/>
      </c>
      <c r="AH777" s="50" t="b">
        <f t="shared" si="85"/>
        <v>0</v>
      </c>
    </row>
    <row r="778" spans="1:34">
      <c r="A778" s="49">
        <f t="shared" si="82"/>
        <v>765</v>
      </c>
      <c r="B778" s="48" t="b">
        <f>NOT(IFERROR('Upload Data'!A765 = "ERROR", TRUE))</f>
        <v>1</v>
      </c>
      <c r="C778" s="48">
        <f t="shared" si="83"/>
        <v>765</v>
      </c>
      <c r="D778" s="50" t="b">
        <f>IF(B778, ('Upload Data'!A765 &amp; 'Upload Data'!B765 &amp; 'Upload Data'!C765 &amp; 'Upload Data'!D765 &amp; 'Upload Data'!E765 &amp; 'Upload Data'!F765 &amp; 'Upload Data'!G765 &amp; 'Upload Data'!H765 &amp; 'Upload Data'!I765 &amp; 'Upload Data'!J765 &amp; 'Upload Data'!K765 &amp; 'Upload Data'!L765 &amp; 'Upload Data'!M765 &amp; 'Upload Data'!N765) &lt;&gt; "", FALSE)</f>
        <v>0</v>
      </c>
      <c r="E778" s="50" t="str">
        <f t="shared" si="86"/>
        <v/>
      </c>
      <c r="F778" s="50" t="str">
        <f t="shared" si="87"/>
        <v/>
      </c>
      <c r="G778" s="50" t="b">
        <f t="shared" si="81"/>
        <v>1</v>
      </c>
      <c r="H778" s="50" t="b">
        <f>IFERROR(OR(AND(NOT(D778), 'Upload Data'!$A765 = ""), AND(AG778 &gt; -1, OR(AND(AH778, LEN(AD778) = 7), IFERROR(MATCH(AD778, listCertificateTypes, 0), FALSE)))), FALSE)</f>
        <v>1</v>
      </c>
      <c r="I778" s="50" t="b">
        <f>IFERROR(OR(NOT($D778), 'Upload Data'!B765 &lt;&gt; ""), FALSE)</f>
        <v>1</v>
      </c>
      <c r="J778" s="50" t="b">
        <f>IFERROR(OR(AND(NOT($D778), 'Upload Data'!C765 = ""), ISNUMBER('Upload Data'!C765), IFERROR(DATEVALUE('Upload Data'!C765) &gt; 0, FALSE)), FALSE)</f>
        <v>1</v>
      </c>
      <c r="K778" s="50" t="b">
        <f>IFERROR(OR(NOT($D778), 'Upload Data'!D765 &lt;&gt; ""), FALSE)</f>
        <v>1</v>
      </c>
      <c r="L778" s="51" t="s">
        <v>116</v>
      </c>
      <c r="M778" s="50" t="b">
        <f>IFERROR(OR(AND(NOT($D778), 'Upload Data'!F765 = ""), IFERROR(_xlfn.NUMBERVALUE('Upload Data'!F765) &gt; 0, FALSE)), FALSE)</f>
        <v>1</v>
      </c>
      <c r="N778" s="50" t="b">
        <f>IFERROR(OR('Upload Data'!G765 = "", IFERROR(_xlfn.NUMBERVALUE('Upload Data'!G765) &gt; 0, FALSE)), FALSE)</f>
        <v>1</v>
      </c>
      <c r="O778" s="50" t="b">
        <f>IFERROR(OR('Upload Data'!G765 = "", IFERROR(MATCH('Upload Data'!H765, listVolumeUnits, 0), FALSE)), FALSE)</f>
        <v>1</v>
      </c>
      <c r="P778" s="50" t="b">
        <f>IFERROR(OR('Upload Data'!I765 = "", IFERROR(_xlfn.NUMBERVALUE('Upload Data'!I765) &gt; 0, FALSE)), FALSE)</f>
        <v>1</v>
      </c>
      <c r="Q778" s="50" t="b">
        <f>IFERROR(OR('Upload Data'!I765 = "", IFERROR(MATCH('Upload Data'!J765, listWeightUnits, 0), FALSE)), FALSE)</f>
        <v>1</v>
      </c>
      <c r="R778" s="50" t="b">
        <f>IFERROR(OR(AND(NOT(D778), 'Upload Data'!K765 = ""), IFERROR(MATCH('Upload Data'!K765, listFscClaimTypes, 0), FALSE)), FALSE)</f>
        <v>1</v>
      </c>
      <c r="S778" s="50" t="b">
        <f>IFERROR(OR(AND('Upload Data'!K765 = refClaimFsc100, OR('Upload Data'!L765 = "", 'Upload Data'!L765 = 100)), AND('Upload Data'!K765 = refClaimFscCW, OR('Upload Data'!L765 = "", 'Upload Data'!L765 = 0)), AND('Upload Data'!K765 = refClaimFscMix, 'Upload Data'!L765 &lt;&gt; "", _xlfn.NUMBERVALUE('Upload Data'!L765) &gt;= 0, _xlfn.NUMBERVALUE('Upload Data'!L765) &lt;= 100), AND('Upload Data'!K765 = refClaimFscMixCredit, OR('Upload Data'!L765 = "", 'Upload Data'!L765 = 100)), AND('Upload Data'!K765 = refClaimFscRecycled, 'Upload Data'!K765 =""), 'Upload Data'!K765 = ""), FALSE)</f>
        <v>1</v>
      </c>
      <c r="T778" s="50" t="b">
        <f>IFERROR(OR('Upload Data'!M765 = "", ISNUMBER('Upload Data'!M765), IFERROR(DATEVALUE('Upload Data'!M765) &gt; 0, FALSE)), FALSE)</f>
        <v>1</v>
      </c>
      <c r="U778" s="50" t="b">
        <f>IFERROR(OR('Upload Data'!N765 = "", ISNUMBER('Upload Data'!N765), IFERROR(DATEVALUE('Upload Data'!N765) &gt; 0, FALSE)), FALSE)</f>
        <v>1</v>
      </c>
      <c r="V778" s="51" t="s">
        <v>116</v>
      </c>
      <c r="W778" s="50"/>
      <c r="X778" s="50"/>
      <c r="Y778" s="50"/>
      <c r="Z778" s="50">
        <f>IFERROR(FIND("-", 'Upload Data'!$A765, 1), 1000)</f>
        <v>1000</v>
      </c>
      <c r="AA778" s="50">
        <f>IFERROR(FIND("-", 'Upload Data'!$A765, Z778 + 1), 1000)</f>
        <v>1000</v>
      </c>
      <c r="AB778" s="50">
        <f>IFERROR(FIND("-", 'Upload Data'!$A765, AA778 + 1), 1000)</f>
        <v>1000</v>
      </c>
      <c r="AC778" s="50" t="str">
        <f>IFERROR(LEFT('Upload Data'!$A765, Z778 - 1), "")</f>
        <v/>
      </c>
      <c r="AD778" s="50" t="str">
        <f>IFERROR(MID('Upload Data'!$A765, Z778 + 1, AA778 - Z778 - 1), "")</f>
        <v/>
      </c>
      <c r="AE778" s="50" t="str">
        <f>IFERROR(MID('Upload Data'!$A765, AA778 + 1, AB778 - AA778 - 1), "")</f>
        <v/>
      </c>
      <c r="AF778" s="50" t="str">
        <f>IFERROR(MID('Upload Data'!$A765, AB778 + 1, 1000), "")</f>
        <v/>
      </c>
      <c r="AG778" s="50" t="str">
        <f t="shared" si="84"/>
        <v/>
      </c>
      <c r="AH778" s="50" t="b">
        <f t="shared" si="85"/>
        <v>0</v>
      </c>
    </row>
    <row r="779" spans="1:34">
      <c r="A779" s="49">
        <f t="shared" si="82"/>
        <v>766</v>
      </c>
      <c r="B779" s="48" t="b">
        <f>NOT(IFERROR('Upload Data'!A766 = "ERROR", TRUE))</f>
        <v>1</v>
      </c>
      <c r="C779" s="48">
        <f t="shared" si="83"/>
        <v>766</v>
      </c>
      <c r="D779" s="50" t="b">
        <f>IF(B779, ('Upload Data'!A766 &amp; 'Upload Data'!B766 &amp; 'Upload Data'!C766 &amp; 'Upload Data'!D766 &amp; 'Upload Data'!E766 &amp; 'Upload Data'!F766 &amp; 'Upload Data'!G766 &amp; 'Upload Data'!H766 &amp; 'Upload Data'!I766 &amp; 'Upload Data'!J766 &amp; 'Upload Data'!K766 &amp; 'Upload Data'!L766 &amp; 'Upload Data'!M766 &amp; 'Upload Data'!N766) &lt;&gt; "", FALSE)</f>
        <v>0</v>
      </c>
      <c r="E779" s="50" t="str">
        <f t="shared" si="86"/>
        <v/>
      </c>
      <c r="F779" s="50" t="str">
        <f t="shared" si="87"/>
        <v/>
      </c>
      <c r="G779" s="50" t="b">
        <f t="shared" si="81"/>
        <v>1</v>
      </c>
      <c r="H779" s="50" t="b">
        <f>IFERROR(OR(AND(NOT(D779), 'Upload Data'!$A766 = ""), AND(AG779 &gt; -1, OR(AND(AH779, LEN(AD779) = 7), IFERROR(MATCH(AD779, listCertificateTypes, 0), FALSE)))), FALSE)</f>
        <v>1</v>
      </c>
      <c r="I779" s="50" t="b">
        <f>IFERROR(OR(NOT($D779), 'Upload Data'!B766 &lt;&gt; ""), FALSE)</f>
        <v>1</v>
      </c>
      <c r="J779" s="50" t="b">
        <f>IFERROR(OR(AND(NOT($D779), 'Upload Data'!C766 = ""), ISNUMBER('Upload Data'!C766), IFERROR(DATEVALUE('Upload Data'!C766) &gt; 0, FALSE)), FALSE)</f>
        <v>1</v>
      </c>
      <c r="K779" s="50" t="b">
        <f>IFERROR(OR(NOT($D779), 'Upload Data'!D766 &lt;&gt; ""), FALSE)</f>
        <v>1</v>
      </c>
      <c r="L779" s="51" t="s">
        <v>116</v>
      </c>
      <c r="M779" s="50" t="b">
        <f>IFERROR(OR(AND(NOT($D779), 'Upload Data'!F766 = ""), IFERROR(_xlfn.NUMBERVALUE('Upload Data'!F766) &gt; 0, FALSE)), FALSE)</f>
        <v>1</v>
      </c>
      <c r="N779" s="50" t="b">
        <f>IFERROR(OR('Upload Data'!G766 = "", IFERROR(_xlfn.NUMBERVALUE('Upload Data'!G766) &gt; 0, FALSE)), FALSE)</f>
        <v>1</v>
      </c>
      <c r="O779" s="50" t="b">
        <f>IFERROR(OR('Upload Data'!G766 = "", IFERROR(MATCH('Upload Data'!H766, listVolumeUnits, 0), FALSE)), FALSE)</f>
        <v>1</v>
      </c>
      <c r="P779" s="50" t="b">
        <f>IFERROR(OR('Upload Data'!I766 = "", IFERROR(_xlfn.NUMBERVALUE('Upload Data'!I766) &gt; 0, FALSE)), FALSE)</f>
        <v>1</v>
      </c>
      <c r="Q779" s="50" t="b">
        <f>IFERROR(OR('Upload Data'!I766 = "", IFERROR(MATCH('Upload Data'!J766, listWeightUnits, 0), FALSE)), FALSE)</f>
        <v>1</v>
      </c>
      <c r="R779" s="50" t="b">
        <f>IFERROR(OR(AND(NOT(D779), 'Upload Data'!K766 = ""), IFERROR(MATCH('Upload Data'!K766, listFscClaimTypes, 0), FALSE)), FALSE)</f>
        <v>1</v>
      </c>
      <c r="S779" s="50" t="b">
        <f>IFERROR(OR(AND('Upload Data'!K766 = refClaimFsc100, OR('Upload Data'!L766 = "", 'Upload Data'!L766 = 100)), AND('Upload Data'!K766 = refClaimFscCW, OR('Upload Data'!L766 = "", 'Upload Data'!L766 = 0)), AND('Upload Data'!K766 = refClaimFscMix, 'Upload Data'!L766 &lt;&gt; "", _xlfn.NUMBERVALUE('Upload Data'!L766) &gt;= 0, _xlfn.NUMBERVALUE('Upload Data'!L766) &lt;= 100), AND('Upload Data'!K766 = refClaimFscMixCredit, OR('Upload Data'!L766 = "", 'Upload Data'!L766 = 100)), AND('Upload Data'!K766 = refClaimFscRecycled, 'Upload Data'!K766 =""), 'Upload Data'!K766 = ""), FALSE)</f>
        <v>1</v>
      </c>
      <c r="T779" s="50" t="b">
        <f>IFERROR(OR('Upload Data'!M766 = "", ISNUMBER('Upload Data'!M766), IFERROR(DATEVALUE('Upload Data'!M766) &gt; 0, FALSE)), FALSE)</f>
        <v>1</v>
      </c>
      <c r="U779" s="50" t="b">
        <f>IFERROR(OR('Upload Data'!N766 = "", ISNUMBER('Upload Data'!N766), IFERROR(DATEVALUE('Upload Data'!N766) &gt; 0, FALSE)), FALSE)</f>
        <v>1</v>
      </c>
      <c r="V779" s="51" t="s">
        <v>116</v>
      </c>
      <c r="W779" s="50"/>
      <c r="X779" s="50"/>
      <c r="Y779" s="50"/>
      <c r="Z779" s="50">
        <f>IFERROR(FIND("-", 'Upload Data'!$A766, 1), 1000)</f>
        <v>1000</v>
      </c>
      <c r="AA779" s="50">
        <f>IFERROR(FIND("-", 'Upload Data'!$A766, Z779 + 1), 1000)</f>
        <v>1000</v>
      </c>
      <c r="AB779" s="50">
        <f>IFERROR(FIND("-", 'Upload Data'!$A766, AA779 + 1), 1000)</f>
        <v>1000</v>
      </c>
      <c r="AC779" s="50" t="str">
        <f>IFERROR(LEFT('Upload Data'!$A766, Z779 - 1), "")</f>
        <v/>
      </c>
      <c r="AD779" s="50" t="str">
        <f>IFERROR(MID('Upload Data'!$A766, Z779 + 1, AA779 - Z779 - 1), "")</f>
        <v/>
      </c>
      <c r="AE779" s="50" t="str">
        <f>IFERROR(MID('Upload Data'!$A766, AA779 + 1, AB779 - AA779 - 1), "")</f>
        <v/>
      </c>
      <c r="AF779" s="50" t="str">
        <f>IFERROR(MID('Upload Data'!$A766, AB779 + 1, 1000), "")</f>
        <v/>
      </c>
      <c r="AG779" s="50" t="str">
        <f t="shared" si="84"/>
        <v/>
      </c>
      <c r="AH779" s="50" t="b">
        <f t="shared" si="85"/>
        <v>0</v>
      </c>
    </row>
    <row r="780" spans="1:34">
      <c r="A780" s="49">
        <f t="shared" si="82"/>
        <v>767</v>
      </c>
      <c r="B780" s="48" t="b">
        <f>NOT(IFERROR('Upload Data'!A767 = "ERROR", TRUE))</f>
        <v>1</v>
      </c>
      <c r="C780" s="48">
        <f t="shared" si="83"/>
        <v>767</v>
      </c>
      <c r="D780" s="50" t="b">
        <f>IF(B780, ('Upload Data'!A767 &amp; 'Upload Data'!B767 &amp; 'Upload Data'!C767 &amp; 'Upload Data'!D767 &amp; 'Upload Data'!E767 &amp; 'Upload Data'!F767 &amp; 'Upload Data'!G767 &amp; 'Upload Data'!H767 &amp; 'Upload Data'!I767 &amp; 'Upload Data'!J767 &amp; 'Upload Data'!K767 &amp; 'Upload Data'!L767 &amp; 'Upload Data'!M767 &amp; 'Upload Data'!N767) &lt;&gt; "", FALSE)</f>
        <v>0</v>
      </c>
      <c r="E780" s="50" t="str">
        <f t="shared" si="86"/>
        <v/>
      </c>
      <c r="F780" s="50" t="str">
        <f t="shared" si="87"/>
        <v/>
      </c>
      <c r="G780" s="50" t="b">
        <f t="shared" si="81"/>
        <v>1</v>
      </c>
      <c r="H780" s="50" t="b">
        <f>IFERROR(OR(AND(NOT(D780), 'Upload Data'!$A767 = ""), AND(AG780 &gt; -1, OR(AND(AH780, LEN(AD780) = 7), IFERROR(MATCH(AD780, listCertificateTypes, 0), FALSE)))), FALSE)</f>
        <v>1</v>
      </c>
      <c r="I780" s="50" t="b">
        <f>IFERROR(OR(NOT($D780), 'Upload Data'!B767 &lt;&gt; ""), FALSE)</f>
        <v>1</v>
      </c>
      <c r="J780" s="50" t="b">
        <f>IFERROR(OR(AND(NOT($D780), 'Upload Data'!C767 = ""), ISNUMBER('Upload Data'!C767), IFERROR(DATEVALUE('Upload Data'!C767) &gt; 0, FALSE)), FALSE)</f>
        <v>1</v>
      </c>
      <c r="K780" s="50" t="b">
        <f>IFERROR(OR(NOT($D780), 'Upload Data'!D767 &lt;&gt; ""), FALSE)</f>
        <v>1</v>
      </c>
      <c r="L780" s="51" t="s">
        <v>116</v>
      </c>
      <c r="M780" s="50" t="b">
        <f>IFERROR(OR(AND(NOT($D780), 'Upload Data'!F767 = ""), IFERROR(_xlfn.NUMBERVALUE('Upload Data'!F767) &gt; 0, FALSE)), FALSE)</f>
        <v>1</v>
      </c>
      <c r="N780" s="50" t="b">
        <f>IFERROR(OR('Upload Data'!G767 = "", IFERROR(_xlfn.NUMBERVALUE('Upload Data'!G767) &gt; 0, FALSE)), FALSE)</f>
        <v>1</v>
      </c>
      <c r="O780" s="50" t="b">
        <f>IFERROR(OR('Upload Data'!G767 = "", IFERROR(MATCH('Upload Data'!H767, listVolumeUnits, 0), FALSE)), FALSE)</f>
        <v>1</v>
      </c>
      <c r="P780" s="50" t="b">
        <f>IFERROR(OR('Upload Data'!I767 = "", IFERROR(_xlfn.NUMBERVALUE('Upload Data'!I767) &gt; 0, FALSE)), FALSE)</f>
        <v>1</v>
      </c>
      <c r="Q780" s="50" t="b">
        <f>IFERROR(OR('Upload Data'!I767 = "", IFERROR(MATCH('Upload Data'!J767, listWeightUnits, 0), FALSE)), FALSE)</f>
        <v>1</v>
      </c>
      <c r="R780" s="50" t="b">
        <f>IFERROR(OR(AND(NOT(D780), 'Upload Data'!K767 = ""), IFERROR(MATCH('Upload Data'!K767, listFscClaimTypes, 0), FALSE)), FALSE)</f>
        <v>1</v>
      </c>
      <c r="S780" s="50" t="b">
        <f>IFERROR(OR(AND('Upload Data'!K767 = refClaimFsc100, OR('Upload Data'!L767 = "", 'Upload Data'!L767 = 100)), AND('Upload Data'!K767 = refClaimFscCW, OR('Upload Data'!L767 = "", 'Upload Data'!L767 = 0)), AND('Upload Data'!K767 = refClaimFscMix, 'Upload Data'!L767 &lt;&gt; "", _xlfn.NUMBERVALUE('Upload Data'!L767) &gt;= 0, _xlfn.NUMBERVALUE('Upload Data'!L767) &lt;= 100), AND('Upload Data'!K767 = refClaimFscMixCredit, OR('Upload Data'!L767 = "", 'Upload Data'!L767 = 100)), AND('Upload Data'!K767 = refClaimFscRecycled, 'Upload Data'!K767 =""), 'Upload Data'!K767 = ""), FALSE)</f>
        <v>1</v>
      </c>
      <c r="T780" s="50" t="b">
        <f>IFERROR(OR('Upload Data'!M767 = "", ISNUMBER('Upload Data'!M767), IFERROR(DATEVALUE('Upload Data'!M767) &gt; 0, FALSE)), FALSE)</f>
        <v>1</v>
      </c>
      <c r="U780" s="50" t="b">
        <f>IFERROR(OR('Upload Data'!N767 = "", ISNUMBER('Upload Data'!N767), IFERROR(DATEVALUE('Upload Data'!N767) &gt; 0, FALSE)), FALSE)</f>
        <v>1</v>
      </c>
      <c r="V780" s="51" t="s">
        <v>116</v>
      </c>
      <c r="W780" s="50"/>
      <c r="X780" s="50"/>
      <c r="Y780" s="50"/>
      <c r="Z780" s="50">
        <f>IFERROR(FIND("-", 'Upload Data'!$A767, 1), 1000)</f>
        <v>1000</v>
      </c>
      <c r="AA780" s="50">
        <f>IFERROR(FIND("-", 'Upload Data'!$A767, Z780 + 1), 1000)</f>
        <v>1000</v>
      </c>
      <c r="AB780" s="50">
        <f>IFERROR(FIND("-", 'Upload Data'!$A767, AA780 + 1), 1000)</f>
        <v>1000</v>
      </c>
      <c r="AC780" s="50" t="str">
        <f>IFERROR(LEFT('Upload Data'!$A767, Z780 - 1), "")</f>
        <v/>
      </c>
      <c r="AD780" s="50" t="str">
        <f>IFERROR(MID('Upload Data'!$A767, Z780 + 1, AA780 - Z780 - 1), "")</f>
        <v/>
      </c>
      <c r="AE780" s="50" t="str">
        <f>IFERROR(MID('Upload Data'!$A767, AA780 + 1, AB780 - AA780 - 1), "")</f>
        <v/>
      </c>
      <c r="AF780" s="50" t="str">
        <f>IFERROR(MID('Upload Data'!$A767, AB780 + 1, 1000), "")</f>
        <v/>
      </c>
      <c r="AG780" s="50" t="str">
        <f t="shared" si="84"/>
        <v/>
      </c>
      <c r="AH780" s="50" t="b">
        <f t="shared" si="85"/>
        <v>0</v>
      </c>
    </row>
    <row r="781" spans="1:34">
      <c r="A781" s="49">
        <f t="shared" si="82"/>
        <v>768</v>
      </c>
      <c r="B781" s="48" t="b">
        <f>NOT(IFERROR('Upload Data'!A768 = "ERROR", TRUE))</f>
        <v>1</v>
      </c>
      <c r="C781" s="48">
        <f t="shared" si="83"/>
        <v>768</v>
      </c>
      <c r="D781" s="50" t="b">
        <f>IF(B781, ('Upload Data'!A768 &amp; 'Upload Data'!B768 &amp; 'Upload Data'!C768 &amp; 'Upload Data'!D768 &amp; 'Upload Data'!E768 &amp; 'Upload Data'!F768 &amp; 'Upload Data'!G768 &amp; 'Upload Data'!H768 &amp; 'Upload Data'!I768 &amp; 'Upload Data'!J768 &amp; 'Upload Data'!K768 &amp; 'Upload Data'!L768 &amp; 'Upload Data'!M768 &amp; 'Upload Data'!N768) &lt;&gt; "", FALSE)</f>
        <v>0</v>
      </c>
      <c r="E781" s="50" t="str">
        <f t="shared" si="86"/>
        <v/>
      </c>
      <c r="F781" s="50" t="str">
        <f t="shared" si="87"/>
        <v/>
      </c>
      <c r="G781" s="50" t="b">
        <f t="shared" si="81"/>
        <v>1</v>
      </c>
      <c r="H781" s="50" t="b">
        <f>IFERROR(OR(AND(NOT(D781), 'Upload Data'!$A768 = ""), AND(AG781 &gt; -1, OR(AND(AH781, LEN(AD781) = 7), IFERROR(MATCH(AD781, listCertificateTypes, 0), FALSE)))), FALSE)</f>
        <v>1</v>
      </c>
      <c r="I781" s="50" t="b">
        <f>IFERROR(OR(NOT($D781), 'Upload Data'!B768 &lt;&gt; ""), FALSE)</f>
        <v>1</v>
      </c>
      <c r="J781" s="50" t="b">
        <f>IFERROR(OR(AND(NOT($D781), 'Upload Data'!C768 = ""), ISNUMBER('Upload Data'!C768), IFERROR(DATEVALUE('Upload Data'!C768) &gt; 0, FALSE)), FALSE)</f>
        <v>1</v>
      </c>
      <c r="K781" s="50" t="b">
        <f>IFERROR(OR(NOT($D781), 'Upload Data'!D768 &lt;&gt; ""), FALSE)</f>
        <v>1</v>
      </c>
      <c r="L781" s="51" t="s">
        <v>116</v>
      </c>
      <c r="M781" s="50" t="b">
        <f>IFERROR(OR(AND(NOT($D781), 'Upload Data'!F768 = ""), IFERROR(_xlfn.NUMBERVALUE('Upload Data'!F768) &gt; 0, FALSE)), FALSE)</f>
        <v>1</v>
      </c>
      <c r="N781" s="50" t="b">
        <f>IFERROR(OR('Upload Data'!G768 = "", IFERROR(_xlfn.NUMBERVALUE('Upload Data'!G768) &gt; 0, FALSE)), FALSE)</f>
        <v>1</v>
      </c>
      <c r="O781" s="50" t="b">
        <f>IFERROR(OR('Upload Data'!G768 = "", IFERROR(MATCH('Upload Data'!H768, listVolumeUnits, 0), FALSE)), FALSE)</f>
        <v>1</v>
      </c>
      <c r="P781" s="50" t="b">
        <f>IFERROR(OR('Upload Data'!I768 = "", IFERROR(_xlfn.NUMBERVALUE('Upload Data'!I768) &gt; 0, FALSE)), FALSE)</f>
        <v>1</v>
      </c>
      <c r="Q781" s="50" t="b">
        <f>IFERROR(OR('Upload Data'!I768 = "", IFERROR(MATCH('Upload Data'!J768, listWeightUnits, 0), FALSE)), FALSE)</f>
        <v>1</v>
      </c>
      <c r="R781" s="50" t="b">
        <f>IFERROR(OR(AND(NOT(D781), 'Upload Data'!K768 = ""), IFERROR(MATCH('Upload Data'!K768, listFscClaimTypes, 0), FALSE)), FALSE)</f>
        <v>1</v>
      </c>
      <c r="S781" s="50" t="b">
        <f>IFERROR(OR(AND('Upload Data'!K768 = refClaimFsc100, OR('Upload Data'!L768 = "", 'Upload Data'!L768 = 100)), AND('Upload Data'!K768 = refClaimFscCW, OR('Upload Data'!L768 = "", 'Upload Data'!L768 = 0)), AND('Upload Data'!K768 = refClaimFscMix, 'Upload Data'!L768 &lt;&gt; "", _xlfn.NUMBERVALUE('Upload Data'!L768) &gt;= 0, _xlfn.NUMBERVALUE('Upload Data'!L768) &lt;= 100), AND('Upload Data'!K768 = refClaimFscMixCredit, OR('Upload Data'!L768 = "", 'Upload Data'!L768 = 100)), AND('Upload Data'!K768 = refClaimFscRecycled, 'Upload Data'!K768 =""), 'Upload Data'!K768 = ""), FALSE)</f>
        <v>1</v>
      </c>
      <c r="T781" s="50" t="b">
        <f>IFERROR(OR('Upload Data'!M768 = "", ISNUMBER('Upload Data'!M768), IFERROR(DATEVALUE('Upload Data'!M768) &gt; 0, FALSE)), FALSE)</f>
        <v>1</v>
      </c>
      <c r="U781" s="50" t="b">
        <f>IFERROR(OR('Upload Data'!N768 = "", ISNUMBER('Upload Data'!N768), IFERROR(DATEVALUE('Upload Data'!N768) &gt; 0, FALSE)), FALSE)</f>
        <v>1</v>
      </c>
      <c r="V781" s="51" t="s">
        <v>116</v>
      </c>
      <c r="W781" s="50"/>
      <c r="X781" s="50"/>
      <c r="Y781" s="50"/>
      <c r="Z781" s="50">
        <f>IFERROR(FIND("-", 'Upload Data'!$A768, 1), 1000)</f>
        <v>1000</v>
      </c>
      <c r="AA781" s="50">
        <f>IFERROR(FIND("-", 'Upload Data'!$A768, Z781 + 1), 1000)</f>
        <v>1000</v>
      </c>
      <c r="AB781" s="50">
        <f>IFERROR(FIND("-", 'Upload Data'!$A768, AA781 + 1), 1000)</f>
        <v>1000</v>
      </c>
      <c r="AC781" s="50" t="str">
        <f>IFERROR(LEFT('Upload Data'!$A768, Z781 - 1), "")</f>
        <v/>
      </c>
      <c r="AD781" s="50" t="str">
        <f>IFERROR(MID('Upload Data'!$A768, Z781 + 1, AA781 - Z781 - 1), "")</f>
        <v/>
      </c>
      <c r="AE781" s="50" t="str">
        <f>IFERROR(MID('Upload Data'!$A768, AA781 + 1, AB781 - AA781 - 1), "")</f>
        <v/>
      </c>
      <c r="AF781" s="50" t="str">
        <f>IFERROR(MID('Upload Data'!$A768, AB781 + 1, 1000), "")</f>
        <v/>
      </c>
      <c r="AG781" s="50" t="str">
        <f t="shared" si="84"/>
        <v/>
      </c>
      <c r="AH781" s="50" t="b">
        <f t="shared" si="85"/>
        <v>0</v>
      </c>
    </row>
    <row r="782" spans="1:34">
      <c r="A782" s="49">
        <f t="shared" si="82"/>
        <v>769</v>
      </c>
      <c r="B782" s="48" t="b">
        <f>NOT(IFERROR('Upload Data'!A769 = "ERROR", TRUE))</f>
        <v>1</v>
      </c>
      <c r="C782" s="48">
        <f t="shared" si="83"/>
        <v>769</v>
      </c>
      <c r="D782" s="50" t="b">
        <f>IF(B782, ('Upload Data'!A769 &amp; 'Upload Data'!B769 &amp; 'Upload Data'!C769 &amp; 'Upload Data'!D769 &amp; 'Upload Data'!E769 &amp; 'Upload Data'!F769 &amp; 'Upload Data'!G769 &amp; 'Upload Data'!H769 &amp; 'Upload Data'!I769 &amp; 'Upload Data'!J769 &amp; 'Upload Data'!K769 &amp; 'Upload Data'!L769 &amp; 'Upload Data'!M769 &amp; 'Upload Data'!N769) &lt;&gt; "", FALSE)</f>
        <v>0</v>
      </c>
      <c r="E782" s="50" t="str">
        <f t="shared" si="86"/>
        <v/>
      </c>
      <c r="F782" s="50" t="str">
        <f t="shared" si="87"/>
        <v/>
      </c>
      <c r="G782" s="50" t="b">
        <f t="shared" si="81"/>
        <v>1</v>
      </c>
      <c r="H782" s="50" t="b">
        <f>IFERROR(OR(AND(NOT(D782), 'Upload Data'!$A769 = ""), AND(AG782 &gt; -1, OR(AND(AH782, LEN(AD782) = 7), IFERROR(MATCH(AD782, listCertificateTypes, 0), FALSE)))), FALSE)</f>
        <v>1</v>
      </c>
      <c r="I782" s="50" t="b">
        <f>IFERROR(OR(NOT($D782), 'Upload Data'!B769 &lt;&gt; ""), FALSE)</f>
        <v>1</v>
      </c>
      <c r="J782" s="50" t="b">
        <f>IFERROR(OR(AND(NOT($D782), 'Upload Data'!C769 = ""), ISNUMBER('Upload Data'!C769), IFERROR(DATEVALUE('Upload Data'!C769) &gt; 0, FALSE)), FALSE)</f>
        <v>1</v>
      </c>
      <c r="K782" s="50" t="b">
        <f>IFERROR(OR(NOT($D782), 'Upload Data'!D769 &lt;&gt; ""), FALSE)</f>
        <v>1</v>
      </c>
      <c r="L782" s="51" t="s">
        <v>116</v>
      </c>
      <c r="M782" s="50" t="b">
        <f>IFERROR(OR(AND(NOT($D782), 'Upload Data'!F769 = ""), IFERROR(_xlfn.NUMBERVALUE('Upload Data'!F769) &gt; 0, FALSE)), FALSE)</f>
        <v>1</v>
      </c>
      <c r="N782" s="50" t="b">
        <f>IFERROR(OR('Upload Data'!G769 = "", IFERROR(_xlfn.NUMBERVALUE('Upload Data'!G769) &gt; 0, FALSE)), FALSE)</f>
        <v>1</v>
      </c>
      <c r="O782" s="50" t="b">
        <f>IFERROR(OR('Upload Data'!G769 = "", IFERROR(MATCH('Upload Data'!H769, listVolumeUnits, 0), FALSE)), FALSE)</f>
        <v>1</v>
      </c>
      <c r="P782" s="50" t="b">
        <f>IFERROR(OR('Upload Data'!I769 = "", IFERROR(_xlfn.NUMBERVALUE('Upload Data'!I769) &gt; 0, FALSE)), FALSE)</f>
        <v>1</v>
      </c>
      <c r="Q782" s="50" t="b">
        <f>IFERROR(OR('Upload Data'!I769 = "", IFERROR(MATCH('Upload Data'!J769, listWeightUnits, 0), FALSE)), FALSE)</f>
        <v>1</v>
      </c>
      <c r="R782" s="50" t="b">
        <f>IFERROR(OR(AND(NOT(D782), 'Upload Data'!K769 = ""), IFERROR(MATCH('Upload Data'!K769, listFscClaimTypes, 0), FALSE)), FALSE)</f>
        <v>1</v>
      </c>
      <c r="S782" s="50" t="b">
        <f>IFERROR(OR(AND('Upload Data'!K769 = refClaimFsc100, OR('Upload Data'!L769 = "", 'Upload Data'!L769 = 100)), AND('Upload Data'!K769 = refClaimFscCW, OR('Upload Data'!L769 = "", 'Upload Data'!L769 = 0)), AND('Upload Data'!K769 = refClaimFscMix, 'Upload Data'!L769 &lt;&gt; "", _xlfn.NUMBERVALUE('Upload Data'!L769) &gt;= 0, _xlfn.NUMBERVALUE('Upload Data'!L769) &lt;= 100), AND('Upload Data'!K769 = refClaimFscMixCredit, OR('Upload Data'!L769 = "", 'Upload Data'!L769 = 100)), AND('Upload Data'!K769 = refClaimFscRecycled, 'Upload Data'!K769 =""), 'Upload Data'!K769 = ""), FALSE)</f>
        <v>1</v>
      </c>
      <c r="T782" s="50" t="b">
        <f>IFERROR(OR('Upload Data'!M769 = "", ISNUMBER('Upload Data'!M769), IFERROR(DATEVALUE('Upload Data'!M769) &gt; 0, FALSE)), FALSE)</f>
        <v>1</v>
      </c>
      <c r="U782" s="50" t="b">
        <f>IFERROR(OR('Upload Data'!N769 = "", ISNUMBER('Upload Data'!N769), IFERROR(DATEVALUE('Upload Data'!N769) &gt; 0, FALSE)), FALSE)</f>
        <v>1</v>
      </c>
      <c r="V782" s="51" t="s">
        <v>116</v>
      </c>
      <c r="W782" s="50"/>
      <c r="X782" s="50"/>
      <c r="Y782" s="50"/>
      <c r="Z782" s="50">
        <f>IFERROR(FIND("-", 'Upload Data'!$A769, 1), 1000)</f>
        <v>1000</v>
      </c>
      <c r="AA782" s="50">
        <f>IFERROR(FIND("-", 'Upload Data'!$A769, Z782 + 1), 1000)</f>
        <v>1000</v>
      </c>
      <c r="AB782" s="50">
        <f>IFERROR(FIND("-", 'Upload Data'!$A769, AA782 + 1), 1000)</f>
        <v>1000</v>
      </c>
      <c r="AC782" s="50" t="str">
        <f>IFERROR(LEFT('Upload Data'!$A769, Z782 - 1), "")</f>
        <v/>
      </c>
      <c r="AD782" s="50" t="str">
        <f>IFERROR(MID('Upload Data'!$A769, Z782 + 1, AA782 - Z782 - 1), "")</f>
        <v/>
      </c>
      <c r="AE782" s="50" t="str">
        <f>IFERROR(MID('Upload Data'!$A769, AA782 + 1, AB782 - AA782 - 1), "")</f>
        <v/>
      </c>
      <c r="AF782" s="50" t="str">
        <f>IFERROR(MID('Upload Data'!$A769, AB782 + 1, 1000), "")</f>
        <v/>
      </c>
      <c r="AG782" s="50" t="str">
        <f t="shared" si="84"/>
        <v/>
      </c>
      <c r="AH782" s="50" t="b">
        <f t="shared" si="85"/>
        <v>0</v>
      </c>
    </row>
    <row r="783" spans="1:34">
      <c r="A783" s="49">
        <f t="shared" si="82"/>
        <v>770</v>
      </c>
      <c r="B783" s="48" t="b">
        <f>NOT(IFERROR('Upload Data'!A770 = "ERROR", TRUE))</f>
        <v>1</v>
      </c>
      <c r="C783" s="48">
        <f t="shared" si="83"/>
        <v>770</v>
      </c>
      <c r="D783" s="50" t="b">
        <f>IF(B783, ('Upload Data'!A770 &amp; 'Upload Data'!B770 &amp; 'Upload Data'!C770 &amp; 'Upload Data'!D770 &amp; 'Upload Data'!E770 &amp; 'Upload Data'!F770 &amp; 'Upload Data'!G770 &amp; 'Upload Data'!H770 &amp; 'Upload Data'!I770 &amp; 'Upload Data'!J770 &amp; 'Upload Data'!K770 &amp; 'Upload Data'!L770 &amp; 'Upload Data'!M770 &amp; 'Upload Data'!N770) &lt;&gt; "", FALSE)</f>
        <v>0</v>
      </c>
      <c r="E783" s="50" t="str">
        <f t="shared" si="86"/>
        <v/>
      </c>
      <c r="F783" s="50" t="str">
        <f t="shared" si="87"/>
        <v/>
      </c>
      <c r="G783" s="50" t="b">
        <f t="shared" ref="G783:G846" si="88">AND(H783:V783)</f>
        <v>1</v>
      </c>
      <c r="H783" s="50" t="b">
        <f>IFERROR(OR(AND(NOT(D783), 'Upload Data'!$A770 = ""), AND(AG783 &gt; -1, OR(AND(AH783, LEN(AD783) = 7), IFERROR(MATCH(AD783, listCertificateTypes, 0), FALSE)))), FALSE)</f>
        <v>1</v>
      </c>
      <c r="I783" s="50" t="b">
        <f>IFERROR(OR(NOT($D783), 'Upload Data'!B770 &lt;&gt; ""), FALSE)</f>
        <v>1</v>
      </c>
      <c r="J783" s="50" t="b">
        <f>IFERROR(OR(AND(NOT($D783), 'Upload Data'!C770 = ""), ISNUMBER('Upload Data'!C770), IFERROR(DATEVALUE('Upload Data'!C770) &gt; 0, FALSE)), FALSE)</f>
        <v>1</v>
      </c>
      <c r="K783" s="50" t="b">
        <f>IFERROR(OR(NOT($D783), 'Upload Data'!D770 &lt;&gt; ""), FALSE)</f>
        <v>1</v>
      </c>
      <c r="L783" s="51" t="s">
        <v>116</v>
      </c>
      <c r="M783" s="50" t="b">
        <f>IFERROR(OR(AND(NOT($D783), 'Upload Data'!F770 = ""), IFERROR(_xlfn.NUMBERVALUE('Upload Data'!F770) &gt; 0, FALSE)), FALSE)</f>
        <v>1</v>
      </c>
      <c r="N783" s="50" t="b">
        <f>IFERROR(OR('Upload Data'!G770 = "", IFERROR(_xlfn.NUMBERVALUE('Upload Data'!G770) &gt; 0, FALSE)), FALSE)</f>
        <v>1</v>
      </c>
      <c r="O783" s="50" t="b">
        <f>IFERROR(OR('Upload Data'!G770 = "", IFERROR(MATCH('Upload Data'!H770, listVolumeUnits, 0), FALSE)), FALSE)</f>
        <v>1</v>
      </c>
      <c r="P783" s="50" t="b">
        <f>IFERROR(OR('Upload Data'!I770 = "", IFERROR(_xlfn.NUMBERVALUE('Upload Data'!I770) &gt; 0, FALSE)), FALSE)</f>
        <v>1</v>
      </c>
      <c r="Q783" s="50" t="b">
        <f>IFERROR(OR('Upload Data'!I770 = "", IFERROR(MATCH('Upload Data'!J770, listWeightUnits, 0), FALSE)), FALSE)</f>
        <v>1</v>
      </c>
      <c r="R783" s="50" t="b">
        <f>IFERROR(OR(AND(NOT(D783), 'Upload Data'!K770 = ""), IFERROR(MATCH('Upload Data'!K770, listFscClaimTypes, 0), FALSE)), FALSE)</f>
        <v>1</v>
      </c>
      <c r="S783" s="50" t="b">
        <f>IFERROR(OR(AND('Upload Data'!K770 = refClaimFsc100, OR('Upload Data'!L770 = "", 'Upload Data'!L770 = 100)), AND('Upload Data'!K770 = refClaimFscCW, OR('Upload Data'!L770 = "", 'Upload Data'!L770 = 0)), AND('Upload Data'!K770 = refClaimFscMix, 'Upload Data'!L770 &lt;&gt; "", _xlfn.NUMBERVALUE('Upload Data'!L770) &gt;= 0, _xlfn.NUMBERVALUE('Upload Data'!L770) &lt;= 100), AND('Upload Data'!K770 = refClaimFscMixCredit, OR('Upload Data'!L770 = "", 'Upload Data'!L770 = 100)), AND('Upload Data'!K770 = refClaimFscRecycled, 'Upload Data'!K770 =""), 'Upload Data'!K770 = ""), FALSE)</f>
        <v>1</v>
      </c>
      <c r="T783" s="50" t="b">
        <f>IFERROR(OR('Upload Data'!M770 = "", ISNUMBER('Upload Data'!M770), IFERROR(DATEVALUE('Upload Data'!M770) &gt; 0, FALSE)), FALSE)</f>
        <v>1</v>
      </c>
      <c r="U783" s="50" t="b">
        <f>IFERROR(OR('Upload Data'!N770 = "", ISNUMBER('Upload Data'!N770), IFERROR(DATEVALUE('Upload Data'!N770) &gt; 0, FALSE)), FALSE)</f>
        <v>1</v>
      </c>
      <c r="V783" s="51" t="s">
        <v>116</v>
      </c>
      <c r="W783" s="50"/>
      <c r="X783" s="50"/>
      <c r="Y783" s="50"/>
      <c r="Z783" s="50">
        <f>IFERROR(FIND("-", 'Upload Data'!$A770, 1), 1000)</f>
        <v>1000</v>
      </c>
      <c r="AA783" s="50">
        <f>IFERROR(FIND("-", 'Upload Data'!$A770, Z783 + 1), 1000)</f>
        <v>1000</v>
      </c>
      <c r="AB783" s="50">
        <f>IFERROR(FIND("-", 'Upload Data'!$A770, AA783 + 1), 1000)</f>
        <v>1000</v>
      </c>
      <c r="AC783" s="50" t="str">
        <f>IFERROR(LEFT('Upload Data'!$A770, Z783 - 1), "")</f>
        <v/>
      </c>
      <c r="AD783" s="50" t="str">
        <f>IFERROR(MID('Upload Data'!$A770, Z783 + 1, AA783 - Z783 - 1), "")</f>
        <v/>
      </c>
      <c r="AE783" s="50" t="str">
        <f>IFERROR(MID('Upload Data'!$A770, AA783 + 1, AB783 - AA783 - 1), "")</f>
        <v/>
      </c>
      <c r="AF783" s="50" t="str">
        <f>IFERROR(MID('Upload Data'!$A770, AB783 + 1, 1000), "")</f>
        <v/>
      </c>
      <c r="AG783" s="50" t="str">
        <f t="shared" si="84"/>
        <v/>
      </c>
      <c r="AH783" s="50" t="b">
        <f t="shared" si="85"/>
        <v>0</v>
      </c>
    </row>
    <row r="784" spans="1:34">
      <c r="A784" s="49">
        <f t="shared" ref="A784:A847" si="89">IF(B784, C784, 0)</f>
        <v>771</v>
      </c>
      <c r="B784" s="48" t="b">
        <f>NOT(IFERROR('Upload Data'!A771 = "ERROR", TRUE))</f>
        <v>1</v>
      </c>
      <c r="C784" s="48">
        <f t="shared" ref="C784:C847" si="90">IF(B784, C783 + 1, C783)</f>
        <v>771</v>
      </c>
      <c r="D784" s="50" t="b">
        <f>IF(B784, ('Upload Data'!A771 &amp; 'Upload Data'!B771 &amp; 'Upload Data'!C771 &amp; 'Upload Data'!D771 &amp; 'Upload Data'!E771 &amp; 'Upload Data'!F771 &amp; 'Upload Data'!G771 &amp; 'Upload Data'!H771 &amp; 'Upload Data'!I771 &amp; 'Upload Data'!J771 &amp; 'Upload Data'!K771 &amp; 'Upload Data'!L771 &amp; 'Upload Data'!M771 &amp; 'Upload Data'!N771) &lt;&gt; "", FALSE)</f>
        <v>0</v>
      </c>
      <c r="E784" s="50" t="str">
        <f t="shared" si="86"/>
        <v/>
      </c>
      <c r="F784" s="50" t="str">
        <f t="shared" si="87"/>
        <v/>
      </c>
      <c r="G784" s="50" t="b">
        <f t="shared" si="88"/>
        <v>1</v>
      </c>
      <c r="H784" s="50" t="b">
        <f>IFERROR(OR(AND(NOT(D784), 'Upload Data'!$A771 = ""), AND(AG784 &gt; -1, OR(AND(AH784, LEN(AD784) = 7), IFERROR(MATCH(AD784, listCertificateTypes, 0), FALSE)))), FALSE)</f>
        <v>1</v>
      </c>
      <c r="I784" s="50" t="b">
        <f>IFERROR(OR(NOT($D784), 'Upload Data'!B771 &lt;&gt; ""), FALSE)</f>
        <v>1</v>
      </c>
      <c r="J784" s="50" t="b">
        <f>IFERROR(OR(AND(NOT($D784), 'Upload Data'!C771 = ""), ISNUMBER('Upload Data'!C771), IFERROR(DATEVALUE('Upload Data'!C771) &gt; 0, FALSE)), FALSE)</f>
        <v>1</v>
      </c>
      <c r="K784" s="50" t="b">
        <f>IFERROR(OR(NOT($D784), 'Upload Data'!D771 &lt;&gt; ""), FALSE)</f>
        <v>1</v>
      </c>
      <c r="L784" s="51" t="s">
        <v>116</v>
      </c>
      <c r="M784" s="50" t="b">
        <f>IFERROR(OR(AND(NOT($D784), 'Upload Data'!F771 = ""), IFERROR(_xlfn.NUMBERVALUE('Upload Data'!F771) &gt; 0, FALSE)), FALSE)</f>
        <v>1</v>
      </c>
      <c r="N784" s="50" t="b">
        <f>IFERROR(OR('Upload Data'!G771 = "", IFERROR(_xlfn.NUMBERVALUE('Upload Data'!G771) &gt; 0, FALSE)), FALSE)</f>
        <v>1</v>
      </c>
      <c r="O784" s="50" t="b">
        <f>IFERROR(OR('Upload Data'!G771 = "", IFERROR(MATCH('Upload Data'!H771, listVolumeUnits, 0), FALSE)), FALSE)</f>
        <v>1</v>
      </c>
      <c r="P784" s="50" t="b">
        <f>IFERROR(OR('Upload Data'!I771 = "", IFERROR(_xlfn.NUMBERVALUE('Upload Data'!I771) &gt; 0, FALSE)), FALSE)</f>
        <v>1</v>
      </c>
      <c r="Q784" s="50" t="b">
        <f>IFERROR(OR('Upload Data'!I771 = "", IFERROR(MATCH('Upload Data'!J771, listWeightUnits, 0), FALSE)), FALSE)</f>
        <v>1</v>
      </c>
      <c r="R784" s="50" t="b">
        <f>IFERROR(OR(AND(NOT(D784), 'Upload Data'!K771 = ""), IFERROR(MATCH('Upload Data'!K771, listFscClaimTypes, 0), FALSE)), FALSE)</f>
        <v>1</v>
      </c>
      <c r="S784" s="50" t="b">
        <f>IFERROR(OR(AND('Upload Data'!K771 = refClaimFsc100, OR('Upload Data'!L771 = "", 'Upload Data'!L771 = 100)), AND('Upload Data'!K771 = refClaimFscCW, OR('Upload Data'!L771 = "", 'Upload Data'!L771 = 0)), AND('Upload Data'!K771 = refClaimFscMix, 'Upload Data'!L771 &lt;&gt; "", _xlfn.NUMBERVALUE('Upload Data'!L771) &gt;= 0, _xlfn.NUMBERVALUE('Upload Data'!L771) &lt;= 100), AND('Upload Data'!K771 = refClaimFscMixCredit, OR('Upload Data'!L771 = "", 'Upload Data'!L771 = 100)), AND('Upload Data'!K771 = refClaimFscRecycled, 'Upload Data'!K771 =""), 'Upload Data'!K771 = ""), FALSE)</f>
        <v>1</v>
      </c>
      <c r="T784" s="50" t="b">
        <f>IFERROR(OR('Upload Data'!M771 = "", ISNUMBER('Upload Data'!M771), IFERROR(DATEVALUE('Upload Data'!M771) &gt; 0, FALSE)), FALSE)</f>
        <v>1</v>
      </c>
      <c r="U784" s="50" t="b">
        <f>IFERROR(OR('Upload Data'!N771 = "", ISNUMBER('Upload Data'!N771), IFERROR(DATEVALUE('Upload Data'!N771) &gt; 0, FALSE)), FALSE)</f>
        <v>1</v>
      </c>
      <c r="V784" s="51" t="s">
        <v>116</v>
      </c>
      <c r="W784" s="50"/>
      <c r="X784" s="50"/>
      <c r="Y784" s="50"/>
      <c r="Z784" s="50">
        <f>IFERROR(FIND("-", 'Upload Data'!$A771, 1), 1000)</f>
        <v>1000</v>
      </c>
      <c r="AA784" s="50">
        <f>IFERROR(FIND("-", 'Upload Data'!$A771, Z784 + 1), 1000)</f>
        <v>1000</v>
      </c>
      <c r="AB784" s="50">
        <f>IFERROR(FIND("-", 'Upload Data'!$A771, AA784 + 1), 1000)</f>
        <v>1000</v>
      </c>
      <c r="AC784" s="50" t="str">
        <f>IFERROR(LEFT('Upload Data'!$A771, Z784 - 1), "")</f>
        <v/>
      </c>
      <c r="AD784" s="50" t="str">
        <f>IFERROR(MID('Upload Data'!$A771, Z784 + 1, AA784 - Z784 - 1), "")</f>
        <v/>
      </c>
      <c r="AE784" s="50" t="str">
        <f>IFERROR(MID('Upload Data'!$A771, AA784 + 1, AB784 - AA784 - 1), "")</f>
        <v/>
      </c>
      <c r="AF784" s="50" t="str">
        <f>IFERROR(MID('Upload Data'!$A771, AB784 + 1, 1000), "")</f>
        <v/>
      </c>
      <c r="AG784" s="50" t="str">
        <f t="shared" ref="AG784:AG847" si="91">IFERROR(IF(AH784, MID(AD784, 2, 10), AE784), -1)</f>
        <v/>
      </c>
      <c r="AH784" s="50" t="b">
        <f t="shared" ref="AH784:AH847" si="92">(AC784 = "FSC")</f>
        <v>0</v>
      </c>
    </row>
    <row r="785" spans="1:34">
      <c r="A785" s="49">
        <f t="shared" si="89"/>
        <v>772</v>
      </c>
      <c r="B785" s="48" t="b">
        <f>NOT(IFERROR('Upload Data'!A772 = "ERROR", TRUE))</f>
        <v>1</v>
      </c>
      <c r="C785" s="48">
        <f t="shared" si="90"/>
        <v>772</v>
      </c>
      <c r="D785" s="50" t="b">
        <f>IF(B785, ('Upload Data'!A772 &amp; 'Upload Data'!B772 &amp; 'Upload Data'!C772 &amp; 'Upload Data'!D772 &amp; 'Upload Data'!E772 &amp; 'Upload Data'!F772 &amp; 'Upload Data'!G772 &amp; 'Upload Data'!H772 &amp; 'Upload Data'!I772 &amp; 'Upload Data'!J772 &amp; 'Upload Data'!K772 &amp; 'Upload Data'!L772 &amp; 'Upload Data'!M772 &amp; 'Upload Data'!N772) &lt;&gt; "", FALSE)</f>
        <v>0</v>
      </c>
      <c r="E785" s="50" t="str">
        <f t="shared" si="86"/>
        <v/>
      </c>
      <c r="F785" s="50" t="str">
        <f t="shared" si="87"/>
        <v/>
      </c>
      <c r="G785" s="50" t="b">
        <f t="shared" si="88"/>
        <v>1</v>
      </c>
      <c r="H785" s="50" t="b">
        <f>IFERROR(OR(AND(NOT(D785), 'Upload Data'!$A772 = ""), AND(AG785 &gt; -1, OR(AND(AH785, LEN(AD785) = 7), IFERROR(MATCH(AD785, listCertificateTypes, 0), FALSE)))), FALSE)</f>
        <v>1</v>
      </c>
      <c r="I785" s="50" t="b">
        <f>IFERROR(OR(NOT($D785), 'Upload Data'!B772 &lt;&gt; ""), FALSE)</f>
        <v>1</v>
      </c>
      <c r="J785" s="50" t="b">
        <f>IFERROR(OR(AND(NOT($D785), 'Upload Data'!C772 = ""), ISNUMBER('Upload Data'!C772), IFERROR(DATEVALUE('Upload Data'!C772) &gt; 0, FALSE)), FALSE)</f>
        <v>1</v>
      </c>
      <c r="K785" s="50" t="b">
        <f>IFERROR(OR(NOT($D785), 'Upload Data'!D772 &lt;&gt; ""), FALSE)</f>
        <v>1</v>
      </c>
      <c r="L785" s="51" t="s">
        <v>116</v>
      </c>
      <c r="M785" s="50" t="b">
        <f>IFERROR(OR(AND(NOT($D785), 'Upload Data'!F772 = ""), IFERROR(_xlfn.NUMBERVALUE('Upload Data'!F772) &gt; 0, FALSE)), FALSE)</f>
        <v>1</v>
      </c>
      <c r="N785" s="50" t="b">
        <f>IFERROR(OR('Upload Data'!G772 = "", IFERROR(_xlfn.NUMBERVALUE('Upload Data'!G772) &gt; 0, FALSE)), FALSE)</f>
        <v>1</v>
      </c>
      <c r="O785" s="50" t="b">
        <f>IFERROR(OR('Upload Data'!G772 = "", IFERROR(MATCH('Upload Data'!H772, listVolumeUnits, 0), FALSE)), FALSE)</f>
        <v>1</v>
      </c>
      <c r="P785" s="50" t="b">
        <f>IFERROR(OR('Upload Data'!I772 = "", IFERROR(_xlfn.NUMBERVALUE('Upload Data'!I772) &gt; 0, FALSE)), FALSE)</f>
        <v>1</v>
      </c>
      <c r="Q785" s="50" t="b">
        <f>IFERROR(OR('Upload Data'!I772 = "", IFERROR(MATCH('Upload Data'!J772, listWeightUnits, 0), FALSE)), FALSE)</f>
        <v>1</v>
      </c>
      <c r="R785" s="50" t="b">
        <f>IFERROR(OR(AND(NOT(D785), 'Upload Data'!K772 = ""), IFERROR(MATCH('Upload Data'!K772, listFscClaimTypes, 0), FALSE)), FALSE)</f>
        <v>1</v>
      </c>
      <c r="S785" s="50" t="b">
        <f>IFERROR(OR(AND('Upload Data'!K772 = refClaimFsc100, OR('Upload Data'!L772 = "", 'Upload Data'!L772 = 100)), AND('Upload Data'!K772 = refClaimFscCW, OR('Upload Data'!L772 = "", 'Upload Data'!L772 = 0)), AND('Upload Data'!K772 = refClaimFscMix, 'Upload Data'!L772 &lt;&gt; "", _xlfn.NUMBERVALUE('Upload Data'!L772) &gt;= 0, _xlfn.NUMBERVALUE('Upload Data'!L772) &lt;= 100), AND('Upload Data'!K772 = refClaimFscMixCredit, OR('Upload Data'!L772 = "", 'Upload Data'!L772 = 100)), AND('Upload Data'!K772 = refClaimFscRecycled, 'Upload Data'!K772 =""), 'Upload Data'!K772 = ""), FALSE)</f>
        <v>1</v>
      </c>
      <c r="T785" s="50" t="b">
        <f>IFERROR(OR('Upload Data'!M772 = "", ISNUMBER('Upload Data'!M772), IFERROR(DATEVALUE('Upload Data'!M772) &gt; 0, FALSE)), FALSE)</f>
        <v>1</v>
      </c>
      <c r="U785" s="50" t="b">
        <f>IFERROR(OR('Upload Data'!N772 = "", ISNUMBER('Upload Data'!N772), IFERROR(DATEVALUE('Upload Data'!N772) &gt; 0, FALSE)), FALSE)</f>
        <v>1</v>
      </c>
      <c r="V785" s="51" t="s">
        <v>116</v>
      </c>
      <c r="W785" s="50"/>
      <c r="X785" s="50"/>
      <c r="Y785" s="50"/>
      <c r="Z785" s="50">
        <f>IFERROR(FIND("-", 'Upload Data'!$A772, 1), 1000)</f>
        <v>1000</v>
      </c>
      <c r="AA785" s="50">
        <f>IFERROR(FIND("-", 'Upload Data'!$A772, Z785 + 1), 1000)</f>
        <v>1000</v>
      </c>
      <c r="AB785" s="50">
        <f>IFERROR(FIND("-", 'Upload Data'!$A772, AA785 + 1), 1000)</f>
        <v>1000</v>
      </c>
      <c r="AC785" s="50" t="str">
        <f>IFERROR(LEFT('Upload Data'!$A772, Z785 - 1), "")</f>
        <v/>
      </c>
      <c r="AD785" s="50" t="str">
        <f>IFERROR(MID('Upload Data'!$A772, Z785 + 1, AA785 - Z785 - 1), "")</f>
        <v/>
      </c>
      <c r="AE785" s="50" t="str">
        <f>IFERROR(MID('Upload Data'!$A772, AA785 + 1, AB785 - AA785 - 1), "")</f>
        <v/>
      </c>
      <c r="AF785" s="50" t="str">
        <f>IFERROR(MID('Upload Data'!$A772, AB785 + 1, 1000), "")</f>
        <v/>
      </c>
      <c r="AG785" s="50" t="str">
        <f t="shared" si="91"/>
        <v/>
      </c>
      <c r="AH785" s="50" t="b">
        <f t="shared" si="92"/>
        <v>0</v>
      </c>
    </row>
    <row r="786" spans="1:34">
      <c r="A786" s="49">
        <f t="shared" si="89"/>
        <v>773</v>
      </c>
      <c r="B786" s="48" t="b">
        <f>NOT(IFERROR('Upload Data'!A773 = "ERROR", TRUE))</f>
        <v>1</v>
      </c>
      <c r="C786" s="48">
        <f t="shared" si="90"/>
        <v>773</v>
      </c>
      <c r="D786" s="50" t="b">
        <f>IF(B786, ('Upload Data'!A773 &amp; 'Upload Data'!B773 &amp; 'Upload Data'!C773 &amp; 'Upload Data'!D773 &amp; 'Upload Data'!E773 &amp; 'Upload Data'!F773 &amp; 'Upload Data'!G773 &amp; 'Upload Data'!H773 &amp; 'Upload Data'!I773 &amp; 'Upload Data'!J773 &amp; 'Upload Data'!K773 &amp; 'Upload Data'!L773 &amp; 'Upload Data'!M773 &amp; 'Upload Data'!N773) &lt;&gt; "", FALSE)</f>
        <v>0</v>
      </c>
      <c r="E786" s="50" t="str">
        <f t="shared" si="86"/>
        <v/>
      </c>
      <c r="F786" s="50" t="str">
        <f t="shared" si="87"/>
        <v/>
      </c>
      <c r="G786" s="50" t="b">
        <f t="shared" si="88"/>
        <v>1</v>
      </c>
      <c r="H786" s="50" t="b">
        <f>IFERROR(OR(AND(NOT(D786), 'Upload Data'!$A773 = ""), AND(AG786 &gt; -1, OR(AND(AH786, LEN(AD786) = 7), IFERROR(MATCH(AD786, listCertificateTypes, 0), FALSE)))), FALSE)</f>
        <v>1</v>
      </c>
      <c r="I786" s="50" t="b">
        <f>IFERROR(OR(NOT($D786), 'Upload Data'!B773 &lt;&gt; ""), FALSE)</f>
        <v>1</v>
      </c>
      <c r="J786" s="50" t="b">
        <f>IFERROR(OR(AND(NOT($D786), 'Upload Data'!C773 = ""), ISNUMBER('Upload Data'!C773), IFERROR(DATEVALUE('Upload Data'!C773) &gt; 0, FALSE)), FALSE)</f>
        <v>1</v>
      </c>
      <c r="K786" s="50" t="b">
        <f>IFERROR(OR(NOT($D786), 'Upload Data'!D773 &lt;&gt; ""), FALSE)</f>
        <v>1</v>
      </c>
      <c r="L786" s="51" t="s">
        <v>116</v>
      </c>
      <c r="M786" s="50" t="b">
        <f>IFERROR(OR(AND(NOT($D786), 'Upload Data'!F773 = ""), IFERROR(_xlfn.NUMBERVALUE('Upload Data'!F773) &gt; 0, FALSE)), FALSE)</f>
        <v>1</v>
      </c>
      <c r="N786" s="50" t="b">
        <f>IFERROR(OR('Upload Data'!G773 = "", IFERROR(_xlfn.NUMBERVALUE('Upload Data'!G773) &gt; 0, FALSE)), FALSE)</f>
        <v>1</v>
      </c>
      <c r="O786" s="50" t="b">
        <f>IFERROR(OR('Upload Data'!G773 = "", IFERROR(MATCH('Upload Data'!H773, listVolumeUnits, 0), FALSE)), FALSE)</f>
        <v>1</v>
      </c>
      <c r="P786" s="50" t="b">
        <f>IFERROR(OR('Upload Data'!I773 = "", IFERROR(_xlfn.NUMBERVALUE('Upload Data'!I773) &gt; 0, FALSE)), FALSE)</f>
        <v>1</v>
      </c>
      <c r="Q786" s="50" t="b">
        <f>IFERROR(OR('Upload Data'!I773 = "", IFERROR(MATCH('Upload Data'!J773, listWeightUnits, 0), FALSE)), FALSE)</f>
        <v>1</v>
      </c>
      <c r="R786" s="50" t="b">
        <f>IFERROR(OR(AND(NOT(D786), 'Upload Data'!K773 = ""), IFERROR(MATCH('Upload Data'!K773, listFscClaimTypes, 0), FALSE)), FALSE)</f>
        <v>1</v>
      </c>
      <c r="S786" s="50" t="b">
        <f>IFERROR(OR(AND('Upload Data'!K773 = refClaimFsc100, OR('Upload Data'!L773 = "", 'Upload Data'!L773 = 100)), AND('Upload Data'!K773 = refClaimFscCW, OR('Upload Data'!L773 = "", 'Upload Data'!L773 = 0)), AND('Upload Data'!K773 = refClaimFscMix, 'Upload Data'!L773 &lt;&gt; "", _xlfn.NUMBERVALUE('Upload Data'!L773) &gt;= 0, _xlfn.NUMBERVALUE('Upload Data'!L773) &lt;= 100), AND('Upload Data'!K773 = refClaimFscMixCredit, OR('Upload Data'!L773 = "", 'Upload Data'!L773 = 100)), AND('Upload Data'!K773 = refClaimFscRecycled, 'Upload Data'!K773 =""), 'Upload Data'!K773 = ""), FALSE)</f>
        <v>1</v>
      </c>
      <c r="T786" s="50" t="b">
        <f>IFERROR(OR('Upload Data'!M773 = "", ISNUMBER('Upload Data'!M773), IFERROR(DATEVALUE('Upload Data'!M773) &gt; 0, FALSE)), FALSE)</f>
        <v>1</v>
      </c>
      <c r="U786" s="50" t="b">
        <f>IFERROR(OR('Upload Data'!N773 = "", ISNUMBER('Upload Data'!N773), IFERROR(DATEVALUE('Upload Data'!N773) &gt; 0, FALSE)), FALSE)</f>
        <v>1</v>
      </c>
      <c r="V786" s="51" t="s">
        <v>116</v>
      </c>
      <c r="W786" s="50"/>
      <c r="X786" s="50"/>
      <c r="Y786" s="50"/>
      <c r="Z786" s="50">
        <f>IFERROR(FIND("-", 'Upload Data'!$A773, 1), 1000)</f>
        <v>1000</v>
      </c>
      <c r="AA786" s="50">
        <f>IFERROR(FIND("-", 'Upload Data'!$A773, Z786 + 1), 1000)</f>
        <v>1000</v>
      </c>
      <c r="AB786" s="50">
        <f>IFERROR(FIND("-", 'Upload Data'!$A773, AA786 + 1), 1000)</f>
        <v>1000</v>
      </c>
      <c r="AC786" s="50" t="str">
        <f>IFERROR(LEFT('Upload Data'!$A773, Z786 - 1), "")</f>
        <v/>
      </c>
      <c r="AD786" s="50" t="str">
        <f>IFERROR(MID('Upload Data'!$A773, Z786 + 1, AA786 - Z786 - 1), "")</f>
        <v/>
      </c>
      <c r="AE786" s="50" t="str">
        <f>IFERROR(MID('Upload Data'!$A773, AA786 + 1, AB786 - AA786 - 1), "")</f>
        <v/>
      </c>
      <c r="AF786" s="50" t="str">
        <f>IFERROR(MID('Upload Data'!$A773, AB786 + 1, 1000), "")</f>
        <v/>
      </c>
      <c r="AG786" s="50" t="str">
        <f t="shared" si="91"/>
        <v/>
      </c>
      <c r="AH786" s="50" t="b">
        <f t="shared" si="92"/>
        <v>0</v>
      </c>
    </row>
    <row r="787" spans="1:34">
      <c r="A787" s="49">
        <f t="shared" si="89"/>
        <v>774</v>
      </c>
      <c r="B787" s="48" t="b">
        <f>NOT(IFERROR('Upload Data'!A774 = "ERROR", TRUE))</f>
        <v>1</v>
      </c>
      <c r="C787" s="48">
        <f t="shared" si="90"/>
        <v>774</v>
      </c>
      <c r="D787" s="50" t="b">
        <f>IF(B787, ('Upload Data'!A774 &amp; 'Upload Data'!B774 &amp; 'Upload Data'!C774 &amp; 'Upload Data'!D774 &amp; 'Upload Data'!E774 &amp; 'Upload Data'!F774 &amp; 'Upload Data'!G774 &amp; 'Upload Data'!H774 &amp; 'Upload Data'!I774 &amp; 'Upload Data'!J774 &amp; 'Upload Data'!K774 &amp; 'Upload Data'!L774 &amp; 'Upload Data'!M774 &amp; 'Upload Data'!N774) &lt;&gt; "", FALSE)</f>
        <v>0</v>
      </c>
      <c r="E787" s="50" t="str">
        <f t="shared" si="86"/>
        <v/>
      </c>
      <c r="F787" s="50" t="str">
        <f t="shared" si="87"/>
        <v/>
      </c>
      <c r="G787" s="50" t="b">
        <f t="shared" si="88"/>
        <v>1</v>
      </c>
      <c r="H787" s="50" t="b">
        <f>IFERROR(OR(AND(NOT(D787), 'Upload Data'!$A774 = ""), AND(AG787 &gt; -1, OR(AND(AH787, LEN(AD787) = 7), IFERROR(MATCH(AD787, listCertificateTypes, 0), FALSE)))), FALSE)</f>
        <v>1</v>
      </c>
      <c r="I787" s="50" t="b">
        <f>IFERROR(OR(NOT($D787), 'Upload Data'!B774 &lt;&gt; ""), FALSE)</f>
        <v>1</v>
      </c>
      <c r="J787" s="50" t="b">
        <f>IFERROR(OR(AND(NOT($D787), 'Upload Data'!C774 = ""), ISNUMBER('Upload Data'!C774), IFERROR(DATEVALUE('Upload Data'!C774) &gt; 0, FALSE)), FALSE)</f>
        <v>1</v>
      </c>
      <c r="K787" s="50" t="b">
        <f>IFERROR(OR(NOT($D787), 'Upload Data'!D774 &lt;&gt; ""), FALSE)</f>
        <v>1</v>
      </c>
      <c r="L787" s="51" t="s">
        <v>116</v>
      </c>
      <c r="M787" s="50" t="b">
        <f>IFERROR(OR(AND(NOT($D787), 'Upload Data'!F774 = ""), IFERROR(_xlfn.NUMBERVALUE('Upload Data'!F774) &gt; 0, FALSE)), FALSE)</f>
        <v>1</v>
      </c>
      <c r="N787" s="50" t="b">
        <f>IFERROR(OR('Upload Data'!G774 = "", IFERROR(_xlfn.NUMBERVALUE('Upload Data'!G774) &gt; 0, FALSE)), FALSE)</f>
        <v>1</v>
      </c>
      <c r="O787" s="50" t="b">
        <f>IFERROR(OR('Upload Data'!G774 = "", IFERROR(MATCH('Upload Data'!H774, listVolumeUnits, 0), FALSE)), FALSE)</f>
        <v>1</v>
      </c>
      <c r="P787" s="50" t="b">
        <f>IFERROR(OR('Upload Data'!I774 = "", IFERROR(_xlfn.NUMBERVALUE('Upload Data'!I774) &gt; 0, FALSE)), FALSE)</f>
        <v>1</v>
      </c>
      <c r="Q787" s="50" t="b">
        <f>IFERROR(OR('Upload Data'!I774 = "", IFERROR(MATCH('Upload Data'!J774, listWeightUnits, 0), FALSE)), FALSE)</f>
        <v>1</v>
      </c>
      <c r="R787" s="50" t="b">
        <f>IFERROR(OR(AND(NOT(D787), 'Upload Data'!K774 = ""), IFERROR(MATCH('Upload Data'!K774, listFscClaimTypes, 0), FALSE)), FALSE)</f>
        <v>1</v>
      </c>
      <c r="S787" s="50" t="b">
        <f>IFERROR(OR(AND('Upload Data'!K774 = refClaimFsc100, OR('Upload Data'!L774 = "", 'Upload Data'!L774 = 100)), AND('Upload Data'!K774 = refClaimFscCW, OR('Upload Data'!L774 = "", 'Upload Data'!L774 = 0)), AND('Upload Data'!K774 = refClaimFscMix, 'Upload Data'!L774 &lt;&gt; "", _xlfn.NUMBERVALUE('Upload Data'!L774) &gt;= 0, _xlfn.NUMBERVALUE('Upload Data'!L774) &lt;= 100), AND('Upload Data'!K774 = refClaimFscMixCredit, OR('Upload Data'!L774 = "", 'Upload Data'!L774 = 100)), AND('Upload Data'!K774 = refClaimFscRecycled, 'Upload Data'!K774 =""), 'Upload Data'!K774 = ""), FALSE)</f>
        <v>1</v>
      </c>
      <c r="T787" s="50" t="b">
        <f>IFERROR(OR('Upload Data'!M774 = "", ISNUMBER('Upload Data'!M774), IFERROR(DATEVALUE('Upload Data'!M774) &gt; 0, FALSE)), FALSE)</f>
        <v>1</v>
      </c>
      <c r="U787" s="50" t="b">
        <f>IFERROR(OR('Upload Data'!N774 = "", ISNUMBER('Upload Data'!N774), IFERROR(DATEVALUE('Upload Data'!N774) &gt; 0, FALSE)), FALSE)</f>
        <v>1</v>
      </c>
      <c r="V787" s="51" t="s">
        <v>116</v>
      </c>
      <c r="W787" s="50"/>
      <c r="X787" s="50"/>
      <c r="Y787" s="50"/>
      <c r="Z787" s="50">
        <f>IFERROR(FIND("-", 'Upload Data'!$A774, 1), 1000)</f>
        <v>1000</v>
      </c>
      <c r="AA787" s="50">
        <f>IFERROR(FIND("-", 'Upload Data'!$A774, Z787 + 1), 1000)</f>
        <v>1000</v>
      </c>
      <c r="AB787" s="50">
        <f>IFERROR(FIND("-", 'Upload Data'!$A774, AA787 + 1), 1000)</f>
        <v>1000</v>
      </c>
      <c r="AC787" s="50" t="str">
        <f>IFERROR(LEFT('Upload Data'!$A774, Z787 - 1), "")</f>
        <v/>
      </c>
      <c r="AD787" s="50" t="str">
        <f>IFERROR(MID('Upload Data'!$A774, Z787 + 1, AA787 - Z787 - 1), "")</f>
        <v/>
      </c>
      <c r="AE787" s="50" t="str">
        <f>IFERROR(MID('Upload Data'!$A774, AA787 + 1, AB787 - AA787 - 1), "")</f>
        <v/>
      </c>
      <c r="AF787" s="50" t="str">
        <f>IFERROR(MID('Upload Data'!$A774, AB787 + 1, 1000), "")</f>
        <v/>
      </c>
      <c r="AG787" s="50" t="str">
        <f t="shared" si="91"/>
        <v/>
      </c>
      <c r="AH787" s="50" t="b">
        <f t="shared" si="92"/>
        <v>0</v>
      </c>
    </row>
    <row r="788" spans="1:34">
      <c r="A788" s="49">
        <f t="shared" si="89"/>
        <v>775</v>
      </c>
      <c r="B788" s="48" t="b">
        <f>NOT(IFERROR('Upload Data'!A775 = "ERROR", TRUE))</f>
        <v>1</v>
      </c>
      <c r="C788" s="48">
        <f t="shared" si="90"/>
        <v>775</v>
      </c>
      <c r="D788" s="50" t="b">
        <f>IF(B788, ('Upload Data'!A775 &amp; 'Upload Data'!B775 &amp; 'Upload Data'!C775 &amp; 'Upload Data'!D775 &amp; 'Upload Data'!E775 &amp; 'Upload Data'!F775 &amp; 'Upload Data'!G775 &amp; 'Upload Data'!H775 &amp; 'Upload Data'!I775 &amp; 'Upload Data'!J775 &amp; 'Upload Data'!K775 &amp; 'Upload Data'!L775 &amp; 'Upload Data'!M775 &amp; 'Upload Data'!N775) &lt;&gt; "", FALSE)</f>
        <v>0</v>
      </c>
      <c r="E788" s="50" t="str">
        <f t="shared" si="86"/>
        <v/>
      </c>
      <c r="F788" s="50" t="str">
        <f t="shared" si="87"/>
        <v/>
      </c>
      <c r="G788" s="50" t="b">
        <f t="shared" si="88"/>
        <v>1</v>
      </c>
      <c r="H788" s="50" t="b">
        <f>IFERROR(OR(AND(NOT(D788), 'Upload Data'!$A775 = ""), AND(AG788 &gt; -1, OR(AND(AH788, LEN(AD788) = 7), IFERROR(MATCH(AD788, listCertificateTypes, 0), FALSE)))), FALSE)</f>
        <v>1</v>
      </c>
      <c r="I788" s="50" t="b">
        <f>IFERROR(OR(NOT($D788), 'Upload Data'!B775 &lt;&gt; ""), FALSE)</f>
        <v>1</v>
      </c>
      <c r="J788" s="50" t="b">
        <f>IFERROR(OR(AND(NOT($D788), 'Upload Data'!C775 = ""), ISNUMBER('Upload Data'!C775), IFERROR(DATEVALUE('Upload Data'!C775) &gt; 0, FALSE)), FALSE)</f>
        <v>1</v>
      </c>
      <c r="K788" s="50" t="b">
        <f>IFERROR(OR(NOT($D788), 'Upload Data'!D775 &lt;&gt; ""), FALSE)</f>
        <v>1</v>
      </c>
      <c r="L788" s="51" t="s">
        <v>116</v>
      </c>
      <c r="M788" s="50" t="b">
        <f>IFERROR(OR(AND(NOT($D788), 'Upload Data'!F775 = ""), IFERROR(_xlfn.NUMBERVALUE('Upload Data'!F775) &gt; 0, FALSE)), FALSE)</f>
        <v>1</v>
      </c>
      <c r="N788" s="50" t="b">
        <f>IFERROR(OR('Upload Data'!G775 = "", IFERROR(_xlfn.NUMBERVALUE('Upload Data'!G775) &gt; 0, FALSE)), FALSE)</f>
        <v>1</v>
      </c>
      <c r="O788" s="50" t="b">
        <f>IFERROR(OR('Upload Data'!G775 = "", IFERROR(MATCH('Upload Data'!H775, listVolumeUnits, 0), FALSE)), FALSE)</f>
        <v>1</v>
      </c>
      <c r="P788" s="50" t="b">
        <f>IFERROR(OR('Upload Data'!I775 = "", IFERROR(_xlfn.NUMBERVALUE('Upload Data'!I775) &gt; 0, FALSE)), FALSE)</f>
        <v>1</v>
      </c>
      <c r="Q788" s="50" t="b">
        <f>IFERROR(OR('Upload Data'!I775 = "", IFERROR(MATCH('Upload Data'!J775, listWeightUnits, 0), FALSE)), FALSE)</f>
        <v>1</v>
      </c>
      <c r="R788" s="50" t="b">
        <f>IFERROR(OR(AND(NOT(D788), 'Upload Data'!K775 = ""), IFERROR(MATCH('Upload Data'!K775, listFscClaimTypes, 0), FALSE)), FALSE)</f>
        <v>1</v>
      </c>
      <c r="S788" s="50" t="b">
        <f>IFERROR(OR(AND('Upload Data'!K775 = refClaimFsc100, OR('Upload Data'!L775 = "", 'Upload Data'!L775 = 100)), AND('Upload Data'!K775 = refClaimFscCW, OR('Upload Data'!L775 = "", 'Upload Data'!L775 = 0)), AND('Upload Data'!K775 = refClaimFscMix, 'Upload Data'!L775 &lt;&gt; "", _xlfn.NUMBERVALUE('Upload Data'!L775) &gt;= 0, _xlfn.NUMBERVALUE('Upload Data'!L775) &lt;= 100), AND('Upload Data'!K775 = refClaimFscMixCredit, OR('Upload Data'!L775 = "", 'Upload Data'!L775 = 100)), AND('Upload Data'!K775 = refClaimFscRecycled, 'Upload Data'!K775 =""), 'Upload Data'!K775 = ""), FALSE)</f>
        <v>1</v>
      </c>
      <c r="T788" s="50" t="b">
        <f>IFERROR(OR('Upload Data'!M775 = "", ISNUMBER('Upload Data'!M775), IFERROR(DATEVALUE('Upload Data'!M775) &gt; 0, FALSE)), FALSE)</f>
        <v>1</v>
      </c>
      <c r="U788" s="50" t="b">
        <f>IFERROR(OR('Upload Data'!N775 = "", ISNUMBER('Upload Data'!N775), IFERROR(DATEVALUE('Upload Data'!N775) &gt; 0, FALSE)), FALSE)</f>
        <v>1</v>
      </c>
      <c r="V788" s="51" t="s">
        <v>116</v>
      </c>
      <c r="W788" s="50"/>
      <c r="X788" s="50"/>
      <c r="Y788" s="50"/>
      <c r="Z788" s="50">
        <f>IFERROR(FIND("-", 'Upload Data'!$A775, 1), 1000)</f>
        <v>1000</v>
      </c>
      <c r="AA788" s="50">
        <f>IFERROR(FIND("-", 'Upload Data'!$A775, Z788 + 1), 1000)</f>
        <v>1000</v>
      </c>
      <c r="AB788" s="50">
        <f>IFERROR(FIND("-", 'Upload Data'!$A775, AA788 + 1), 1000)</f>
        <v>1000</v>
      </c>
      <c r="AC788" s="50" t="str">
        <f>IFERROR(LEFT('Upload Data'!$A775, Z788 - 1), "")</f>
        <v/>
      </c>
      <c r="AD788" s="50" t="str">
        <f>IFERROR(MID('Upload Data'!$A775, Z788 + 1, AA788 - Z788 - 1), "")</f>
        <v/>
      </c>
      <c r="AE788" s="50" t="str">
        <f>IFERROR(MID('Upload Data'!$A775, AA788 + 1, AB788 - AA788 - 1), "")</f>
        <v/>
      </c>
      <c r="AF788" s="50" t="str">
        <f>IFERROR(MID('Upload Data'!$A775, AB788 + 1, 1000), "")</f>
        <v/>
      </c>
      <c r="AG788" s="50" t="str">
        <f t="shared" si="91"/>
        <v/>
      </c>
      <c r="AH788" s="50" t="b">
        <f t="shared" si="92"/>
        <v>0</v>
      </c>
    </row>
    <row r="789" spans="1:34">
      <c r="A789" s="49">
        <f t="shared" si="89"/>
        <v>776</v>
      </c>
      <c r="B789" s="48" t="b">
        <f>NOT(IFERROR('Upload Data'!A776 = "ERROR", TRUE))</f>
        <v>1</v>
      </c>
      <c r="C789" s="48">
        <f t="shared" si="90"/>
        <v>776</v>
      </c>
      <c r="D789" s="50" t="b">
        <f>IF(B789, ('Upload Data'!A776 &amp; 'Upload Data'!B776 &amp; 'Upload Data'!C776 &amp; 'Upload Data'!D776 &amp; 'Upload Data'!E776 &amp; 'Upload Data'!F776 &amp; 'Upload Data'!G776 &amp; 'Upload Data'!H776 &amp; 'Upload Data'!I776 &amp; 'Upload Data'!J776 &amp; 'Upload Data'!K776 &amp; 'Upload Data'!L776 &amp; 'Upload Data'!M776 &amp; 'Upload Data'!N776) &lt;&gt; "", FALSE)</f>
        <v>0</v>
      </c>
      <c r="E789" s="50" t="str">
        <f t="shared" si="86"/>
        <v/>
      </c>
      <c r="F789" s="50" t="str">
        <f t="shared" si="87"/>
        <v/>
      </c>
      <c r="G789" s="50" t="b">
        <f t="shared" si="88"/>
        <v>1</v>
      </c>
      <c r="H789" s="50" t="b">
        <f>IFERROR(OR(AND(NOT(D789), 'Upload Data'!$A776 = ""), AND(AG789 &gt; -1, OR(AND(AH789, LEN(AD789) = 7), IFERROR(MATCH(AD789, listCertificateTypes, 0), FALSE)))), FALSE)</f>
        <v>1</v>
      </c>
      <c r="I789" s="50" t="b">
        <f>IFERROR(OR(NOT($D789), 'Upload Data'!B776 &lt;&gt; ""), FALSE)</f>
        <v>1</v>
      </c>
      <c r="J789" s="50" t="b">
        <f>IFERROR(OR(AND(NOT($D789), 'Upload Data'!C776 = ""), ISNUMBER('Upload Data'!C776), IFERROR(DATEVALUE('Upload Data'!C776) &gt; 0, FALSE)), FALSE)</f>
        <v>1</v>
      </c>
      <c r="K789" s="50" t="b">
        <f>IFERROR(OR(NOT($D789), 'Upload Data'!D776 &lt;&gt; ""), FALSE)</f>
        <v>1</v>
      </c>
      <c r="L789" s="51" t="s">
        <v>116</v>
      </c>
      <c r="M789" s="50" t="b">
        <f>IFERROR(OR(AND(NOT($D789), 'Upload Data'!F776 = ""), IFERROR(_xlfn.NUMBERVALUE('Upload Data'!F776) &gt; 0, FALSE)), FALSE)</f>
        <v>1</v>
      </c>
      <c r="N789" s="50" t="b">
        <f>IFERROR(OR('Upload Data'!G776 = "", IFERROR(_xlfn.NUMBERVALUE('Upload Data'!G776) &gt; 0, FALSE)), FALSE)</f>
        <v>1</v>
      </c>
      <c r="O789" s="50" t="b">
        <f>IFERROR(OR('Upload Data'!G776 = "", IFERROR(MATCH('Upload Data'!H776, listVolumeUnits, 0), FALSE)), FALSE)</f>
        <v>1</v>
      </c>
      <c r="P789" s="50" t="b">
        <f>IFERROR(OR('Upload Data'!I776 = "", IFERROR(_xlfn.NUMBERVALUE('Upload Data'!I776) &gt; 0, FALSE)), FALSE)</f>
        <v>1</v>
      </c>
      <c r="Q789" s="50" t="b">
        <f>IFERROR(OR('Upload Data'!I776 = "", IFERROR(MATCH('Upload Data'!J776, listWeightUnits, 0), FALSE)), FALSE)</f>
        <v>1</v>
      </c>
      <c r="R789" s="50" t="b">
        <f>IFERROR(OR(AND(NOT(D789), 'Upload Data'!K776 = ""), IFERROR(MATCH('Upload Data'!K776, listFscClaimTypes, 0), FALSE)), FALSE)</f>
        <v>1</v>
      </c>
      <c r="S789" s="50" t="b">
        <f>IFERROR(OR(AND('Upload Data'!K776 = refClaimFsc100, OR('Upload Data'!L776 = "", 'Upload Data'!L776 = 100)), AND('Upload Data'!K776 = refClaimFscCW, OR('Upload Data'!L776 = "", 'Upload Data'!L776 = 0)), AND('Upload Data'!K776 = refClaimFscMix, 'Upload Data'!L776 &lt;&gt; "", _xlfn.NUMBERVALUE('Upload Data'!L776) &gt;= 0, _xlfn.NUMBERVALUE('Upload Data'!L776) &lt;= 100), AND('Upload Data'!K776 = refClaimFscMixCredit, OR('Upload Data'!L776 = "", 'Upload Data'!L776 = 100)), AND('Upload Data'!K776 = refClaimFscRecycled, 'Upload Data'!K776 =""), 'Upload Data'!K776 = ""), FALSE)</f>
        <v>1</v>
      </c>
      <c r="T789" s="50" t="b">
        <f>IFERROR(OR('Upload Data'!M776 = "", ISNUMBER('Upload Data'!M776), IFERROR(DATEVALUE('Upload Data'!M776) &gt; 0, FALSE)), FALSE)</f>
        <v>1</v>
      </c>
      <c r="U789" s="50" t="b">
        <f>IFERROR(OR('Upload Data'!N776 = "", ISNUMBER('Upload Data'!N776), IFERROR(DATEVALUE('Upload Data'!N776) &gt; 0, FALSE)), FALSE)</f>
        <v>1</v>
      </c>
      <c r="V789" s="51" t="s">
        <v>116</v>
      </c>
      <c r="W789" s="50"/>
      <c r="X789" s="50"/>
      <c r="Y789" s="50"/>
      <c r="Z789" s="50">
        <f>IFERROR(FIND("-", 'Upload Data'!$A776, 1), 1000)</f>
        <v>1000</v>
      </c>
      <c r="AA789" s="50">
        <f>IFERROR(FIND("-", 'Upload Data'!$A776, Z789 + 1), 1000)</f>
        <v>1000</v>
      </c>
      <c r="AB789" s="50">
        <f>IFERROR(FIND("-", 'Upload Data'!$A776, AA789 + 1), 1000)</f>
        <v>1000</v>
      </c>
      <c r="AC789" s="50" t="str">
        <f>IFERROR(LEFT('Upload Data'!$A776, Z789 - 1), "")</f>
        <v/>
      </c>
      <c r="AD789" s="50" t="str">
        <f>IFERROR(MID('Upload Data'!$A776, Z789 + 1, AA789 - Z789 - 1), "")</f>
        <v/>
      </c>
      <c r="AE789" s="50" t="str">
        <f>IFERROR(MID('Upload Data'!$A776, AA789 + 1, AB789 - AA789 - 1), "")</f>
        <v/>
      </c>
      <c r="AF789" s="50" t="str">
        <f>IFERROR(MID('Upload Data'!$A776, AB789 + 1, 1000), "")</f>
        <v/>
      </c>
      <c r="AG789" s="50" t="str">
        <f t="shared" si="91"/>
        <v/>
      </c>
      <c r="AH789" s="50" t="b">
        <f t="shared" si="92"/>
        <v>0</v>
      </c>
    </row>
    <row r="790" spans="1:34">
      <c r="A790" s="49">
        <f t="shared" si="89"/>
        <v>777</v>
      </c>
      <c r="B790" s="48" t="b">
        <f>NOT(IFERROR('Upload Data'!A777 = "ERROR", TRUE))</f>
        <v>1</v>
      </c>
      <c r="C790" s="48">
        <f t="shared" si="90"/>
        <v>777</v>
      </c>
      <c r="D790" s="50" t="b">
        <f>IF(B790, ('Upload Data'!A777 &amp; 'Upload Data'!B777 &amp; 'Upload Data'!C777 &amp; 'Upload Data'!D777 &amp; 'Upload Data'!E777 &amp; 'Upload Data'!F777 &amp; 'Upload Data'!G777 &amp; 'Upload Data'!H777 &amp; 'Upload Data'!I777 &amp; 'Upload Data'!J777 &amp; 'Upload Data'!K777 &amp; 'Upload Data'!L777 &amp; 'Upload Data'!M777 &amp; 'Upload Data'!N777) &lt;&gt; "", FALSE)</f>
        <v>0</v>
      </c>
      <c r="E790" s="50" t="str">
        <f t="shared" si="86"/>
        <v/>
      </c>
      <c r="F790" s="50" t="str">
        <f t="shared" si="87"/>
        <v/>
      </c>
      <c r="G790" s="50" t="b">
        <f t="shared" si="88"/>
        <v>1</v>
      </c>
      <c r="H790" s="50" t="b">
        <f>IFERROR(OR(AND(NOT(D790), 'Upload Data'!$A777 = ""), AND(AG790 &gt; -1, OR(AND(AH790, LEN(AD790) = 7), IFERROR(MATCH(AD790, listCertificateTypes, 0), FALSE)))), FALSE)</f>
        <v>1</v>
      </c>
      <c r="I790" s="50" t="b">
        <f>IFERROR(OR(NOT($D790), 'Upload Data'!B777 &lt;&gt; ""), FALSE)</f>
        <v>1</v>
      </c>
      <c r="J790" s="50" t="b">
        <f>IFERROR(OR(AND(NOT($D790), 'Upload Data'!C777 = ""), ISNUMBER('Upload Data'!C777), IFERROR(DATEVALUE('Upload Data'!C777) &gt; 0, FALSE)), FALSE)</f>
        <v>1</v>
      </c>
      <c r="K790" s="50" t="b">
        <f>IFERROR(OR(NOT($D790), 'Upload Data'!D777 &lt;&gt; ""), FALSE)</f>
        <v>1</v>
      </c>
      <c r="L790" s="51" t="s">
        <v>116</v>
      </c>
      <c r="M790" s="50" t="b">
        <f>IFERROR(OR(AND(NOT($D790), 'Upload Data'!F777 = ""), IFERROR(_xlfn.NUMBERVALUE('Upload Data'!F777) &gt; 0, FALSE)), FALSE)</f>
        <v>1</v>
      </c>
      <c r="N790" s="50" t="b">
        <f>IFERROR(OR('Upload Data'!G777 = "", IFERROR(_xlfn.NUMBERVALUE('Upload Data'!G777) &gt; 0, FALSE)), FALSE)</f>
        <v>1</v>
      </c>
      <c r="O790" s="50" t="b">
        <f>IFERROR(OR('Upload Data'!G777 = "", IFERROR(MATCH('Upload Data'!H777, listVolumeUnits, 0), FALSE)), FALSE)</f>
        <v>1</v>
      </c>
      <c r="P790" s="50" t="b">
        <f>IFERROR(OR('Upload Data'!I777 = "", IFERROR(_xlfn.NUMBERVALUE('Upload Data'!I777) &gt; 0, FALSE)), FALSE)</f>
        <v>1</v>
      </c>
      <c r="Q790" s="50" t="b">
        <f>IFERROR(OR('Upload Data'!I777 = "", IFERROR(MATCH('Upload Data'!J777, listWeightUnits, 0), FALSE)), FALSE)</f>
        <v>1</v>
      </c>
      <c r="R790" s="50" t="b">
        <f>IFERROR(OR(AND(NOT(D790), 'Upload Data'!K777 = ""), IFERROR(MATCH('Upload Data'!K777, listFscClaimTypes, 0), FALSE)), FALSE)</f>
        <v>1</v>
      </c>
      <c r="S790" s="50" t="b">
        <f>IFERROR(OR(AND('Upload Data'!K777 = refClaimFsc100, OR('Upload Data'!L777 = "", 'Upload Data'!L777 = 100)), AND('Upload Data'!K777 = refClaimFscCW, OR('Upload Data'!L777 = "", 'Upload Data'!L777 = 0)), AND('Upload Data'!K777 = refClaimFscMix, 'Upload Data'!L777 &lt;&gt; "", _xlfn.NUMBERVALUE('Upload Data'!L777) &gt;= 0, _xlfn.NUMBERVALUE('Upload Data'!L777) &lt;= 100), AND('Upload Data'!K777 = refClaimFscMixCredit, OR('Upload Data'!L777 = "", 'Upload Data'!L777 = 100)), AND('Upload Data'!K777 = refClaimFscRecycled, 'Upload Data'!K777 =""), 'Upload Data'!K777 = ""), FALSE)</f>
        <v>1</v>
      </c>
      <c r="T790" s="50" t="b">
        <f>IFERROR(OR('Upload Data'!M777 = "", ISNUMBER('Upload Data'!M777), IFERROR(DATEVALUE('Upload Data'!M777) &gt; 0, FALSE)), FALSE)</f>
        <v>1</v>
      </c>
      <c r="U790" s="50" t="b">
        <f>IFERROR(OR('Upload Data'!N777 = "", ISNUMBER('Upload Data'!N777), IFERROR(DATEVALUE('Upload Data'!N777) &gt; 0, FALSE)), FALSE)</f>
        <v>1</v>
      </c>
      <c r="V790" s="51" t="s">
        <v>116</v>
      </c>
      <c r="W790" s="50"/>
      <c r="X790" s="50"/>
      <c r="Y790" s="50"/>
      <c r="Z790" s="50">
        <f>IFERROR(FIND("-", 'Upload Data'!$A777, 1), 1000)</f>
        <v>1000</v>
      </c>
      <c r="AA790" s="50">
        <f>IFERROR(FIND("-", 'Upload Data'!$A777, Z790 + 1), 1000)</f>
        <v>1000</v>
      </c>
      <c r="AB790" s="50">
        <f>IFERROR(FIND("-", 'Upload Data'!$A777, AA790 + 1), 1000)</f>
        <v>1000</v>
      </c>
      <c r="AC790" s="50" t="str">
        <f>IFERROR(LEFT('Upload Data'!$A777, Z790 - 1), "")</f>
        <v/>
      </c>
      <c r="AD790" s="50" t="str">
        <f>IFERROR(MID('Upload Data'!$A777, Z790 + 1, AA790 - Z790 - 1), "")</f>
        <v/>
      </c>
      <c r="AE790" s="50" t="str">
        <f>IFERROR(MID('Upload Data'!$A777, AA790 + 1, AB790 - AA790 - 1), "")</f>
        <v/>
      </c>
      <c r="AF790" s="50" t="str">
        <f>IFERROR(MID('Upload Data'!$A777, AB790 + 1, 1000), "")</f>
        <v/>
      </c>
      <c r="AG790" s="50" t="str">
        <f t="shared" si="91"/>
        <v/>
      </c>
      <c r="AH790" s="50" t="b">
        <f t="shared" si="92"/>
        <v>0</v>
      </c>
    </row>
    <row r="791" spans="1:34">
      <c r="A791" s="49">
        <f t="shared" si="89"/>
        <v>778</v>
      </c>
      <c r="B791" s="48" t="b">
        <f>NOT(IFERROR('Upload Data'!A778 = "ERROR", TRUE))</f>
        <v>1</v>
      </c>
      <c r="C791" s="48">
        <f t="shared" si="90"/>
        <v>778</v>
      </c>
      <c r="D791" s="50" t="b">
        <f>IF(B791, ('Upload Data'!A778 &amp; 'Upload Data'!B778 &amp; 'Upload Data'!C778 &amp; 'Upload Data'!D778 &amp; 'Upload Data'!E778 &amp; 'Upload Data'!F778 &amp; 'Upload Data'!G778 &amp; 'Upload Data'!H778 &amp; 'Upload Data'!I778 &amp; 'Upload Data'!J778 &amp; 'Upload Data'!K778 &amp; 'Upload Data'!L778 &amp; 'Upload Data'!M778 &amp; 'Upload Data'!N778) &lt;&gt; "", FALSE)</f>
        <v>0</v>
      </c>
      <c r="E791" s="50" t="str">
        <f t="shared" si="86"/>
        <v/>
      </c>
      <c r="F791" s="50" t="str">
        <f t="shared" si="87"/>
        <v/>
      </c>
      <c r="G791" s="50" t="b">
        <f t="shared" si="88"/>
        <v>1</v>
      </c>
      <c r="H791" s="50" t="b">
        <f>IFERROR(OR(AND(NOT(D791), 'Upload Data'!$A778 = ""), AND(AG791 &gt; -1, OR(AND(AH791, LEN(AD791) = 7), IFERROR(MATCH(AD791, listCertificateTypes, 0), FALSE)))), FALSE)</f>
        <v>1</v>
      </c>
      <c r="I791" s="50" t="b">
        <f>IFERROR(OR(NOT($D791), 'Upload Data'!B778 &lt;&gt; ""), FALSE)</f>
        <v>1</v>
      </c>
      <c r="J791" s="50" t="b">
        <f>IFERROR(OR(AND(NOT($D791), 'Upload Data'!C778 = ""), ISNUMBER('Upload Data'!C778), IFERROR(DATEVALUE('Upload Data'!C778) &gt; 0, FALSE)), FALSE)</f>
        <v>1</v>
      </c>
      <c r="K791" s="50" t="b">
        <f>IFERROR(OR(NOT($D791), 'Upload Data'!D778 &lt;&gt; ""), FALSE)</f>
        <v>1</v>
      </c>
      <c r="L791" s="51" t="s">
        <v>116</v>
      </c>
      <c r="M791" s="50" t="b">
        <f>IFERROR(OR(AND(NOT($D791), 'Upload Data'!F778 = ""), IFERROR(_xlfn.NUMBERVALUE('Upload Data'!F778) &gt; 0, FALSE)), FALSE)</f>
        <v>1</v>
      </c>
      <c r="N791" s="50" t="b">
        <f>IFERROR(OR('Upload Data'!G778 = "", IFERROR(_xlfn.NUMBERVALUE('Upload Data'!G778) &gt; 0, FALSE)), FALSE)</f>
        <v>1</v>
      </c>
      <c r="O791" s="50" t="b">
        <f>IFERROR(OR('Upload Data'!G778 = "", IFERROR(MATCH('Upload Data'!H778, listVolumeUnits, 0), FALSE)), FALSE)</f>
        <v>1</v>
      </c>
      <c r="P791" s="50" t="b">
        <f>IFERROR(OR('Upload Data'!I778 = "", IFERROR(_xlfn.NUMBERVALUE('Upload Data'!I778) &gt; 0, FALSE)), FALSE)</f>
        <v>1</v>
      </c>
      <c r="Q791" s="50" t="b">
        <f>IFERROR(OR('Upload Data'!I778 = "", IFERROR(MATCH('Upload Data'!J778, listWeightUnits, 0), FALSE)), FALSE)</f>
        <v>1</v>
      </c>
      <c r="R791" s="50" t="b">
        <f>IFERROR(OR(AND(NOT(D791), 'Upload Data'!K778 = ""), IFERROR(MATCH('Upload Data'!K778, listFscClaimTypes, 0), FALSE)), FALSE)</f>
        <v>1</v>
      </c>
      <c r="S791" s="50" t="b">
        <f>IFERROR(OR(AND('Upload Data'!K778 = refClaimFsc100, OR('Upload Data'!L778 = "", 'Upload Data'!L778 = 100)), AND('Upload Data'!K778 = refClaimFscCW, OR('Upload Data'!L778 = "", 'Upload Data'!L778 = 0)), AND('Upload Data'!K778 = refClaimFscMix, 'Upload Data'!L778 &lt;&gt; "", _xlfn.NUMBERVALUE('Upload Data'!L778) &gt;= 0, _xlfn.NUMBERVALUE('Upload Data'!L778) &lt;= 100), AND('Upload Data'!K778 = refClaimFscMixCredit, OR('Upload Data'!L778 = "", 'Upload Data'!L778 = 100)), AND('Upload Data'!K778 = refClaimFscRecycled, 'Upload Data'!K778 =""), 'Upload Data'!K778 = ""), FALSE)</f>
        <v>1</v>
      </c>
      <c r="T791" s="50" t="b">
        <f>IFERROR(OR('Upload Data'!M778 = "", ISNUMBER('Upload Data'!M778), IFERROR(DATEVALUE('Upload Data'!M778) &gt; 0, FALSE)), FALSE)</f>
        <v>1</v>
      </c>
      <c r="U791" s="50" t="b">
        <f>IFERROR(OR('Upload Data'!N778 = "", ISNUMBER('Upload Data'!N778), IFERROR(DATEVALUE('Upload Data'!N778) &gt; 0, FALSE)), FALSE)</f>
        <v>1</v>
      </c>
      <c r="V791" s="51" t="s">
        <v>116</v>
      </c>
      <c r="W791" s="50"/>
      <c r="X791" s="50"/>
      <c r="Y791" s="50"/>
      <c r="Z791" s="50">
        <f>IFERROR(FIND("-", 'Upload Data'!$A778, 1), 1000)</f>
        <v>1000</v>
      </c>
      <c r="AA791" s="50">
        <f>IFERROR(FIND("-", 'Upload Data'!$A778, Z791 + 1), 1000)</f>
        <v>1000</v>
      </c>
      <c r="AB791" s="50">
        <f>IFERROR(FIND("-", 'Upload Data'!$A778, AA791 + 1), 1000)</f>
        <v>1000</v>
      </c>
      <c r="AC791" s="50" t="str">
        <f>IFERROR(LEFT('Upload Data'!$A778, Z791 - 1), "")</f>
        <v/>
      </c>
      <c r="AD791" s="50" t="str">
        <f>IFERROR(MID('Upload Data'!$A778, Z791 + 1, AA791 - Z791 - 1), "")</f>
        <v/>
      </c>
      <c r="AE791" s="50" t="str">
        <f>IFERROR(MID('Upload Data'!$A778, AA791 + 1, AB791 - AA791 - 1), "")</f>
        <v/>
      </c>
      <c r="AF791" s="50" t="str">
        <f>IFERROR(MID('Upload Data'!$A778, AB791 + 1, 1000), "")</f>
        <v/>
      </c>
      <c r="AG791" s="50" t="str">
        <f t="shared" si="91"/>
        <v/>
      </c>
      <c r="AH791" s="50" t="b">
        <f t="shared" si="92"/>
        <v>0</v>
      </c>
    </row>
    <row r="792" spans="1:34">
      <c r="A792" s="49">
        <f t="shared" si="89"/>
        <v>779</v>
      </c>
      <c r="B792" s="48" t="b">
        <f>NOT(IFERROR('Upload Data'!A779 = "ERROR", TRUE))</f>
        <v>1</v>
      </c>
      <c r="C792" s="48">
        <f t="shared" si="90"/>
        <v>779</v>
      </c>
      <c r="D792" s="50" t="b">
        <f>IF(B792, ('Upload Data'!A779 &amp; 'Upload Data'!B779 &amp; 'Upload Data'!C779 &amp; 'Upload Data'!D779 &amp; 'Upload Data'!E779 &amp; 'Upload Data'!F779 &amp; 'Upload Data'!G779 &amp; 'Upload Data'!H779 &amp; 'Upload Data'!I779 &amp; 'Upload Data'!J779 &amp; 'Upload Data'!K779 &amp; 'Upload Data'!L779 &amp; 'Upload Data'!M779 &amp; 'Upload Data'!N779) &lt;&gt; "", FALSE)</f>
        <v>0</v>
      </c>
      <c r="E792" s="50" t="str">
        <f t="shared" si="86"/>
        <v/>
      </c>
      <c r="F792" s="50" t="str">
        <f t="shared" si="87"/>
        <v/>
      </c>
      <c r="G792" s="50" t="b">
        <f t="shared" si="88"/>
        <v>1</v>
      </c>
      <c r="H792" s="50" t="b">
        <f>IFERROR(OR(AND(NOT(D792), 'Upload Data'!$A779 = ""), AND(AG792 &gt; -1, OR(AND(AH792, LEN(AD792) = 7), IFERROR(MATCH(AD792, listCertificateTypes, 0), FALSE)))), FALSE)</f>
        <v>1</v>
      </c>
      <c r="I792" s="50" t="b">
        <f>IFERROR(OR(NOT($D792), 'Upload Data'!B779 &lt;&gt; ""), FALSE)</f>
        <v>1</v>
      </c>
      <c r="J792" s="50" t="b">
        <f>IFERROR(OR(AND(NOT($D792), 'Upload Data'!C779 = ""), ISNUMBER('Upload Data'!C779), IFERROR(DATEVALUE('Upload Data'!C779) &gt; 0, FALSE)), FALSE)</f>
        <v>1</v>
      </c>
      <c r="K792" s="50" t="b">
        <f>IFERROR(OR(NOT($D792), 'Upload Data'!D779 &lt;&gt; ""), FALSE)</f>
        <v>1</v>
      </c>
      <c r="L792" s="51" t="s">
        <v>116</v>
      </c>
      <c r="M792" s="50" t="b">
        <f>IFERROR(OR(AND(NOT($D792), 'Upload Data'!F779 = ""), IFERROR(_xlfn.NUMBERVALUE('Upload Data'!F779) &gt; 0, FALSE)), FALSE)</f>
        <v>1</v>
      </c>
      <c r="N792" s="50" t="b">
        <f>IFERROR(OR('Upload Data'!G779 = "", IFERROR(_xlfn.NUMBERVALUE('Upload Data'!G779) &gt; 0, FALSE)), FALSE)</f>
        <v>1</v>
      </c>
      <c r="O792" s="50" t="b">
        <f>IFERROR(OR('Upload Data'!G779 = "", IFERROR(MATCH('Upload Data'!H779, listVolumeUnits, 0), FALSE)), FALSE)</f>
        <v>1</v>
      </c>
      <c r="P792" s="50" t="b">
        <f>IFERROR(OR('Upload Data'!I779 = "", IFERROR(_xlfn.NUMBERVALUE('Upload Data'!I779) &gt; 0, FALSE)), FALSE)</f>
        <v>1</v>
      </c>
      <c r="Q792" s="50" t="b">
        <f>IFERROR(OR('Upload Data'!I779 = "", IFERROR(MATCH('Upload Data'!J779, listWeightUnits, 0), FALSE)), FALSE)</f>
        <v>1</v>
      </c>
      <c r="R792" s="50" t="b">
        <f>IFERROR(OR(AND(NOT(D792), 'Upload Data'!K779 = ""), IFERROR(MATCH('Upload Data'!K779, listFscClaimTypes, 0), FALSE)), FALSE)</f>
        <v>1</v>
      </c>
      <c r="S792" s="50" t="b">
        <f>IFERROR(OR(AND('Upload Data'!K779 = refClaimFsc100, OR('Upload Data'!L779 = "", 'Upload Data'!L779 = 100)), AND('Upload Data'!K779 = refClaimFscCW, OR('Upload Data'!L779 = "", 'Upload Data'!L779 = 0)), AND('Upload Data'!K779 = refClaimFscMix, 'Upload Data'!L779 &lt;&gt; "", _xlfn.NUMBERVALUE('Upload Data'!L779) &gt;= 0, _xlfn.NUMBERVALUE('Upload Data'!L779) &lt;= 100), AND('Upload Data'!K779 = refClaimFscMixCredit, OR('Upload Data'!L779 = "", 'Upload Data'!L779 = 100)), AND('Upload Data'!K779 = refClaimFscRecycled, 'Upload Data'!K779 =""), 'Upload Data'!K779 = ""), FALSE)</f>
        <v>1</v>
      </c>
      <c r="T792" s="50" t="b">
        <f>IFERROR(OR('Upload Data'!M779 = "", ISNUMBER('Upload Data'!M779), IFERROR(DATEVALUE('Upload Data'!M779) &gt; 0, FALSE)), FALSE)</f>
        <v>1</v>
      </c>
      <c r="U792" s="50" t="b">
        <f>IFERROR(OR('Upload Data'!N779 = "", ISNUMBER('Upload Data'!N779), IFERROR(DATEVALUE('Upload Data'!N779) &gt; 0, FALSE)), FALSE)</f>
        <v>1</v>
      </c>
      <c r="V792" s="51" t="s">
        <v>116</v>
      </c>
      <c r="W792" s="50"/>
      <c r="X792" s="50"/>
      <c r="Y792" s="50"/>
      <c r="Z792" s="50">
        <f>IFERROR(FIND("-", 'Upload Data'!$A779, 1), 1000)</f>
        <v>1000</v>
      </c>
      <c r="AA792" s="50">
        <f>IFERROR(FIND("-", 'Upload Data'!$A779, Z792 + 1), 1000)</f>
        <v>1000</v>
      </c>
      <c r="AB792" s="50">
        <f>IFERROR(FIND("-", 'Upload Data'!$A779, AA792 + 1), 1000)</f>
        <v>1000</v>
      </c>
      <c r="AC792" s="50" t="str">
        <f>IFERROR(LEFT('Upload Data'!$A779, Z792 - 1), "")</f>
        <v/>
      </c>
      <c r="AD792" s="50" t="str">
        <f>IFERROR(MID('Upload Data'!$A779, Z792 + 1, AA792 - Z792 - 1), "")</f>
        <v/>
      </c>
      <c r="AE792" s="50" t="str">
        <f>IFERROR(MID('Upload Data'!$A779, AA792 + 1, AB792 - AA792 - 1), "")</f>
        <v/>
      </c>
      <c r="AF792" s="50" t="str">
        <f>IFERROR(MID('Upload Data'!$A779, AB792 + 1, 1000), "")</f>
        <v/>
      </c>
      <c r="AG792" s="50" t="str">
        <f t="shared" si="91"/>
        <v/>
      </c>
      <c r="AH792" s="50" t="b">
        <f t="shared" si="92"/>
        <v>0</v>
      </c>
    </row>
    <row r="793" spans="1:34">
      <c r="A793" s="49">
        <f t="shared" si="89"/>
        <v>780</v>
      </c>
      <c r="B793" s="48" t="b">
        <f>NOT(IFERROR('Upload Data'!A780 = "ERROR", TRUE))</f>
        <v>1</v>
      </c>
      <c r="C793" s="48">
        <f t="shared" si="90"/>
        <v>780</v>
      </c>
      <c r="D793" s="50" t="b">
        <f>IF(B793, ('Upload Data'!A780 &amp; 'Upload Data'!B780 &amp; 'Upload Data'!C780 &amp; 'Upload Data'!D780 &amp; 'Upload Data'!E780 &amp; 'Upload Data'!F780 &amp; 'Upload Data'!G780 &amp; 'Upload Data'!H780 &amp; 'Upload Data'!I780 &amp; 'Upload Data'!J780 &amp; 'Upload Data'!K780 &amp; 'Upload Data'!L780 &amp; 'Upload Data'!M780 &amp; 'Upload Data'!N780) &lt;&gt; "", FALSE)</f>
        <v>0</v>
      </c>
      <c r="E793" s="50" t="str">
        <f t="shared" si="86"/>
        <v/>
      </c>
      <c r="F793" s="50" t="str">
        <f t="shared" si="87"/>
        <v/>
      </c>
      <c r="G793" s="50" t="b">
        <f t="shared" si="88"/>
        <v>1</v>
      </c>
      <c r="H793" s="50" t="b">
        <f>IFERROR(OR(AND(NOT(D793), 'Upload Data'!$A780 = ""), AND(AG793 &gt; -1, OR(AND(AH793, LEN(AD793) = 7), IFERROR(MATCH(AD793, listCertificateTypes, 0), FALSE)))), FALSE)</f>
        <v>1</v>
      </c>
      <c r="I793" s="50" t="b">
        <f>IFERROR(OR(NOT($D793), 'Upload Data'!B780 &lt;&gt; ""), FALSE)</f>
        <v>1</v>
      </c>
      <c r="J793" s="50" t="b">
        <f>IFERROR(OR(AND(NOT($D793), 'Upload Data'!C780 = ""), ISNUMBER('Upload Data'!C780), IFERROR(DATEVALUE('Upload Data'!C780) &gt; 0, FALSE)), FALSE)</f>
        <v>1</v>
      </c>
      <c r="K793" s="50" t="b">
        <f>IFERROR(OR(NOT($D793), 'Upload Data'!D780 &lt;&gt; ""), FALSE)</f>
        <v>1</v>
      </c>
      <c r="L793" s="51" t="s">
        <v>116</v>
      </c>
      <c r="M793" s="50" t="b">
        <f>IFERROR(OR(AND(NOT($D793), 'Upload Data'!F780 = ""), IFERROR(_xlfn.NUMBERVALUE('Upload Data'!F780) &gt; 0, FALSE)), FALSE)</f>
        <v>1</v>
      </c>
      <c r="N793" s="50" t="b">
        <f>IFERROR(OR('Upload Data'!G780 = "", IFERROR(_xlfn.NUMBERVALUE('Upload Data'!G780) &gt; 0, FALSE)), FALSE)</f>
        <v>1</v>
      </c>
      <c r="O793" s="50" t="b">
        <f>IFERROR(OR('Upload Data'!G780 = "", IFERROR(MATCH('Upload Data'!H780, listVolumeUnits, 0), FALSE)), FALSE)</f>
        <v>1</v>
      </c>
      <c r="P793" s="50" t="b">
        <f>IFERROR(OR('Upload Data'!I780 = "", IFERROR(_xlfn.NUMBERVALUE('Upload Data'!I780) &gt; 0, FALSE)), FALSE)</f>
        <v>1</v>
      </c>
      <c r="Q793" s="50" t="b">
        <f>IFERROR(OR('Upload Data'!I780 = "", IFERROR(MATCH('Upload Data'!J780, listWeightUnits, 0), FALSE)), FALSE)</f>
        <v>1</v>
      </c>
      <c r="R793" s="50" t="b">
        <f>IFERROR(OR(AND(NOT(D793), 'Upload Data'!K780 = ""), IFERROR(MATCH('Upload Data'!K780, listFscClaimTypes, 0), FALSE)), FALSE)</f>
        <v>1</v>
      </c>
      <c r="S793" s="50" t="b">
        <f>IFERROR(OR(AND('Upload Data'!K780 = refClaimFsc100, OR('Upload Data'!L780 = "", 'Upload Data'!L780 = 100)), AND('Upload Data'!K780 = refClaimFscCW, OR('Upload Data'!L780 = "", 'Upload Data'!L780 = 0)), AND('Upload Data'!K780 = refClaimFscMix, 'Upload Data'!L780 &lt;&gt; "", _xlfn.NUMBERVALUE('Upload Data'!L780) &gt;= 0, _xlfn.NUMBERVALUE('Upload Data'!L780) &lt;= 100), AND('Upload Data'!K780 = refClaimFscMixCredit, OR('Upload Data'!L780 = "", 'Upload Data'!L780 = 100)), AND('Upload Data'!K780 = refClaimFscRecycled, 'Upload Data'!K780 =""), 'Upload Data'!K780 = ""), FALSE)</f>
        <v>1</v>
      </c>
      <c r="T793" s="50" t="b">
        <f>IFERROR(OR('Upload Data'!M780 = "", ISNUMBER('Upload Data'!M780), IFERROR(DATEVALUE('Upload Data'!M780) &gt; 0, FALSE)), FALSE)</f>
        <v>1</v>
      </c>
      <c r="U793" s="50" t="b">
        <f>IFERROR(OR('Upload Data'!N780 = "", ISNUMBER('Upload Data'!N780), IFERROR(DATEVALUE('Upload Data'!N780) &gt; 0, FALSE)), FALSE)</f>
        <v>1</v>
      </c>
      <c r="V793" s="51" t="s">
        <v>116</v>
      </c>
      <c r="W793" s="50"/>
      <c r="X793" s="50"/>
      <c r="Y793" s="50"/>
      <c r="Z793" s="50">
        <f>IFERROR(FIND("-", 'Upload Data'!$A780, 1), 1000)</f>
        <v>1000</v>
      </c>
      <c r="AA793" s="50">
        <f>IFERROR(FIND("-", 'Upload Data'!$A780, Z793 + 1), 1000)</f>
        <v>1000</v>
      </c>
      <c r="AB793" s="50">
        <f>IFERROR(FIND("-", 'Upload Data'!$A780, AA793 + 1), 1000)</f>
        <v>1000</v>
      </c>
      <c r="AC793" s="50" t="str">
        <f>IFERROR(LEFT('Upload Data'!$A780, Z793 - 1), "")</f>
        <v/>
      </c>
      <c r="AD793" s="50" t="str">
        <f>IFERROR(MID('Upload Data'!$A780, Z793 + 1, AA793 - Z793 - 1), "")</f>
        <v/>
      </c>
      <c r="AE793" s="50" t="str">
        <f>IFERROR(MID('Upload Data'!$A780, AA793 + 1, AB793 - AA793 - 1), "")</f>
        <v/>
      </c>
      <c r="AF793" s="50" t="str">
        <f>IFERROR(MID('Upload Data'!$A780, AB793 + 1, 1000), "")</f>
        <v/>
      </c>
      <c r="AG793" s="50" t="str">
        <f t="shared" si="91"/>
        <v/>
      </c>
      <c r="AH793" s="50" t="b">
        <f t="shared" si="92"/>
        <v>0</v>
      </c>
    </row>
    <row r="794" spans="1:34">
      <c r="A794" s="49">
        <f t="shared" si="89"/>
        <v>781</v>
      </c>
      <c r="B794" s="48" t="b">
        <f>NOT(IFERROR('Upload Data'!A781 = "ERROR", TRUE))</f>
        <v>1</v>
      </c>
      <c r="C794" s="48">
        <f t="shared" si="90"/>
        <v>781</v>
      </c>
      <c r="D794" s="50" t="b">
        <f>IF(B794, ('Upload Data'!A781 &amp; 'Upload Data'!B781 &amp; 'Upload Data'!C781 &amp; 'Upload Data'!D781 &amp; 'Upload Data'!E781 &amp; 'Upload Data'!F781 &amp; 'Upload Data'!G781 &amp; 'Upload Data'!H781 &amp; 'Upload Data'!I781 &amp; 'Upload Data'!J781 &amp; 'Upload Data'!K781 &amp; 'Upload Data'!L781 &amp; 'Upload Data'!M781 &amp; 'Upload Data'!N781) &lt;&gt; "", FALSE)</f>
        <v>0</v>
      </c>
      <c r="E794" s="50" t="str">
        <f t="shared" si="86"/>
        <v/>
      </c>
      <c r="F794" s="50" t="str">
        <f t="shared" si="87"/>
        <v/>
      </c>
      <c r="G794" s="50" t="b">
        <f t="shared" si="88"/>
        <v>1</v>
      </c>
      <c r="H794" s="50" t="b">
        <f>IFERROR(OR(AND(NOT(D794), 'Upload Data'!$A781 = ""), AND(AG794 &gt; -1, OR(AND(AH794, LEN(AD794) = 7), IFERROR(MATCH(AD794, listCertificateTypes, 0), FALSE)))), FALSE)</f>
        <v>1</v>
      </c>
      <c r="I794" s="50" t="b">
        <f>IFERROR(OR(NOT($D794), 'Upload Data'!B781 &lt;&gt; ""), FALSE)</f>
        <v>1</v>
      </c>
      <c r="J794" s="50" t="b">
        <f>IFERROR(OR(AND(NOT($D794), 'Upload Data'!C781 = ""), ISNUMBER('Upload Data'!C781), IFERROR(DATEVALUE('Upload Data'!C781) &gt; 0, FALSE)), FALSE)</f>
        <v>1</v>
      </c>
      <c r="K794" s="50" t="b">
        <f>IFERROR(OR(NOT($D794), 'Upload Data'!D781 &lt;&gt; ""), FALSE)</f>
        <v>1</v>
      </c>
      <c r="L794" s="51" t="s">
        <v>116</v>
      </c>
      <c r="M794" s="50" t="b">
        <f>IFERROR(OR(AND(NOT($D794), 'Upload Data'!F781 = ""), IFERROR(_xlfn.NUMBERVALUE('Upload Data'!F781) &gt; 0, FALSE)), FALSE)</f>
        <v>1</v>
      </c>
      <c r="N794" s="50" t="b">
        <f>IFERROR(OR('Upload Data'!G781 = "", IFERROR(_xlfn.NUMBERVALUE('Upload Data'!G781) &gt; 0, FALSE)), FALSE)</f>
        <v>1</v>
      </c>
      <c r="O794" s="50" t="b">
        <f>IFERROR(OR('Upload Data'!G781 = "", IFERROR(MATCH('Upload Data'!H781, listVolumeUnits, 0), FALSE)), FALSE)</f>
        <v>1</v>
      </c>
      <c r="P794" s="50" t="b">
        <f>IFERROR(OR('Upload Data'!I781 = "", IFERROR(_xlfn.NUMBERVALUE('Upload Data'!I781) &gt; 0, FALSE)), FALSE)</f>
        <v>1</v>
      </c>
      <c r="Q794" s="50" t="b">
        <f>IFERROR(OR('Upload Data'!I781 = "", IFERROR(MATCH('Upload Data'!J781, listWeightUnits, 0), FALSE)), FALSE)</f>
        <v>1</v>
      </c>
      <c r="R794" s="50" t="b">
        <f>IFERROR(OR(AND(NOT(D794), 'Upload Data'!K781 = ""), IFERROR(MATCH('Upload Data'!K781, listFscClaimTypes, 0), FALSE)), FALSE)</f>
        <v>1</v>
      </c>
      <c r="S794" s="50" t="b">
        <f>IFERROR(OR(AND('Upload Data'!K781 = refClaimFsc100, OR('Upload Data'!L781 = "", 'Upload Data'!L781 = 100)), AND('Upload Data'!K781 = refClaimFscCW, OR('Upload Data'!L781 = "", 'Upload Data'!L781 = 0)), AND('Upload Data'!K781 = refClaimFscMix, 'Upload Data'!L781 &lt;&gt; "", _xlfn.NUMBERVALUE('Upload Data'!L781) &gt;= 0, _xlfn.NUMBERVALUE('Upload Data'!L781) &lt;= 100), AND('Upload Data'!K781 = refClaimFscMixCredit, OR('Upload Data'!L781 = "", 'Upload Data'!L781 = 100)), AND('Upload Data'!K781 = refClaimFscRecycled, 'Upload Data'!K781 =""), 'Upload Data'!K781 = ""), FALSE)</f>
        <v>1</v>
      </c>
      <c r="T794" s="50" t="b">
        <f>IFERROR(OR('Upload Data'!M781 = "", ISNUMBER('Upload Data'!M781), IFERROR(DATEVALUE('Upload Data'!M781) &gt; 0, FALSE)), FALSE)</f>
        <v>1</v>
      </c>
      <c r="U794" s="50" t="b">
        <f>IFERROR(OR('Upload Data'!N781 = "", ISNUMBER('Upload Data'!N781), IFERROR(DATEVALUE('Upload Data'!N781) &gt; 0, FALSE)), FALSE)</f>
        <v>1</v>
      </c>
      <c r="V794" s="51" t="s">
        <v>116</v>
      </c>
      <c r="W794" s="50"/>
      <c r="X794" s="50"/>
      <c r="Y794" s="50"/>
      <c r="Z794" s="50">
        <f>IFERROR(FIND("-", 'Upload Data'!$A781, 1), 1000)</f>
        <v>1000</v>
      </c>
      <c r="AA794" s="50">
        <f>IFERROR(FIND("-", 'Upload Data'!$A781, Z794 + 1), 1000)</f>
        <v>1000</v>
      </c>
      <c r="AB794" s="50">
        <f>IFERROR(FIND("-", 'Upload Data'!$A781, AA794 + 1), 1000)</f>
        <v>1000</v>
      </c>
      <c r="AC794" s="50" t="str">
        <f>IFERROR(LEFT('Upload Data'!$A781, Z794 - 1), "")</f>
        <v/>
      </c>
      <c r="AD794" s="50" t="str">
        <f>IFERROR(MID('Upload Data'!$A781, Z794 + 1, AA794 - Z794 - 1), "")</f>
        <v/>
      </c>
      <c r="AE794" s="50" t="str">
        <f>IFERROR(MID('Upload Data'!$A781, AA794 + 1, AB794 - AA794 - 1), "")</f>
        <v/>
      </c>
      <c r="AF794" s="50" t="str">
        <f>IFERROR(MID('Upload Data'!$A781, AB794 + 1, 1000), "")</f>
        <v/>
      </c>
      <c r="AG794" s="50" t="str">
        <f t="shared" si="91"/>
        <v/>
      </c>
      <c r="AH794" s="50" t="b">
        <f t="shared" si="92"/>
        <v>0</v>
      </c>
    </row>
    <row r="795" spans="1:34">
      <c r="A795" s="49">
        <f t="shared" si="89"/>
        <v>782</v>
      </c>
      <c r="B795" s="48" t="b">
        <f>NOT(IFERROR('Upload Data'!A782 = "ERROR", TRUE))</f>
        <v>1</v>
      </c>
      <c r="C795" s="48">
        <f t="shared" si="90"/>
        <v>782</v>
      </c>
      <c r="D795" s="50" t="b">
        <f>IF(B795, ('Upload Data'!A782 &amp; 'Upload Data'!B782 &amp; 'Upload Data'!C782 &amp; 'Upload Data'!D782 &amp; 'Upload Data'!E782 &amp; 'Upload Data'!F782 &amp; 'Upload Data'!G782 &amp; 'Upload Data'!H782 &amp; 'Upload Data'!I782 &amp; 'Upload Data'!J782 &amp; 'Upload Data'!K782 &amp; 'Upload Data'!L782 &amp; 'Upload Data'!M782 &amp; 'Upload Data'!N782) &lt;&gt; "", FALSE)</f>
        <v>0</v>
      </c>
      <c r="E795" s="50" t="str">
        <f t="shared" si="86"/>
        <v/>
      </c>
      <c r="F795" s="50" t="str">
        <f t="shared" si="87"/>
        <v/>
      </c>
      <c r="G795" s="50" t="b">
        <f t="shared" si="88"/>
        <v>1</v>
      </c>
      <c r="H795" s="50" t="b">
        <f>IFERROR(OR(AND(NOT(D795), 'Upload Data'!$A782 = ""), AND(AG795 &gt; -1, OR(AND(AH795, LEN(AD795) = 7), IFERROR(MATCH(AD795, listCertificateTypes, 0), FALSE)))), FALSE)</f>
        <v>1</v>
      </c>
      <c r="I795" s="50" t="b">
        <f>IFERROR(OR(NOT($D795), 'Upload Data'!B782 &lt;&gt; ""), FALSE)</f>
        <v>1</v>
      </c>
      <c r="J795" s="50" t="b">
        <f>IFERROR(OR(AND(NOT($D795), 'Upload Data'!C782 = ""), ISNUMBER('Upload Data'!C782), IFERROR(DATEVALUE('Upload Data'!C782) &gt; 0, FALSE)), FALSE)</f>
        <v>1</v>
      </c>
      <c r="K795" s="50" t="b">
        <f>IFERROR(OR(NOT($D795), 'Upload Data'!D782 &lt;&gt; ""), FALSE)</f>
        <v>1</v>
      </c>
      <c r="L795" s="51" t="s">
        <v>116</v>
      </c>
      <c r="M795" s="50" t="b">
        <f>IFERROR(OR(AND(NOT($D795), 'Upload Data'!F782 = ""), IFERROR(_xlfn.NUMBERVALUE('Upload Data'!F782) &gt; 0, FALSE)), FALSE)</f>
        <v>1</v>
      </c>
      <c r="N795" s="50" t="b">
        <f>IFERROR(OR('Upload Data'!G782 = "", IFERROR(_xlfn.NUMBERVALUE('Upload Data'!G782) &gt; 0, FALSE)), FALSE)</f>
        <v>1</v>
      </c>
      <c r="O795" s="50" t="b">
        <f>IFERROR(OR('Upload Data'!G782 = "", IFERROR(MATCH('Upload Data'!H782, listVolumeUnits, 0), FALSE)), FALSE)</f>
        <v>1</v>
      </c>
      <c r="P795" s="50" t="b">
        <f>IFERROR(OR('Upload Data'!I782 = "", IFERROR(_xlfn.NUMBERVALUE('Upload Data'!I782) &gt; 0, FALSE)), FALSE)</f>
        <v>1</v>
      </c>
      <c r="Q795" s="50" t="b">
        <f>IFERROR(OR('Upload Data'!I782 = "", IFERROR(MATCH('Upload Data'!J782, listWeightUnits, 0), FALSE)), FALSE)</f>
        <v>1</v>
      </c>
      <c r="R795" s="50" t="b">
        <f>IFERROR(OR(AND(NOT(D795), 'Upload Data'!K782 = ""), IFERROR(MATCH('Upload Data'!K782, listFscClaimTypes, 0), FALSE)), FALSE)</f>
        <v>1</v>
      </c>
      <c r="S795" s="50" t="b">
        <f>IFERROR(OR(AND('Upload Data'!K782 = refClaimFsc100, OR('Upload Data'!L782 = "", 'Upload Data'!L782 = 100)), AND('Upload Data'!K782 = refClaimFscCW, OR('Upload Data'!L782 = "", 'Upload Data'!L782 = 0)), AND('Upload Data'!K782 = refClaimFscMix, 'Upload Data'!L782 &lt;&gt; "", _xlfn.NUMBERVALUE('Upload Data'!L782) &gt;= 0, _xlfn.NUMBERVALUE('Upload Data'!L782) &lt;= 100), AND('Upload Data'!K782 = refClaimFscMixCredit, OR('Upload Data'!L782 = "", 'Upload Data'!L782 = 100)), AND('Upload Data'!K782 = refClaimFscRecycled, 'Upload Data'!K782 =""), 'Upload Data'!K782 = ""), FALSE)</f>
        <v>1</v>
      </c>
      <c r="T795" s="50" t="b">
        <f>IFERROR(OR('Upload Data'!M782 = "", ISNUMBER('Upload Data'!M782), IFERROR(DATEVALUE('Upload Data'!M782) &gt; 0, FALSE)), FALSE)</f>
        <v>1</v>
      </c>
      <c r="U795" s="50" t="b">
        <f>IFERROR(OR('Upload Data'!N782 = "", ISNUMBER('Upload Data'!N782), IFERROR(DATEVALUE('Upload Data'!N782) &gt; 0, FALSE)), FALSE)</f>
        <v>1</v>
      </c>
      <c r="V795" s="51" t="s">
        <v>116</v>
      </c>
      <c r="W795" s="50"/>
      <c r="X795" s="50"/>
      <c r="Y795" s="50"/>
      <c r="Z795" s="50">
        <f>IFERROR(FIND("-", 'Upload Data'!$A782, 1), 1000)</f>
        <v>1000</v>
      </c>
      <c r="AA795" s="50">
        <f>IFERROR(FIND("-", 'Upload Data'!$A782, Z795 + 1), 1000)</f>
        <v>1000</v>
      </c>
      <c r="AB795" s="50">
        <f>IFERROR(FIND("-", 'Upload Data'!$A782, AA795 + 1), 1000)</f>
        <v>1000</v>
      </c>
      <c r="AC795" s="50" t="str">
        <f>IFERROR(LEFT('Upload Data'!$A782, Z795 - 1), "")</f>
        <v/>
      </c>
      <c r="AD795" s="50" t="str">
        <f>IFERROR(MID('Upload Data'!$A782, Z795 + 1, AA795 - Z795 - 1), "")</f>
        <v/>
      </c>
      <c r="AE795" s="50" t="str">
        <f>IFERROR(MID('Upload Data'!$A782, AA795 + 1, AB795 - AA795 - 1), "")</f>
        <v/>
      </c>
      <c r="AF795" s="50" t="str">
        <f>IFERROR(MID('Upload Data'!$A782, AB795 + 1, 1000), "")</f>
        <v/>
      </c>
      <c r="AG795" s="50" t="str">
        <f t="shared" si="91"/>
        <v/>
      </c>
      <c r="AH795" s="50" t="b">
        <f t="shared" si="92"/>
        <v>0</v>
      </c>
    </row>
    <row r="796" spans="1:34">
      <c r="A796" s="49">
        <f t="shared" si="89"/>
        <v>783</v>
      </c>
      <c r="B796" s="48" t="b">
        <f>NOT(IFERROR('Upload Data'!A783 = "ERROR", TRUE))</f>
        <v>1</v>
      </c>
      <c r="C796" s="48">
        <f t="shared" si="90"/>
        <v>783</v>
      </c>
      <c r="D796" s="50" t="b">
        <f>IF(B796, ('Upload Data'!A783 &amp; 'Upload Data'!B783 &amp; 'Upload Data'!C783 &amp; 'Upload Data'!D783 &amp; 'Upload Data'!E783 &amp; 'Upload Data'!F783 &amp; 'Upload Data'!G783 &amp; 'Upload Data'!H783 &amp; 'Upload Data'!I783 &amp; 'Upload Data'!J783 &amp; 'Upload Data'!K783 &amp; 'Upload Data'!L783 &amp; 'Upload Data'!M783 &amp; 'Upload Data'!N783) &lt;&gt; "", FALSE)</f>
        <v>0</v>
      </c>
      <c r="E796" s="50" t="str">
        <f t="shared" si="86"/>
        <v/>
      </c>
      <c r="F796" s="50" t="str">
        <f t="shared" si="87"/>
        <v/>
      </c>
      <c r="G796" s="50" t="b">
        <f t="shared" si="88"/>
        <v>1</v>
      </c>
      <c r="H796" s="50" t="b">
        <f>IFERROR(OR(AND(NOT(D796), 'Upload Data'!$A783 = ""), AND(AG796 &gt; -1, OR(AND(AH796, LEN(AD796) = 7), IFERROR(MATCH(AD796, listCertificateTypes, 0), FALSE)))), FALSE)</f>
        <v>1</v>
      </c>
      <c r="I796" s="50" t="b">
        <f>IFERROR(OR(NOT($D796), 'Upload Data'!B783 &lt;&gt; ""), FALSE)</f>
        <v>1</v>
      </c>
      <c r="J796" s="50" t="b">
        <f>IFERROR(OR(AND(NOT($D796), 'Upload Data'!C783 = ""), ISNUMBER('Upload Data'!C783), IFERROR(DATEVALUE('Upload Data'!C783) &gt; 0, FALSE)), FALSE)</f>
        <v>1</v>
      </c>
      <c r="K796" s="50" t="b">
        <f>IFERROR(OR(NOT($D796), 'Upload Data'!D783 &lt;&gt; ""), FALSE)</f>
        <v>1</v>
      </c>
      <c r="L796" s="51" t="s">
        <v>116</v>
      </c>
      <c r="M796" s="50" t="b">
        <f>IFERROR(OR(AND(NOT($D796), 'Upload Data'!F783 = ""), IFERROR(_xlfn.NUMBERVALUE('Upload Data'!F783) &gt; 0, FALSE)), FALSE)</f>
        <v>1</v>
      </c>
      <c r="N796" s="50" t="b">
        <f>IFERROR(OR('Upload Data'!G783 = "", IFERROR(_xlfn.NUMBERVALUE('Upload Data'!G783) &gt; 0, FALSE)), FALSE)</f>
        <v>1</v>
      </c>
      <c r="O796" s="50" t="b">
        <f>IFERROR(OR('Upload Data'!G783 = "", IFERROR(MATCH('Upload Data'!H783, listVolumeUnits, 0), FALSE)), FALSE)</f>
        <v>1</v>
      </c>
      <c r="P796" s="50" t="b">
        <f>IFERROR(OR('Upload Data'!I783 = "", IFERROR(_xlfn.NUMBERVALUE('Upload Data'!I783) &gt; 0, FALSE)), FALSE)</f>
        <v>1</v>
      </c>
      <c r="Q796" s="50" t="b">
        <f>IFERROR(OR('Upload Data'!I783 = "", IFERROR(MATCH('Upload Data'!J783, listWeightUnits, 0), FALSE)), FALSE)</f>
        <v>1</v>
      </c>
      <c r="R796" s="50" t="b">
        <f>IFERROR(OR(AND(NOT(D796), 'Upload Data'!K783 = ""), IFERROR(MATCH('Upload Data'!K783, listFscClaimTypes, 0), FALSE)), FALSE)</f>
        <v>1</v>
      </c>
      <c r="S796" s="50" t="b">
        <f>IFERROR(OR(AND('Upload Data'!K783 = refClaimFsc100, OR('Upload Data'!L783 = "", 'Upload Data'!L783 = 100)), AND('Upload Data'!K783 = refClaimFscCW, OR('Upload Data'!L783 = "", 'Upload Data'!L783 = 0)), AND('Upload Data'!K783 = refClaimFscMix, 'Upload Data'!L783 &lt;&gt; "", _xlfn.NUMBERVALUE('Upload Data'!L783) &gt;= 0, _xlfn.NUMBERVALUE('Upload Data'!L783) &lt;= 100), AND('Upload Data'!K783 = refClaimFscMixCredit, OR('Upload Data'!L783 = "", 'Upload Data'!L783 = 100)), AND('Upload Data'!K783 = refClaimFscRecycled, 'Upload Data'!K783 =""), 'Upload Data'!K783 = ""), FALSE)</f>
        <v>1</v>
      </c>
      <c r="T796" s="50" t="b">
        <f>IFERROR(OR('Upload Data'!M783 = "", ISNUMBER('Upload Data'!M783), IFERROR(DATEVALUE('Upload Data'!M783) &gt; 0, FALSE)), FALSE)</f>
        <v>1</v>
      </c>
      <c r="U796" s="50" t="b">
        <f>IFERROR(OR('Upload Data'!N783 = "", ISNUMBER('Upload Data'!N783), IFERROR(DATEVALUE('Upload Data'!N783) &gt; 0, FALSE)), FALSE)</f>
        <v>1</v>
      </c>
      <c r="V796" s="51" t="s">
        <v>116</v>
      </c>
      <c r="W796" s="50"/>
      <c r="X796" s="50"/>
      <c r="Y796" s="50"/>
      <c r="Z796" s="50">
        <f>IFERROR(FIND("-", 'Upload Data'!$A783, 1), 1000)</f>
        <v>1000</v>
      </c>
      <c r="AA796" s="50">
        <f>IFERROR(FIND("-", 'Upload Data'!$A783, Z796 + 1), 1000)</f>
        <v>1000</v>
      </c>
      <c r="AB796" s="50">
        <f>IFERROR(FIND("-", 'Upload Data'!$A783, AA796 + 1), 1000)</f>
        <v>1000</v>
      </c>
      <c r="AC796" s="50" t="str">
        <f>IFERROR(LEFT('Upload Data'!$A783, Z796 - 1), "")</f>
        <v/>
      </c>
      <c r="AD796" s="50" t="str">
        <f>IFERROR(MID('Upload Data'!$A783, Z796 + 1, AA796 - Z796 - 1), "")</f>
        <v/>
      </c>
      <c r="AE796" s="50" t="str">
        <f>IFERROR(MID('Upload Data'!$A783, AA796 + 1, AB796 - AA796 - 1), "")</f>
        <v/>
      </c>
      <c r="AF796" s="50" t="str">
        <f>IFERROR(MID('Upload Data'!$A783, AB796 + 1, 1000), "")</f>
        <v/>
      </c>
      <c r="AG796" s="50" t="str">
        <f t="shared" si="91"/>
        <v/>
      </c>
      <c r="AH796" s="50" t="b">
        <f t="shared" si="92"/>
        <v>0</v>
      </c>
    </row>
    <row r="797" spans="1:34">
      <c r="A797" s="49">
        <f t="shared" si="89"/>
        <v>784</v>
      </c>
      <c r="B797" s="48" t="b">
        <f>NOT(IFERROR('Upload Data'!A784 = "ERROR", TRUE))</f>
        <v>1</v>
      </c>
      <c r="C797" s="48">
        <f t="shared" si="90"/>
        <v>784</v>
      </c>
      <c r="D797" s="50" t="b">
        <f>IF(B797, ('Upload Data'!A784 &amp; 'Upload Data'!B784 &amp; 'Upload Data'!C784 &amp; 'Upload Data'!D784 &amp; 'Upload Data'!E784 &amp; 'Upload Data'!F784 &amp; 'Upload Data'!G784 &amp; 'Upload Data'!H784 &amp; 'Upload Data'!I784 &amp; 'Upload Data'!J784 &amp; 'Upload Data'!K784 &amp; 'Upload Data'!L784 &amp; 'Upload Data'!M784 &amp; 'Upload Data'!N784) &lt;&gt; "", FALSE)</f>
        <v>0</v>
      </c>
      <c r="E797" s="50" t="str">
        <f t="shared" si="86"/>
        <v/>
      </c>
      <c r="F797" s="50" t="str">
        <f t="shared" si="87"/>
        <v/>
      </c>
      <c r="G797" s="50" t="b">
        <f t="shared" si="88"/>
        <v>1</v>
      </c>
      <c r="H797" s="50" t="b">
        <f>IFERROR(OR(AND(NOT(D797), 'Upload Data'!$A784 = ""), AND(AG797 &gt; -1, OR(AND(AH797, LEN(AD797) = 7), IFERROR(MATCH(AD797, listCertificateTypes, 0), FALSE)))), FALSE)</f>
        <v>1</v>
      </c>
      <c r="I797" s="50" t="b">
        <f>IFERROR(OR(NOT($D797), 'Upload Data'!B784 &lt;&gt; ""), FALSE)</f>
        <v>1</v>
      </c>
      <c r="J797" s="50" t="b">
        <f>IFERROR(OR(AND(NOT($D797), 'Upload Data'!C784 = ""), ISNUMBER('Upload Data'!C784), IFERROR(DATEVALUE('Upload Data'!C784) &gt; 0, FALSE)), FALSE)</f>
        <v>1</v>
      </c>
      <c r="K797" s="50" t="b">
        <f>IFERROR(OR(NOT($D797), 'Upload Data'!D784 &lt;&gt; ""), FALSE)</f>
        <v>1</v>
      </c>
      <c r="L797" s="51" t="s">
        <v>116</v>
      </c>
      <c r="M797" s="50" t="b">
        <f>IFERROR(OR(AND(NOT($D797), 'Upload Data'!F784 = ""), IFERROR(_xlfn.NUMBERVALUE('Upload Data'!F784) &gt; 0, FALSE)), FALSE)</f>
        <v>1</v>
      </c>
      <c r="N797" s="50" t="b">
        <f>IFERROR(OR('Upload Data'!G784 = "", IFERROR(_xlfn.NUMBERVALUE('Upload Data'!G784) &gt; 0, FALSE)), FALSE)</f>
        <v>1</v>
      </c>
      <c r="O797" s="50" t="b">
        <f>IFERROR(OR('Upload Data'!G784 = "", IFERROR(MATCH('Upload Data'!H784, listVolumeUnits, 0), FALSE)), FALSE)</f>
        <v>1</v>
      </c>
      <c r="P797" s="50" t="b">
        <f>IFERROR(OR('Upload Data'!I784 = "", IFERROR(_xlfn.NUMBERVALUE('Upload Data'!I784) &gt; 0, FALSE)), FALSE)</f>
        <v>1</v>
      </c>
      <c r="Q797" s="50" t="b">
        <f>IFERROR(OR('Upload Data'!I784 = "", IFERROR(MATCH('Upload Data'!J784, listWeightUnits, 0), FALSE)), FALSE)</f>
        <v>1</v>
      </c>
      <c r="R797" s="50" t="b">
        <f>IFERROR(OR(AND(NOT(D797), 'Upload Data'!K784 = ""), IFERROR(MATCH('Upload Data'!K784, listFscClaimTypes, 0), FALSE)), FALSE)</f>
        <v>1</v>
      </c>
      <c r="S797" s="50" t="b">
        <f>IFERROR(OR(AND('Upload Data'!K784 = refClaimFsc100, OR('Upload Data'!L784 = "", 'Upload Data'!L784 = 100)), AND('Upload Data'!K784 = refClaimFscCW, OR('Upload Data'!L784 = "", 'Upload Data'!L784 = 0)), AND('Upload Data'!K784 = refClaimFscMix, 'Upload Data'!L784 &lt;&gt; "", _xlfn.NUMBERVALUE('Upload Data'!L784) &gt;= 0, _xlfn.NUMBERVALUE('Upload Data'!L784) &lt;= 100), AND('Upload Data'!K784 = refClaimFscMixCredit, OR('Upload Data'!L784 = "", 'Upload Data'!L784 = 100)), AND('Upload Data'!K784 = refClaimFscRecycled, 'Upload Data'!K784 =""), 'Upload Data'!K784 = ""), FALSE)</f>
        <v>1</v>
      </c>
      <c r="T797" s="50" t="b">
        <f>IFERROR(OR('Upload Data'!M784 = "", ISNUMBER('Upload Data'!M784), IFERROR(DATEVALUE('Upload Data'!M784) &gt; 0, FALSE)), FALSE)</f>
        <v>1</v>
      </c>
      <c r="U797" s="50" t="b">
        <f>IFERROR(OR('Upload Data'!N784 = "", ISNUMBER('Upload Data'!N784), IFERROR(DATEVALUE('Upload Data'!N784) &gt; 0, FALSE)), FALSE)</f>
        <v>1</v>
      </c>
      <c r="V797" s="51" t="s">
        <v>116</v>
      </c>
      <c r="W797" s="50"/>
      <c r="X797" s="50"/>
      <c r="Y797" s="50"/>
      <c r="Z797" s="50">
        <f>IFERROR(FIND("-", 'Upload Data'!$A784, 1), 1000)</f>
        <v>1000</v>
      </c>
      <c r="AA797" s="50">
        <f>IFERROR(FIND("-", 'Upload Data'!$A784, Z797 + 1), 1000)</f>
        <v>1000</v>
      </c>
      <c r="AB797" s="50">
        <f>IFERROR(FIND("-", 'Upload Data'!$A784, AA797 + 1), 1000)</f>
        <v>1000</v>
      </c>
      <c r="AC797" s="50" t="str">
        <f>IFERROR(LEFT('Upload Data'!$A784, Z797 - 1), "")</f>
        <v/>
      </c>
      <c r="AD797" s="50" t="str">
        <f>IFERROR(MID('Upload Data'!$A784, Z797 + 1, AA797 - Z797 - 1), "")</f>
        <v/>
      </c>
      <c r="AE797" s="50" t="str">
        <f>IFERROR(MID('Upload Data'!$A784, AA797 + 1, AB797 - AA797 - 1), "")</f>
        <v/>
      </c>
      <c r="AF797" s="50" t="str">
        <f>IFERROR(MID('Upload Data'!$A784, AB797 + 1, 1000), "")</f>
        <v/>
      </c>
      <c r="AG797" s="50" t="str">
        <f t="shared" si="91"/>
        <v/>
      </c>
      <c r="AH797" s="50" t="b">
        <f t="shared" si="92"/>
        <v>0</v>
      </c>
    </row>
    <row r="798" spans="1:34">
      <c r="A798" s="49">
        <f t="shared" si="89"/>
        <v>785</v>
      </c>
      <c r="B798" s="48" t="b">
        <f>NOT(IFERROR('Upload Data'!A785 = "ERROR", TRUE))</f>
        <v>1</v>
      </c>
      <c r="C798" s="48">
        <f t="shared" si="90"/>
        <v>785</v>
      </c>
      <c r="D798" s="50" t="b">
        <f>IF(B798, ('Upload Data'!A785 &amp; 'Upload Data'!B785 &amp; 'Upload Data'!C785 &amp; 'Upload Data'!D785 &amp; 'Upload Data'!E785 &amp; 'Upload Data'!F785 &amp; 'Upload Data'!G785 &amp; 'Upload Data'!H785 &amp; 'Upload Data'!I785 &amp; 'Upload Data'!J785 &amp; 'Upload Data'!K785 &amp; 'Upload Data'!L785 &amp; 'Upload Data'!M785 &amp; 'Upload Data'!N785) &lt;&gt; "", FALSE)</f>
        <v>0</v>
      </c>
      <c r="E798" s="50" t="str">
        <f t="shared" si="86"/>
        <v/>
      </c>
      <c r="F798" s="50" t="str">
        <f t="shared" si="87"/>
        <v/>
      </c>
      <c r="G798" s="50" t="b">
        <f t="shared" si="88"/>
        <v>1</v>
      </c>
      <c r="H798" s="50" t="b">
        <f>IFERROR(OR(AND(NOT(D798), 'Upload Data'!$A785 = ""), AND(AG798 &gt; -1, OR(AND(AH798, LEN(AD798) = 7), IFERROR(MATCH(AD798, listCertificateTypes, 0), FALSE)))), FALSE)</f>
        <v>1</v>
      </c>
      <c r="I798" s="50" t="b">
        <f>IFERROR(OR(NOT($D798), 'Upload Data'!B785 &lt;&gt; ""), FALSE)</f>
        <v>1</v>
      </c>
      <c r="J798" s="50" t="b">
        <f>IFERROR(OR(AND(NOT($D798), 'Upload Data'!C785 = ""), ISNUMBER('Upload Data'!C785), IFERROR(DATEVALUE('Upload Data'!C785) &gt; 0, FALSE)), FALSE)</f>
        <v>1</v>
      </c>
      <c r="K798" s="50" t="b">
        <f>IFERROR(OR(NOT($D798), 'Upload Data'!D785 &lt;&gt; ""), FALSE)</f>
        <v>1</v>
      </c>
      <c r="L798" s="51" t="s">
        <v>116</v>
      </c>
      <c r="M798" s="50" t="b">
        <f>IFERROR(OR(AND(NOT($D798), 'Upload Data'!F785 = ""), IFERROR(_xlfn.NUMBERVALUE('Upload Data'!F785) &gt; 0, FALSE)), FALSE)</f>
        <v>1</v>
      </c>
      <c r="N798" s="50" t="b">
        <f>IFERROR(OR('Upload Data'!G785 = "", IFERROR(_xlfn.NUMBERVALUE('Upload Data'!G785) &gt; 0, FALSE)), FALSE)</f>
        <v>1</v>
      </c>
      <c r="O798" s="50" t="b">
        <f>IFERROR(OR('Upload Data'!G785 = "", IFERROR(MATCH('Upload Data'!H785, listVolumeUnits, 0), FALSE)), FALSE)</f>
        <v>1</v>
      </c>
      <c r="P798" s="50" t="b">
        <f>IFERROR(OR('Upload Data'!I785 = "", IFERROR(_xlfn.NUMBERVALUE('Upload Data'!I785) &gt; 0, FALSE)), FALSE)</f>
        <v>1</v>
      </c>
      <c r="Q798" s="50" t="b">
        <f>IFERROR(OR('Upload Data'!I785 = "", IFERROR(MATCH('Upload Data'!J785, listWeightUnits, 0), FALSE)), FALSE)</f>
        <v>1</v>
      </c>
      <c r="R798" s="50" t="b">
        <f>IFERROR(OR(AND(NOT(D798), 'Upload Data'!K785 = ""), IFERROR(MATCH('Upload Data'!K785, listFscClaimTypes, 0), FALSE)), FALSE)</f>
        <v>1</v>
      </c>
      <c r="S798" s="50" t="b">
        <f>IFERROR(OR(AND('Upload Data'!K785 = refClaimFsc100, OR('Upload Data'!L785 = "", 'Upload Data'!L785 = 100)), AND('Upload Data'!K785 = refClaimFscCW, OR('Upload Data'!L785 = "", 'Upload Data'!L785 = 0)), AND('Upload Data'!K785 = refClaimFscMix, 'Upload Data'!L785 &lt;&gt; "", _xlfn.NUMBERVALUE('Upload Data'!L785) &gt;= 0, _xlfn.NUMBERVALUE('Upload Data'!L785) &lt;= 100), AND('Upload Data'!K785 = refClaimFscMixCredit, OR('Upload Data'!L785 = "", 'Upload Data'!L785 = 100)), AND('Upload Data'!K785 = refClaimFscRecycled, 'Upload Data'!K785 =""), 'Upload Data'!K785 = ""), FALSE)</f>
        <v>1</v>
      </c>
      <c r="T798" s="50" t="b">
        <f>IFERROR(OR('Upload Data'!M785 = "", ISNUMBER('Upload Data'!M785), IFERROR(DATEVALUE('Upload Data'!M785) &gt; 0, FALSE)), FALSE)</f>
        <v>1</v>
      </c>
      <c r="U798" s="50" t="b">
        <f>IFERROR(OR('Upload Data'!N785 = "", ISNUMBER('Upload Data'!N785), IFERROR(DATEVALUE('Upload Data'!N785) &gt; 0, FALSE)), FALSE)</f>
        <v>1</v>
      </c>
      <c r="V798" s="51" t="s">
        <v>116</v>
      </c>
      <c r="W798" s="50"/>
      <c r="X798" s="50"/>
      <c r="Y798" s="50"/>
      <c r="Z798" s="50">
        <f>IFERROR(FIND("-", 'Upload Data'!$A785, 1), 1000)</f>
        <v>1000</v>
      </c>
      <c r="AA798" s="50">
        <f>IFERROR(FIND("-", 'Upload Data'!$A785, Z798 + 1), 1000)</f>
        <v>1000</v>
      </c>
      <c r="AB798" s="50">
        <f>IFERROR(FIND("-", 'Upload Data'!$A785, AA798 + 1), 1000)</f>
        <v>1000</v>
      </c>
      <c r="AC798" s="50" t="str">
        <f>IFERROR(LEFT('Upload Data'!$A785, Z798 - 1), "")</f>
        <v/>
      </c>
      <c r="AD798" s="50" t="str">
        <f>IFERROR(MID('Upload Data'!$A785, Z798 + 1, AA798 - Z798 - 1), "")</f>
        <v/>
      </c>
      <c r="AE798" s="50" t="str">
        <f>IFERROR(MID('Upload Data'!$A785, AA798 + 1, AB798 - AA798 - 1), "")</f>
        <v/>
      </c>
      <c r="AF798" s="50" t="str">
        <f>IFERROR(MID('Upload Data'!$A785, AB798 + 1, 1000), "")</f>
        <v/>
      </c>
      <c r="AG798" s="50" t="str">
        <f t="shared" si="91"/>
        <v/>
      </c>
      <c r="AH798" s="50" t="b">
        <f t="shared" si="92"/>
        <v>0</v>
      </c>
    </row>
    <row r="799" spans="1:34">
      <c r="A799" s="49">
        <f t="shared" si="89"/>
        <v>786</v>
      </c>
      <c r="B799" s="48" t="b">
        <f>NOT(IFERROR('Upload Data'!A786 = "ERROR", TRUE))</f>
        <v>1</v>
      </c>
      <c r="C799" s="48">
        <f t="shared" si="90"/>
        <v>786</v>
      </c>
      <c r="D799" s="50" t="b">
        <f>IF(B799, ('Upload Data'!A786 &amp; 'Upload Data'!B786 &amp; 'Upload Data'!C786 &amp; 'Upload Data'!D786 &amp; 'Upload Data'!E786 &amp; 'Upload Data'!F786 &amp; 'Upload Data'!G786 &amp; 'Upload Data'!H786 &amp; 'Upload Data'!I786 &amp; 'Upload Data'!J786 &amp; 'Upload Data'!K786 &amp; 'Upload Data'!L786 &amp; 'Upload Data'!M786 &amp; 'Upload Data'!N786) &lt;&gt; "", FALSE)</f>
        <v>0</v>
      </c>
      <c r="E799" s="50" t="str">
        <f t="shared" si="86"/>
        <v/>
      </c>
      <c r="F799" s="50" t="str">
        <f t="shared" si="87"/>
        <v/>
      </c>
      <c r="G799" s="50" t="b">
        <f t="shared" si="88"/>
        <v>1</v>
      </c>
      <c r="H799" s="50" t="b">
        <f>IFERROR(OR(AND(NOT(D799), 'Upload Data'!$A786 = ""), AND(AG799 &gt; -1, OR(AND(AH799, LEN(AD799) = 7), IFERROR(MATCH(AD799, listCertificateTypes, 0), FALSE)))), FALSE)</f>
        <v>1</v>
      </c>
      <c r="I799" s="50" t="b">
        <f>IFERROR(OR(NOT($D799), 'Upload Data'!B786 &lt;&gt; ""), FALSE)</f>
        <v>1</v>
      </c>
      <c r="J799" s="50" t="b">
        <f>IFERROR(OR(AND(NOT($D799), 'Upload Data'!C786 = ""), ISNUMBER('Upload Data'!C786), IFERROR(DATEVALUE('Upload Data'!C786) &gt; 0, FALSE)), FALSE)</f>
        <v>1</v>
      </c>
      <c r="K799" s="50" t="b">
        <f>IFERROR(OR(NOT($D799), 'Upload Data'!D786 &lt;&gt; ""), FALSE)</f>
        <v>1</v>
      </c>
      <c r="L799" s="51" t="s">
        <v>116</v>
      </c>
      <c r="M799" s="50" t="b">
        <f>IFERROR(OR(AND(NOT($D799), 'Upload Data'!F786 = ""), IFERROR(_xlfn.NUMBERVALUE('Upload Data'!F786) &gt; 0, FALSE)), FALSE)</f>
        <v>1</v>
      </c>
      <c r="N799" s="50" t="b">
        <f>IFERROR(OR('Upload Data'!G786 = "", IFERROR(_xlfn.NUMBERVALUE('Upload Data'!G786) &gt; 0, FALSE)), FALSE)</f>
        <v>1</v>
      </c>
      <c r="O799" s="50" t="b">
        <f>IFERROR(OR('Upload Data'!G786 = "", IFERROR(MATCH('Upload Data'!H786, listVolumeUnits, 0), FALSE)), FALSE)</f>
        <v>1</v>
      </c>
      <c r="P799" s="50" t="b">
        <f>IFERROR(OR('Upload Data'!I786 = "", IFERROR(_xlfn.NUMBERVALUE('Upload Data'!I786) &gt; 0, FALSE)), FALSE)</f>
        <v>1</v>
      </c>
      <c r="Q799" s="50" t="b">
        <f>IFERROR(OR('Upload Data'!I786 = "", IFERROR(MATCH('Upload Data'!J786, listWeightUnits, 0), FALSE)), FALSE)</f>
        <v>1</v>
      </c>
      <c r="R799" s="50" t="b">
        <f>IFERROR(OR(AND(NOT(D799), 'Upload Data'!K786 = ""), IFERROR(MATCH('Upload Data'!K786, listFscClaimTypes, 0), FALSE)), FALSE)</f>
        <v>1</v>
      </c>
      <c r="S799" s="50" t="b">
        <f>IFERROR(OR(AND('Upload Data'!K786 = refClaimFsc100, OR('Upload Data'!L786 = "", 'Upload Data'!L786 = 100)), AND('Upload Data'!K786 = refClaimFscCW, OR('Upload Data'!L786 = "", 'Upload Data'!L786 = 0)), AND('Upload Data'!K786 = refClaimFscMix, 'Upload Data'!L786 &lt;&gt; "", _xlfn.NUMBERVALUE('Upload Data'!L786) &gt;= 0, _xlfn.NUMBERVALUE('Upload Data'!L786) &lt;= 100), AND('Upload Data'!K786 = refClaimFscMixCredit, OR('Upload Data'!L786 = "", 'Upload Data'!L786 = 100)), AND('Upload Data'!K786 = refClaimFscRecycled, 'Upload Data'!K786 =""), 'Upload Data'!K786 = ""), FALSE)</f>
        <v>1</v>
      </c>
      <c r="T799" s="50" t="b">
        <f>IFERROR(OR('Upload Data'!M786 = "", ISNUMBER('Upload Data'!M786), IFERROR(DATEVALUE('Upload Data'!M786) &gt; 0, FALSE)), FALSE)</f>
        <v>1</v>
      </c>
      <c r="U799" s="50" t="b">
        <f>IFERROR(OR('Upload Data'!N786 = "", ISNUMBER('Upload Data'!N786), IFERROR(DATEVALUE('Upload Data'!N786) &gt; 0, FALSE)), FALSE)</f>
        <v>1</v>
      </c>
      <c r="V799" s="51" t="s">
        <v>116</v>
      </c>
      <c r="W799" s="50"/>
      <c r="X799" s="50"/>
      <c r="Y799" s="50"/>
      <c r="Z799" s="50">
        <f>IFERROR(FIND("-", 'Upload Data'!$A786, 1), 1000)</f>
        <v>1000</v>
      </c>
      <c r="AA799" s="50">
        <f>IFERROR(FIND("-", 'Upload Data'!$A786, Z799 + 1), 1000)</f>
        <v>1000</v>
      </c>
      <c r="AB799" s="50">
        <f>IFERROR(FIND("-", 'Upload Data'!$A786, AA799 + 1), 1000)</f>
        <v>1000</v>
      </c>
      <c r="AC799" s="50" t="str">
        <f>IFERROR(LEFT('Upload Data'!$A786, Z799 - 1), "")</f>
        <v/>
      </c>
      <c r="AD799" s="50" t="str">
        <f>IFERROR(MID('Upload Data'!$A786, Z799 + 1, AA799 - Z799 - 1), "")</f>
        <v/>
      </c>
      <c r="AE799" s="50" t="str">
        <f>IFERROR(MID('Upload Data'!$A786, AA799 + 1, AB799 - AA799 - 1), "")</f>
        <v/>
      </c>
      <c r="AF799" s="50" t="str">
        <f>IFERROR(MID('Upload Data'!$A786, AB799 + 1, 1000), "")</f>
        <v/>
      </c>
      <c r="AG799" s="50" t="str">
        <f t="shared" si="91"/>
        <v/>
      </c>
      <c r="AH799" s="50" t="b">
        <f t="shared" si="92"/>
        <v>0</v>
      </c>
    </row>
    <row r="800" spans="1:34">
      <c r="A800" s="49">
        <f t="shared" si="89"/>
        <v>787</v>
      </c>
      <c r="B800" s="48" t="b">
        <f>NOT(IFERROR('Upload Data'!A787 = "ERROR", TRUE))</f>
        <v>1</v>
      </c>
      <c r="C800" s="48">
        <f t="shared" si="90"/>
        <v>787</v>
      </c>
      <c r="D800" s="50" t="b">
        <f>IF(B800, ('Upload Data'!A787 &amp; 'Upload Data'!B787 &amp; 'Upload Data'!C787 &amp; 'Upload Data'!D787 &amp; 'Upload Data'!E787 &amp; 'Upload Data'!F787 &amp; 'Upload Data'!G787 &amp; 'Upload Data'!H787 &amp; 'Upload Data'!I787 &amp; 'Upload Data'!J787 &amp; 'Upload Data'!K787 &amp; 'Upload Data'!L787 &amp; 'Upload Data'!M787 &amp; 'Upload Data'!N787) &lt;&gt; "", FALSE)</f>
        <v>0</v>
      </c>
      <c r="E800" s="50" t="str">
        <f t="shared" si="86"/>
        <v/>
      </c>
      <c r="F800" s="50" t="str">
        <f t="shared" si="87"/>
        <v/>
      </c>
      <c r="G800" s="50" t="b">
        <f t="shared" si="88"/>
        <v>1</v>
      </c>
      <c r="H800" s="50" t="b">
        <f>IFERROR(OR(AND(NOT(D800), 'Upload Data'!$A787 = ""), AND(AG800 &gt; -1, OR(AND(AH800, LEN(AD800) = 7), IFERROR(MATCH(AD800, listCertificateTypes, 0), FALSE)))), FALSE)</f>
        <v>1</v>
      </c>
      <c r="I800" s="50" t="b">
        <f>IFERROR(OR(NOT($D800), 'Upload Data'!B787 &lt;&gt; ""), FALSE)</f>
        <v>1</v>
      </c>
      <c r="J800" s="50" t="b">
        <f>IFERROR(OR(AND(NOT($D800), 'Upload Data'!C787 = ""), ISNUMBER('Upload Data'!C787), IFERROR(DATEVALUE('Upload Data'!C787) &gt; 0, FALSE)), FALSE)</f>
        <v>1</v>
      </c>
      <c r="K800" s="50" t="b">
        <f>IFERROR(OR(NOT($D800), 'Upload Data'!D787 &lt;&gt; ""), FALSE)</f>
        <v>1</v>
      </c>
      <c r="L800" s="51" t="s">
        <v>116</v>
      </c>
      <c r="M800" s="50" t="b">
        <f>IFERROR(OR(AND(NOT($D800), 'Upload Data'!F787 = ""), IFERROR(_xlfn.NUMBERVALUE('Upload Data'!F787) &gt; 0, FALSE)), FALSE)</f>
        <v>1</v>
      </c>
      <c r="N800" s="50" t="b">
        <f>IFERROR(OR('Upload Data'!G787 = "", IFERROR(_xlfn.NUMBERVALUE('Upload Data'!G787) &gt; 0, FALSE)), FALSE)</f>
        <v>1</v>
      </c>
      <c r="O800" s="50" t="b">
        <f>IFERROR(OR('Upload Data'!G787 = "", IFERROR(MATCH('Upload Data'!H787, listVolumeUnits, 0), FALSE)), FALSE)</f>
        <v>1</v>
      </c>
      <c r="P800" s="50" t="b">
        <f>IFERROR(OR('Upload Data'!I787 = "", IFERROR(_xlfn.NUMBERVALUE('Upload Data'!I787) &gt; 0, FALSE)), FALSE)</f>
        <v>1</v>
      </c>
      <c r="Q800" s="50" t="b">
        <f>IFERROR(OR('Upload Data'!I787 = "", IFERROR(MATCH('Upload Data'!J787, listWeightUnits, 0), FALSE)), FALSE)</f>
        <v>1</v>
      </c>
      <c r="R800" s="50" t="b">
        <f>IFERROR(OR(AND(NOT(D800), 'Upload Data'!K787 = ""), IFERROR(MATCH('Upload Data'!K787, listFscClaimTypes, 0), FALSE)), FALSE)</f>
        <v>1</v>
      </c>
      <c r="S800" s="50" t="b">
        <f>IFERROR(OR(AND('Upload Data'!K787 = refClaimFsc100, OR('Upload Data'!L787 = "", 'Upload Data'!L787 = 100)), AND('Upload Data'!K787 = refClaimFscCW, OR('Upload Data'!L787 = "", 'Upload Data'!L787 = 0)), AND('Upload Data'!K787 = refClaimFscMix, 'Upload Data'!L787 &lt;&gt; "", _xlfn.NUMBERVALUE('Upload Data'!L787) &gt;= 0, _xlfn.NUMBERVALUE('Upload Data'!L787) &lt;= 100), AND('Upload Data'!K787 = refClaimFscMixCredit, OR('Upload Data'!L787 = "", 'Upload Data'!L787 = 100)), AND('Upload Data'!K787 = refClaimFscRecycled, 'Upload Data'!K787 =""), 'Upload Data'!K787 = ""), FALSE)</f>
        <v>1</v>
      </c>
      <c r="T800" s="50" t="b">
        <f>IFERROR(OR('Upload Data'!M787 = "", ISNUMBER('Upload Data'!M787), IFERROR(DATEVALUE('Upload Data'!M787) &gt; 0, FALSE)), FALSE)</f>
        <v>1</v>
      </c>
      <c r="U800" s="50" t="b">
        <f>IFERROR(OR('Upload Data'!N787 = "", ISNUMBER('Upload Data'!N787), IFERROR(DATEVALUE('Upload Data'!N787) &gt; 0, FALSE)), FALSE)</f>
        <v>1</v>
      </c>
      <c r="V800" s="51" t="s">
        <v>116</v>
      </c>
      <c r="W800" s="50"/>
      <c r="X800" s="50"/>
      <c r="Y800" s="50"/>
      <c r="Z800" s="50">
        <f>IFERROR(FIND("-", 'Upload Data'!$A787, 1), 1000)</f>
        <v>1000</v>
      </c>
      <c r="AA800" s="50">
        <f>IFERROR(FIND("-", 'Upload Data'!$A787, Z800 + 1), 1000)</f>
        <v>1000</v>
      </c>
      <c r="AB800" s="50">
        <f>IFERROR(FIND("-", 'Upload Data'!$A787, AA800 + 1), 1000)</f>
        <v>1000</v>
      </c>
      <c r="AC800" s="50" t="str">
        <f>IFERROR(LEFT('Upload Data'!$A787, Z800 - 1), "")</f>
        <v/>
      </c>
      <c r="AD800" s="50" t="str">
        <f>IFERROR(MID('Upload Data'!$A787, Z800 + 1, AA800 - Z800 - 1), "")</f>
        <v/>
      </c>
      <c r="AE800" s="50" t="str">
        <f>IFERROR(MID('Upload Data'!$A787, AA800 + 1, AB800 - AA800 - 1), "")</f>
        <v/>
      </c>
      <c r="AF800" s="50" t="str">
        <f>IFERROR(MID('Upload Data'!$A787, AB800 + 1, 1000), "")</f>
        <v/>
      </c>
      <c r="AG800" s="50" t="str">
        <f t="shared" si="91"/>
        <v/>
      </c>
      <c r="AH800" s="50" t="b">
        <f t="shared" si="92"/>
        <v>0</v>
      </c>
    </row>
    <row r="801" spans="1:34">
      <c r="A801" s="49">
        <f t="shared" si="89"/>
        <v>788</v>
      </c>
      <c r="B801" s="48" t="b">
        <f>NOT(IFERROR('Upload Data'!A788 = "ERROR", TRUE))</f>
        <v>1</v>
      </c>
      <c r="C801" s="48">
        <f t="shared" si="90"/>
        <v>788</v>
      </c>
      <c r="D801" s="50" t="b">
        <f>IF(B801, ('Upload Data'!A788 &amp; 'Upload Data'!B788 &amp; 'Upload Data'!C788 &amp; 'Upload Data'!D788 &amp; 'Upload Data'!E788 &amp; 'Upload Data'!F788 &amp; 'Upload Data'!G788 &amp; 'Upload Data'!H788 &amp; 'Upload Data'!I788 &amp; 'Upload Data'!J788 &amp; 'Upload Data'!K788 &amp; 'Upload Data'!L788 &amp; 'Upload Data'!M788 &amp; 'Upload Data'!N788) &lt;&gt; "", FALSE)</f>
        <v>0</v>
      </c>
      <c r="E801" s="50" t="str">
        <f t="shared" si="86"/>
        <v/>
      </c>
      <c r="F801" s="50" t="str">
        <f t="shared" si="87"/>
        <v/>
      </c>
      <c r="G801" s="50" t="b">
        <f t="shared" si="88"/>
        <v>1</v>
      </c>
      <c r="H801" s="50" t="b">
        <f>IFERROR(OR(AND(NOT(D801), 'Upload Data'!$A788 = ""), AND(AG801 &gt; -1, OR(AND(AH801, LEN(AD801) = 7), IFERROR(MATCH(AD801, listCertificateTypes, 0), FALSE)))), FALSE)</f>
        <v>1</v>
      </c>
      <c r="I801" s="50" t="b">
        <f>IFERROR(OR(NOT($D801), 'Upload Data'!B788 &lt;&gt; ""), FALSE)</f>
        <v>1</v>
      </c>
      <c r="J801" s="50" t="b">
        <f>IFERROR(OR(AND(NOT($D801), 'Upload Data'!C788 = ""), ISNUMBER('Upload Data'!C788), IFERROR(DATEVALUE('Upload Data'!C788) &gt; 0, FALSE)), FALSE)</f>
        <v>1</v>
      </c>
      <c r="K801" s="50" t="b">
        <f>IFERROR(OR(NOT($D801), 'Upload Data'!D788 &lt;&gt; ""), FALSE)</f>
        <v>1</v>
      </c>
      <c r="L801" s="51" t="s">
        <v>116</v>
      </c>
      <c r="M801" s="50" t="b">
        <f>IFERROR(OR(AND(NOT($D801), 'Upload Data'!F788 = ""), IFERROR(_xlfn.NUMBERVALUE('Upload Data'!F788) &gt; 0, FALSE)), FALSE)</f>
        <v>1</v>
      </c>
      <c r="N801" s="50" t="b">
        <f>IFERROR(OR('Upload Data'!G788 = "", IFERROR(_xlfn.NUMBERVALUE('Upload Data'!G788) &gt; 0, FALSE)), FALSE)</f>
        <v>1</v>
      </c>
      <c r="O801" s="50" t="b">
        <f>IFERROR(OR('Upload Data'!G788 = "", IFERROR(MATCH('Upload Data'!H788, listVolumeUnits, 0), FALSE)), FALSE)</f>
        <v>1</v>
      </c>
      <c r="P801" s="50" t="b">
        <f>IFERROR(OR('Upload Data'!I788 = "", IFERROR(_xlfn.NUMBERVALUE('Upload Data'!I788) &gt; 0, FALSE)), FALSE)</f>
        <v>1</v>
      </c>
      <c r="Q801" s="50" t="b">
        <f>IFERROR(OR('Upload Data'!I788 = "", IFERROR(MATCH('Upload Data'!J788, listWeightUnits, 0), FALSE)), FALSE)</f>
        <v>1</v>
      </c>
      <c r="R801" s="50" t="b">
        <f>IFERROR(OR(AND(NOT(D801), 'Upload Data'!K788 = ""), IFERROR(MATCH('Upload Data'!K788, listFscClaimTypes, 0), FALSE)), FALSE)</f>
        <v>1</v>
      </c>
      <c r="S801" s="50" t="b">
        <f>IFERROR(OR(AND('Upload Data'!K788 = refClaimFsc100, OR('Upload Data'!L788 = "", 'Upload Data'!L788 = 100)), AND('Upload Data'!K788 = refClaimFscCW, OR('Upload Data'!L788 = "", 'Upload Data'!L788 = 0)), AND('Upload Data'!K788 = refClaimFscMix, 'Upload Data'!L788 &lt;&gt; "", _xlfn.NUMBERVALUE('Upload Data'!L788) &gt;= 0, _xlfn.NUMBERVALUE('Upload Data'!L788) &lt;= 100), AND('Upload Data'!K788 = refClaimFscMixCredit, OR('Upload Data'!L788 = "", 'Upload Data'!L788 = 100)), AND('Upload Data'!K788 = refClaimFscRecycled, 'Upload Data'!K788 =""), 'Upload Data'!K788 = ""), FALSE)</f>
        <v>1</v>
      </c>
      <c r="T801" s="50" t="b">
        <f>IFERROR(OR('Upload Data'!M788 = "", ISNUMBER('Upload Data'!M788), IFERROR(DATEVALUE('Upload Data'!M788) &gt; 0, FALSE)), FALSE)</f>
        <v>1</v>
      </c>
      <c r="U801" s="50" t="b">
        <f>IFERROR(OR('Upload Data'!N788 = "", ISNUMBER('Upload Data'!N788), IFERROR(DATEVALUE('Upload Data'!N788) &gt; 0, FALSE)), FALSE)</f>
        <v>1</v>
      </c>
      <c r="V801" s="51" t="s">
        <v>116</v>
      </c>
      <c r="W801" s="50"/>
      <c r="X801" s="50"/>
      <c r="Y801" s="50"/>
      <c r="Z801" s="50">
        <f>IFERROR(FIND("-", 'Upload Data'!$A788, 1), 1000)</f>
        <v>1000</v>
      </c>
      <c r="AA801" s="50">
        <f>IFERROR(FIND("-", 'Upload Data'!$A788, Z801 + 1), 1000)</f>
        <v>1000</v>
      </c>
      <c r="AB801" s="50">
        <f>IFERROR(FIND("-", 'Upload Data'!$A788, AA801 + 1), 1000)</f>
        <v>1000</v>
      </c>
      <c r="AC801" s="50" t="str">
        <f>IFERROR(LEFT('Upload Data'!$A788, Z801 - 1), "")</f>
        <v/>
      </c>
      <c r="AD801" s="50" t="str">
        <f>IFERROR(MID('Upload Data'!$A788, Z801 + 1, AA801 - Z801 - 1), "")</f>
        <v/>
      </c>
      <c r="AE801" s="50" t="str">
        <f>IFERROR(MID('Upload Data'!$A788, AA801 + 1, AB801 - AA801 - 1), "")</f>
        <v/>
      </c>
      <c r="AF801" s="50" t="str">
        <f>IFERROR(MID('Upload Data'!$A788, AB801 + 1, 1000), "")</f>
        <v/>
      </c>
      <c r="AG801" s="50" t="str">
        <f t="shared" si="91"/>
        <v/>
      </c>
      <c r="AH801" s="50" t="b">
        <f t="shared" si="92"/>
        <v>0</v>
      </c>
    </row>
    <row r="802" spans="1:34">
      <c r="A802" s="49">
        <f t="shared" si="89"/>
        <v>789</v>
      </c>
      <c r="B802" s="48" t="b">
        <f>NOT(IFERROR('Upload Data'!A789 = "ERROR", TRUE))</f>
        <v>1</v>
      </c>
      <c r="C802" s="48">
        <f t="shared" si="90"/>
        <v>789</v>
      </c>
      <c r="D802" s="50" t="b">
        <f>IF(B802, ('Upload Data'!A789 &amp; 'Upload Data'!B789 &amp; 'Upload Data'!C789 &amp; 'Upload Data'!D789 &amp; 'Upload Data'!E789 &amp; 'Upload Data'!F789 &amp; 'Upload Data'!G789 &amp; 'Upload Data'!H789 &amp; 'Upload Data'!I789 &amp; 'Upload Data'!J789 &amp; 'Upload Data'!K789 &amp; 'Upload Data'!L789 &amp; 'Upload Data'!M789 &amp; 'Upload Data'!N789) &lt;&gt; "", FALSE)</f>
        <v>0</v>
      </c>
      <c r="E802" s="50" t="str">
        <f t="shared" si="86"/>
        <v/>
      </c>
      <c r="F802" s="50" t="str">
        <f t="shared" si="87"/>
        <v/>
      </c>
      <c r="G802" s="50" t="b">
        <f t="shared" si="88"/>
        <v>1</v>
      </c>
      <c r="H802" s="50" t="b">
        <f>IFERROR(OR(AND(NOT(D802), 'Upload Data'!$A789 = ""), AND(AG802 &gt; -1, OR(AND(AH802, LEN(AD802) = 7), IFERROR(MATCH(AD802, listCertificateTypes, 0), FALSE)))), FALSE)</f>
        <v>1</v>
      </c>
      <c r="I802" s="50" t="b">
        <f>IFERROR(OR(NOT($D802), 'Upload Data'!B789 &lt;&gt; ""), FALSE)</f>
        <v>1</v>
      </c>
      <c r="J802" s="50" t="b">
        <f>IFERROR(OR(AND(NOT($D802), 'Upload Data'!C789 = ""), ISNUMBER('Upload Data'!C789), IFERROR(DATEVALUE('Upload Data'!C789) &gt; 0, FALSE)), FALSE)</f>
        <v>1</v>
      </c>
      <c r="K802" s="50" t="b">
        <f>IFERROR(OR(NOT($D802), 'Upload Data'!D789 &lt;&gt; ""), FALSE)</f>
        <v>1</v>
      </c>
      <c r="L802" s="51" t="s">
        <v>116</v>
      </c>
      <c r="M802" s="50" t="b">
        <f>IFERROR(OR(AND(NOT($D802), 'Upload Data'!F789 = ""), IFERROR(_xlfn.NUMBERVALUE('Upload Data'!F789) &gt; 0, FALSE)), FALSE)</f>
        <v>1</v>
      </c>
      <c r="N802" s="50" t="b">
        <f>IFERROR(OR('Upload Data'!G789 = "", IFERROR(_xlfn.NUMBERVALUE('Upload Data'!G789) &gt; 0, FALSE)), FALSE)</f>
        <v>1</v>
      </c>
      <c r="O802" s="50" t="b">
        <f>IFERROR(OR('Upload Data'!G789 = "", IFERROR(MATCH('Upload Data'!H789, listVolumeUnits, 0), FALSE)), FALSE)</f>
        <v>1</v>
      </c>
      <c r="P802" s="50" t="b">
        <f>IFERROR(OR('Upload Data'!I789 = "", IFERROR(_xlfn.NUMBERVALUE('Upload Data'!I789) &gt; 0, FALSE)), FALSE)</f>
        <v>1</v>
      </c>
      <c r="Q802" s="50" t="b">
        <f>IFERROR(OR('Upload Data'!I789 = "", IFERROR(MATCH('Upload Data'!J789, listWeightUnits, 0), FALSE)), FALSE)</f>
        <v>1</v>
      </c>
      <c r="R802" s="50" t="b">
        <f>IFERROR(OR(AND(NOT(D802), 'Upload Data'!K789 = ""), IFERROR(MATCH('Upload Data'!K789, listFscClaimTypes, 0), FALSE)), FALSE)</f>
        <v>1</v>
      </c>
      <c r="S802" s="50" t="b">
        <f>IFERROR(OR(AND('Upload Data'!K789 = refClaimFsc100, OR('Upload Data'!L789 = "", 'Upload Data'!L789 = 100)), AND('Upload Data'!K789 = refClaimFscCW, OR('Upload Data'!L789 = "", 'Upload Data'!L789 = 0)), AND('Upload Data'!K789 = refClaimFscMix, 'Upload Data'!L789 &lt;&gt; "", _xlfn.NUMBERVALUE('Upload Data'!L789) &gt;= 0, _xlfn.NUMBERVALUE('Upload Data'!L789) &lt;= 100), AND('Upload Data'!K789 = refClaimFscMixCredit, OR('Upload Data'!L789 = "", 'Upload Data'!L789 = 100)), AND('Upload Data'!K789 = refClaimFscRecycled, 'Upload Data'!K789 =""), 'Upload Data'!K789 = ""), FALSE)</f>
        <v>1</v>
      </c>
      <c r="T802" s="50" t="b">
        <f>IFERROR(OR('Upload Data'!M789 = "", ISNUMBER('Upload Data'!M789), IFERROR(DATEVALUE('Upload Data'!M789) &gt; 0, FALSE)), FALSE)</f>
        <v>1</v>
      </c>
      <c r="U802" s="50" t="b">
        <f>IFERROR(OR('Upload Data'!N789 = "", ISNUMBER('Upload Data'!N789), IFERROR(DATEVALUE('Upload Data'!N789) &gt; 0, FALSE)), FALSE)</f>
        <v>1</v>
      </c>
      <c r="V802" s="51" t="s">
        <v>116</v>
      </c>
      <c r="W802" s="50"/>
      <c r="X802" s="50"/>
      <c r="Y802" s="50"/>
      <c r="Z802" s="50">
        <f>IFERROR(FIND("-", 'Upload Data'!$A789, 1), 1000)</f>
        <v>1000</v>
      </c>
      <c r="AA802" s="50">
        <f>IFERROR(FIND("-", 'Upload Data'!$A789, Z802 + 1), 1000)</f>
        <v>1000</v>
      </c>
      <c r="AB802" s="50">
        <f>IFERROR(FIND("-", 'Upload Data'!$A789, AA802 + 1), 1000)</f>
        <v>1000</v>
      </c>
      <c r="AC802" s="50" t="str">
        <f>IFERROR(LEFT('Upload Data'!$A789, Z802 - 1), "")</f>
        <v/>
      </c>
      <c r="AD802" s="50" t="str">
        <f>IFERROR(MID('Upload Data'!$A789, Z802 + 1, AA802 - Z802 - 1), "")</f>
        <v/>
      </c>
      <c r="AE802" s="50" t="str">
        <f>IFERROR(MID('Upload Data'!$A789, AA802 + 1, AB802 - AA802 - 1), "")</f>
        <v/>
      </c>
      <c r="AF802" s="50" t="str">
        <f>IFERROR(MID('Upload Data'!$A789, AB802 + 1, 1000), "")</f>
        <v/>
      </c>
      <c r="AG802" s="50" t="str">
        <f t="shared" si="91"/>
        <v/>
      </c>
      <c r="AH802" s="50" t="b">
        <f t="shared" si="92"/>
        <v>0</v>
      </c>
    </row>
    <row r="803" spans="1:34">
      <c r="A803" s="49">
        <f t="shared" si="89"/>
        <v>790</v>
      </c>
      <c r="B803" s="48" t="b">
        <f>NOT(IFERROR('Upload Data'!A790 = "ERROR", TRUE))</f>
        <v>1</v>
      </c>
      <c r="C803" s="48">
        <f t="shared" si="90"/>
        <v>790</v>
      </c>
      <c r="D803" s="50" t="b">
        <f>IF(B803, ('Upload Data'!A790 &amp; 'Upload Data'!B790 &amp; 'Upload Data'!C790 &amp; 'Upload Data'!D790 &amp; 'Upload Data'!E790 &amp; 'Upload Data'!F790 &amp; 'Upload Data'!G790 &amp; 'Upload Data'!H790 &amp; 'Upload Data'!I790 &amp; 'Upload Data'!J790 &amp; 'Upload Data'!K790 &amp; 'Upload Data'!L790 &amp; 'Upload Data'!M790 &amp; 'Upload Data'!N790) &lt;&gt; "", FALSE)</f>
        <v>0</v>
      </c>
      <c r="E803" s="50" t="str">
        <f t="shared" si="86"/>
        <v/>
      </c>
      <c r="F803" s="50" t="str">
        <f t="shared" si="87"/>
        <v/>
      </c>
      <c r="G803" s="50" t="b">
        <f t="shared" si="88"/>
        <v>1</v>
      </c>
      <c r="H803" s="50" t="b">
        <f>IFERROR(OR(AND(NOT(D803), 'Upload Data'!$A790 = ""), AND(AG803 &gt; -1, OR(AND(AH803, LEN(AD803) = 7), IFERROR(MATCH(AD803, listCertificateTypes, 0), FALSE)))), FALSE)</f>
        <v>1</v>
      </c>
      <c r="I803" s="50" t="b">
        <f>IFERROR(OR(NOT($D803), 'Upload Data'!B790 &lt;&gt; ""), FALSE)</f>
        <v>1</v>
      </c>
      <c r="J803" s="50" t="b">
        <f>IFERROR(OR(AND(NOT($D803), 'Upload Data'!C790 = ""), ISNUMBER('Upload Data'!C790), IFERROR(DATEVALUE('Upload Data'!C790) &gt; 0, FALSE)), FALSE)</f>
        <v>1</v>
      </c>
      <c r="K803" s="50" t="b">
        <f>IFERROR(OR(NOT($D803), 'Upload Data'!D790 &lt;&gt; ""), FALSE)</f>
        <v>1</v>
      </c>
      <c r="L803" s="51" t="s">
        <v>116</v>
      </c>
      <c r="M803" s="50" t="b">
        <f>IFERROR(OR(AND(NOT($D803), 'Upload Data'!F790 = ""), IFERROR(_xlfn.NUMBERVALUE('Upload Data'!F790) &gt; 0, FALSE)), FALSE)</f>
        <v>1</v>
      </c>
      <c r="N803" s="50" t="b">
        <f>IFERROR(OR('Upload Data'!G790 = "", IFERROR(_xlfn.NUMBERVALUE('Upload Data'!G790) &gt; 0, FALSE)), FALSE)</f>
        <v>1</v>
      </c>
      <c r="O803" s="50" t="b">
        <f>IFERROR(OR('Upload Data'!G790 = "", IFERROR(MATCH('Upload Data'!H790, listVolumeUnits, 0), FALSE)), FALSE)</f>
        <v>1</v>
      </c>
      <c r="P803" s="50" t="b">
        <f>IFERROR(OR('Upload Data'!I790 = "", IFERROR(_xlfn.NUMBERVALUE('Upload Data'!I790) &gt; 0, FALSE)), FALSE)</f>
        <v>1</v>
      </c>
      <c r="Q803" s="50" t="b">
        <f>IFERROR(OR('Upload Data'!I790 = "", IFERROR(MATCH('Upload Data'!J790, listWeightUnits, 0), FALSE)), FALSE)</f>
        <v>1</v>
      </c>
      <c r="R803" s="50" t="b">
        <f>IFERROR(OR(AND(NOT(D803), 'Upload Data'!K790 = ""), IFERROR(MATCH('Upload Data'!K790, listFscClaimTypes, 0), FALSE)), FALSE)</f>
        <v>1</v>
      </c>
      <c r="S803" s="50" t="b">
        <f>IFERROR(OR(AND('Upload Data'!K790 = refClaimFsc100, OR('Upload Data'!L790 = "", 'Upload Data'!L790 = 100)), AND('Upload Data'!K790 = refClaimFscCW, OR('Upload Data'!L790 = "", 'Upload Data'!L790 = 0)), AND('Upload Data'!K790 = refClaimFscMix, 'Upload Data'!L790 &lt;&gt; "", _xlfn.NUMBERVALUE('Upload Data'!L790) &gt;= 0, _xlfn.NUMBERVALUE('Upload Data'!L790) &lt;= 100), AND('Upload Data'!K790 = refClaimFscMixCredit, OR('Upload Data'!L790 = "", 'Upload Data'!L790 = 100)), AND('Upload Data'!K790 = refClaimFscRecycled, 'Upload Data'!K790 =""), 'Upload Data'!K790 = ""), FALSE)</f>
        <v>1</v>
      </c>
      <c r="T803" s="50" t="b">
        <f>IFERROR(OR('Upload Data'!M790 = "", ISNUMBER('Upload Data'!M790), IFERROR(DATEVALUE('Upload Data'!M790) &gt; 0, FALSE)), FALSE)</f>
        <v>1</v>
      </c>
      <c r="U803" s="50" t="b">
        <f>IFERROR(OR('Upload Data'!N790 = "", ISNUMBER('Upload Data'!N790), IFERROR(DATEVALUE('Upload Data'!N790) &gt; 0, FALSE)), FALSE)</f>
        <v>1</v>
      </c>
      <c r="V803" s="51" t="s">
        <v>116</v>
      </c>
      <c r="W803" s="50"/>
      <c r="X803" s="50"/>
      <c r="Y803" s="50"/>
      <c r="Z803" s="50">
        <f>IFERROR(FIND("-", 'Upload Data'!$A790, 1), 1000)</f>
        <v>1000</v>
      </c>
      <c r="AA803" s="50">
        <f>IFERROR(FIND("-", 'Upload Data'!$A790, Z803 + 1), 1000)</f>
        <v>1000</v>
      </c>
      <c r="AB803" s="50">
        <f>IFERROR(FIND("-", 'Upload Data'!$A790, AA803 + 1), 1000)</f>
        <v>1000</v>
      </c>
      <c r="AC803" s="50" t="str">
        <f>IFERROR(LEFT('Upload Data'!$A790, Z803 - 1), "")</f>
        <v/>
      </c>
      <c r="AD803" s="50" t="str">
        <f>IFERROR(MID('Upload Data'!$A790, Z803 + 1, AA803 - Z803 - 1), "")</f>
        <v/>
      </c>
      <c r="AE803" s="50" t="str">
        <f>IFERROR(MID('Upload Data'!$A790, AA803 + 1, AB803 - AA803 - 1), "")</f>
        <v/>
      </c>
      <c r="AF803" s="50" t="str">
        <f>IFERROR(MID('Upload Data'!$A790, AB803 + 1, 1000), "")</f>
        <v/>
      </c>
      <c r="AG803" s="50" t="str">
        <f t="shared" si="91"/>
        <v/>
      </c>
      <c r="AH803" s="50" t="b">
        <f t="shared" si="92"/>
        <v>0</v>
      </c>
    </row>
    <row r="804" spans="1:34">
      <c r="A804" s="49">
        <f t="shared" si="89"/>
        <v>791</v>
      </c>
      <c r="B804" s="48" t="b">
        <f>NOT(IFERROR('Upload Data'!A791 = "ERROR", TRUE))</f>
        <v>1</v>
      </c>
      <c r="C804" s="48">
        <f t="shared" si="90"/>
        <v>791</v>
      </c>
      <c r="D804" s="50" t="b">
        <f>IF(B804, ('Upload Data'!A791 &amp; 'Upload Data'!B791 &amp; 'Upload Data'!C791 &amp; 'Upload Data'!D791 &amp; 'Upload Data'!E791 &amp; 'Upload Data'!F791 &amp; 'Upload Data'!G791 &amp; 'Upload Data'!H791 &amp; 'Upload Data'!I791 &amp; 'Upload Data'!J791 &amp; 'Upload Data'!K791 &amp; 'Upload Data'!L791 &amp; 'Upload Data'!M791 &amp; 'Upload Data'!N791) &lt;&gt; "", FALSE)</f>
        <v>0</v>
      </c>
      <c r="E804" s="50" t="str">
        <f t="shared" si="86"/>
        <v/>
      </c>
      <c r="F804" s="50" t="str">
        <f t="shared" si="87"/>
        <v/>
      </c>
      <c r="G804" s="50" t="b">
        <f t="shared" si="88"/>
        <v>1</v>
      </c>
      <c r="H804" s="50" t="b">
        <f>IFERROR(OR(AND(NOT(D804), 'Upload Data'!$A791 = ""), AND(AG804 &gt; -1, OR(AND(AH804, LEN(AD804) = 7), IFERROR(MATCH(AD804, listCertificateTypes, 0), FALSE)))), FALSE)</f>
        <v>1</v>
      </c>
      <c r="I804" s="50" t="b">
        <f>IFERROR(OR(NOT($D804), 'Upload Data'!B791 &lt;&gt; ""), FALSE)</f>
        <v>1</v>
      </c>
      <c r="J804" s="50" t="b">
        <f>IFERROR(OR(AND(NOT($D804), 'Upload Data'!C791 = ""), ISNUMBER('Upload Data'!C791), IFERROR(DATEVALUE('Upload Data'!C791) &gt; 0, FALSE)), FALSE)</f>
        <v>1</v>
      </c>
      <c r="K804" s="50" t="b">
        <f>IFERROR(OR(NOT($D804), 'Upload Data'!D791 &lt;&gt; ""), FALSE)</f>
        <v>1</v>
      </c>
      <c r="L804" s="51" t="s">
        <v>116</v>
      </c>
      <c r="M804" s="50" t="b">
        <f>IFERROR(OR(AND(NOT($D804), 'Upload Data'!F791 = ""), IFERROR(_xlfn.NUMBERVALUE('Upload Data'!F791) &gt; 0, FALSE)), FALSE)</f>
        <v>1</v>
      </c>
      <c r="N804" s="50" t="b">
        <f>IFERROR(OR('Upload Data'!G791 = "", IFERROR(_xlfn.NUMBERVALUE('Upload Data'!G791) &gt; 0, FALSE)), FALSE)</f>
        <v>1</v>
      </c>
      <c r="O804" s="50" t="b">
        <f>IFERROR(OR('Upload Data'!G791 = "", IFERROR(MATCH('Upload Data'!H791, listVolumeUnits, 0), FALSE)), FALSE)</f>
        <v>1</v>
      </c>
      <c r="P804" s="50" t="b">
        <f>IFERROR(OR('Upload Data'!I791 = "", IFERROR(_xlfn.NUMBERVALUE('Upload Data'!I791) &gt; 0, FALSE)), FALSE)</f>
        <v>1</v>
      </c>
      <c r="Q804" s="50" t="b">
        <f>IFERROR(OR('Upload Data'!I791 = "", IFERROR(MATCH('Upload Data'!J791, listWeightUnits, 0), FALSE)), FALSE)</f>
        <v>1</v>
      </c>
      <c r="R804" s="50" t="b">
        <f>IFERROR(OR(AND(NOT(D804), 'Upload Data'!K791 = ""), IFERROR(MATCH('Upload Data'!K791, listFscClaimTypes, 0), FALSE)), FALSE)</f>
        <v>1</v>
      </c>
      <c r="S804" s="50" t="b">
        <f>IFERROR(OR(AND('Upload Data'!K791 = refClaimFsc100, OR('Upload Data'!L791 = "", 'Upload Data'!L791 = 100)), AND('Upload Data'!K791 = refClaimFscCW, OR('Upload Data'!L791 = "", 'Upload Data'!L791 = 0)), AND('Upload Data'!K791 = refClaimFscMix, 'Upload Data'!L791 &lt;&gt; "", _xlfn.NUMBERVALUE('Upload Data'!L791) &gt;= 0, _xlfn.NUMBERVALUE('Upload Data'!L791) &lt;= 100), AND('Upload Data'!K791 = refClaimFscMixCredit, OR('Upload Data'!L791 = "", 'Upload Data'!L791 = 100)), AND('Upload Data'!K791 = refClaimFscRecycled, 'Upload Data'!K791 =""), 'Upload Data'!K791 = ""), FALSE)</f>
        <v>1</v>
      </c>
      <c r="T804" s="50" t="b">
        <f>IFERROR(OR('Upload Data'!M791 = "", ISNUMBER('Upload Data'!M791), IFERROR(DATEVALUE('Upload Data'!M791) &gt; 0, FALSE)), FALSE)</f>
        <v>1</v>
      </c>
      <c r="U804" s="50" t="b">
        <f>IFERROR(OR('Upload Data'!N791 = "", ISNUMBER('Upload Data'!N791), IFERROR(DATEVALUE('Upload Data'!N791) &gt; 0, FALSE)), FALSE)</f>
        <v>1</v>
      </c>
      <c r="V804" s="51" t="s">
        <v>116</v>
      </c>
      <c r="W804" s="50"/>
      <c r="X804" s="50"/>
      <c r="Y804" s="50"/>
      <c r="Z804" s="50">
        <f>IFERROR(FIND("-", 'Upload Data'!$A791, 1), 1000)</f>
        <v>1000</v>
      </c>
      <c r="AA804" s="50">
        <f>IFERROR(FIND("-", 'Upload Data'!$A791, Z804 + 1), 1000)</f>
        <v>1000</v>
      </c>
      <c r="AB804" s="50">
        <f>IFERROR(FIND("-", 'Upload Data'!$A791, AA804 + 1), 1000)</f>
        <v>1000</v>
      </c>
      <c r="AC804" s="50" t="str">
        <f>IFERROR(LEFT('Upload Data'!$A791, Z804 - 1), "")</f>
        <v/>
      </c>
      <c r="AD804" s="50" t="str">
        <f>IFERROR(MID('Upload Data'!$A791, Z804 + 1, AA804 - Z804 - 1), "")</f>
        <v/>
      </c>
      <c r="AE804" s="50" t="str">
        <f>IFERROR(MID('Upload Data'!$A791, AA804 + 1, AB804 - AA804 - 1), "")</f>
        <v/>
      </c>
      <c r="AF804" s="50" t="str">
        <f>IFERROR(MID('Upload Data'!$A791, AB804 + 1, 1000), "")</f>
        <v/>
      </c>
      <c r="AG804" s="50" t="str">
        <f t="shared" si="91"/>
        <v/>
      </c>
      <c r="AH804" s="50" t="b">
        <f t="shared" si="92"/>
        <v>0</v>
      </c>
    </row>
    <row r="805" spans="1:34">
      <c r="A805" s="49">
        <f t="shared" si="89"/>
        <v>792</v>
      </c>
      <c r="B805" s="48" t="b">
        <f>NOT(IFERROR('Upload Data'!A792 = "ERROR", TRUE))</f>
        <v>1</v>
      </c>
      <c r="C805" s="48">
        <f t="shared" si="90"/>
        <v>792</v>
      </c>
      <c r="D805" s="50" t="b">
        <f>IF(B805, ('Upload Data'!A792 &amp; 'Upload Data'!B792 &amp; 'Upload Data'!C792 &amp; 'Upload Data'!D792 &amp; 'Upload Data'!E792 &amp; 'Upload Data'!F792 &amp; 'Upload Data'!G792 &amp; 'Upload Data'!H792 &amp; 'Upload Data'!I792 &amp; 'Upload Data'!J792 &amp; 'Upload Data'!K792 &amp; 'Upload Data'!L792 &amp; 'Upload Data'!M792 &amp; 'Upload Data'!N792) &lt;&gt; "", FALSE)</f>
        <v>0</v>
      </c>
      <c r="E805" s="50" t="str">
        <f t="shared" si="86"/>
        <v/>
      </c>
      <c r="F805" s="50" t="str">
        <f t="shared" si="87"/>
        <v/>
      </c>
      <c r="G805" s="50" t="b">
        <f t="shared" si="88"/>
        <v>1</v>
      </c>
      <c r="H805" s="50" t="b">
        <f>IFERROR(OR(AND(NOT(D805), 'Upload Data'!$A792 = ""), AND(AG805 &gt; -1, OR(AND(AH805, LEN(AD805) = 7), IFERROR(MATCH(AD805, listCertificateTypes, 0), FALSE)))), FALSE)</f>
        <v>1</v>
      </c>
      <c r="I805" s="50" t="b">
        <f>IFERROR(OR(NOT($D805), 'Upload Data'!B792 &lt;&gt; ""), FALSE)</f>
        <v>1</v>
      </c>
      <c r="J805" s="50" t="b">
        <f>IFERROR(OR(AND(NOT($D805), 'Upload Data'!C792 = ""), ISNUMBER('Upload Data'!C792), IFERROR(DATEVALUE('Upload Data'!C792) &gt; 0, FALSE)), FALSE)</f>
        <v>1</v>
      </c>
      <c r="K805" s="50" t="b">
        <f>IFERROR(OR(NOT($D805), 'Upload Data'!D792 &lt;&gt; ""), FALSE)</f>
        <v>1</v>
      </c>
      <c r="L805" s="51" t="s">
        <v>116</v>
      </c>
      <c r="M805" s="50" t="b">
        <f>IFERROR(OR(AND(NOT($D805), 'Upload Data'!F792 = ""), IFERROR(_xlfn.NUMBERVALUE('Upload Data'!F792) &gt; 0, FALSE)), FALSE)</f>
        <v>1</v>
      </c>
      <c r="N805" s="50" t="b">
        <f>IFERROR(OR('Upload Data'!G792 = "", IFERROR(_xlfn.NUMBERVALUE('Upload Data'!G792) &gt; 0, FALSE)), FALSE)</f>
        <v>1</v>
      </c>
      <c r="O805" s="50" t="b">
        <f>IFERROR(OR('Upload Data'!G792 = "", IFERROR(MATCH('Upload Data'!H792, listVolumeUnits, 0), FALSE)), FALSE)</f>
        <v>1</v>
      </c>
      <c r="P805" s="50" t="b">
        <f>IFERROR(OR('Upload Data'!I792 = "", IFERROR(_xlfn.NUMBERVALUE('Upload Data'!I792) &gt; 0, FALSE)), FALSE)</f>
        <v>1</v>
      </c>
      <c r="Q805" s="50" t="b">
        <f>IFERROR(OR('Upload Data'!I792 = "", IFERROR(MATCH('Upload Data'!J792, listWeightUnits, 0), FALSE)), FALSE)</f>
        <v>1</v>
      </c>
      <c r="R805" s="50" t="b">
        <f>IFERROR(OR(AND(NOT(D805), 'Upload Data'!K792 = ""), IFERROR(MATCH('Upload Data'!K792, listFscClaimTypes, 0), FALSE)), FALSE)</f>
        <v>1</v>
      </c>
      <c r="S805" s="50" t="b">
        <f>IFERROR(OR(AND('Upload Data'!K792 = refClaimFsc100, OR('Upload Data'!L792 = "", 'Upload Data'!L792 = 100)), AND('Upload Data'!K792 = refClaimFscCW, OR('Upload Data'!L792 = "", 'Upload Data'!L792 = 0)), AND('Upload Data'!K792 = refClaimFscMix, 'Upload Data'!L792 &lt;&gt; "", _xlfn.NUMBERVALUE('Upload Data'!L792) &gt;= 0, _xlfn.NUMBERVALUE('Upload Data'!L792) &lt;= 100), AND('Upload Data'!K792 = refClaimFscMixCredit, OR('Upload Data'!L792 = "", 'Upload Data'!L792 = 100)), AND('Upload Data'!K792 = refClaimFscRecycled, 'Upload Data'!K792 =""), 'Upload Data'!K792 = ""), FALSE)</f>
        <v>1</v>
      </c>
      <c r="T805" s="50" t="b">
        <f>IFERROR(OR('Upload Data'!M792 = "", ISNUMBER('Upload Data'!M792), IFERROR(DATEVALUE('Upload Data'!M792) &gt; 0, FALSE)), FALSE)</f>
        <v>1</v>
      </c>
      <c r="U805" s="50" t="b">
        <f>IFERROR(OR('Upload Data'!N792 = "", ISNUMBER('Upload Data'!N792), IFERROR(DATEVALUE('Upload Data'!N792) &gt; 0, FALSE)), FALSE)</f>
        <v>1</v>
      </c>
      <c r="V805" s="51" t="s">
        <v>116</v>
      </c>
      <c r="W805" s="50"/>
      <c r="X805" s="50"/>
      <c r="Y805" s="50"/>
      <c r="Z805" s="50">
        <f>IFERROR(FIND("-", 'Upload Data'!$A792, 1), 1000)</f>
        <v>1000</v>
      </c>
      <c r="AA805" s="50">
        <f>IFERROR(FIND("-", 'Upload Data'!$A792, Z805 + 1), 1000)</f>
        <v>1000</v>
      </c>
      <c r="AB805" s="50">
        <f>IFERROR(FIND("-", 'Upload Data'!$A792, AA805 + 1), 1000)</f>
        <v>1000</v>
      </c>
      <c r="AC805" s="50" t="str">
        <f>IFERROR(LEFT('Upload Data'!$A792, Z805 - 1), "")</f>
        <v/>
      </c>
      <c r="AD805" s="50" t="str">
        <f>IFERROR(MID('Upload Data'!$A792, Z805 + 1, AA805 - Z805 - 1), "")</f>
        <v/>
      </c>
      <c r="AE805" s="50" t="str">
        <f>IFERROR(MID('Upload Data'!$A792, AA805 + 1, AB805 - AA805 - 1), "")</f>
        <v/>
      </c>
      <c r="AF805" s="50" t="str">
        <f>IFERROR(MID('Upload Data'!$A792, AB805 + 1, 1000), "")</f>
        <v/>
      </c>
      <c r="AG805" s="50" t="str">
        <f t="shared" si="91"/>
        <v/>
      </c>
      <c r="AH805" s="50" t="b">
        <f t="shared" si="92"/>
        <v>0</v>
      </c>
    </row>
    <row r="806" spans="1:34">
      <c r="A806" s="49">
        <f t="shared" si="89"/>
        <v>793</v>
      </c>
      <c r="B806" s="48" t="b">
        <f>NOT(IFERROR('Upload Data'!A793 = "ERROR", TRUE))</f>
        <v>1</v>
      </c>
      <c r="C806" s="48">
        <f t="shared" si="90"/>
        <v>793</v>
      </c>
      <c r="D806" s="50" t="b">
        <f>IF(B806, ('Upload Data'!A793 &amp; 'Upload Data'!B793 &amp; 'Upload Data'!C793 &amp; 'Upload Data'!D793 &amp; 'Upload Data'!E793 &amp; 'Upload Data'!F793 &amp; 'Upload Data'!G793 &amp; 'Upload Data'!H793 &amp; 'Upload Data'!I793 &amp; 'Upload Data'!J793 &amp; 'Upload Data'!K793 &amp; 'Upload Data'!L793 &amp; 'Upload Data'!M793 &amp; 'Upload Data'!N793) &lt;&gt; "", FALSE)</f>
        <v>0</v>
      </c>
      <c r="E806" s="50" t="str">
        <f t="shared" si="86"/>
        <v/>
      </c>
      <c r="F806" s="50" t="str">
        <f t="shared" si="87"/>
        <v/>
      </c>
      <c r="G806" s="50" t="b">
        <f t="shared" si="88"/>
        <v>1</v>
      </c>
      <c r="H806" s="50" t="b">
        <f>IFERROR(OR(AND(NOT(D806), 'Upload Data'!$A793 = ""), AND(AG806 &gt; -1, OR(AND(AH806, LEN(AD806) = 7), IFERROR(MATCH(AD806, listCertificateTypes, 0), FALSE)))), FALSE)</f>
        <v>1</v>
      </c>
      <c r="I806" s="50" t="b">
        <f>IFERROR(OR(NOT($D806), 'Upload Data'!B793 &lt;&gt; ""), FALSE)</f>
        <v>1</v>
      </c>
      <c r="J806" s="50" t="b">
        <f>IFERROR(OR(AND(NOT($D806), 'Upload Data'!C793 = ""), ISNUMBER('Upload Data'!C793), IFERROR(DATEVALUE('Upload Data'!C793) &gt; 0, FALSE)), FALSE)</f>
        <v>1</v>
      </c>
      <c r="K806" s="50" t="b">
        <f>IFERROR(OR(NOT($D806), 'Upload Data'!D793 &lt;&gt; ""), FALSE)</f>
        <v>1</v>
      </c>
      <c r="L806" s="51" t="s">
        <v>116</v>
      </c>
      <c r="M806" s="50" t="b">
        <f>IFERROR(OR(AND(NOT($D806), 'Upload Data'!F793 = ""), IFERROR(_xlfn.NUMBERVALUE('Upload Data'!F793) &gt; 0, FALSE)), FALSE)</f>
        <v>1</v>
      </c>
      <c r="N806" s="50" t="b">
        <f>IFERROR(OR('Upload Data'!G793 = "", IFERROR(_xlfn.NUMBERVALUE('Upload Data'!G793) &gt; 0, FALSE)), FALSE)</f>
        <v>1</v>
      </c>
      <c r="O806" s="50" t="b">
        <f>IFERROR(OR('Upload Data'!G793 = "", IFERROR(MATCH('Upload Data'!H793, listVolumeUnits, 0), FALSE)), FALSE)</f>
        <v>1</v>
      </c>
      <c r="P806" s="50" t="b">
        <f>IFERROR(OR('Upload Data'!I793 = "", IFERROR(_xlfn.NUMBERVALUE('Upload Data'!I793) &gt; 0, FALSE)), FALSE)</f>
        <v>1</v>
      </c>
      <c r="Q806" s="50" t="b">
        <f>IFERROR(OR('Upload Data'!I793 = "", IFERROR(MATCH('Upload Data'!J793, listWeightUnits, 0), FALSE)), FALSE)</f>
        <v>1</v>
      </c>
      <c r="R806" s="50" t="b">
        <f>IFERROR(OR(AND(NOT(D806), 'Upload Data'!K793 = ""), IFERROR(MATCH('Upload Data'!K793, listFscClaimTypes, 0), FALSE)), FALSE)</f>
        <v>1</v>
      </c>
      <c r="S806" s="50" t="b">
        <f>IFERROR(OR(AND('Upload Data'!K793 = refClaimFsc100, OR('Upload Data'!L793 = "", 'Upload Data'!L793 = 100)), AND('Upload Data'!K793 = refClaimFscCW, OR('Upload Data'!L793 = "", 'Upload Data'!L793 = 0)), AND('Upload Data'!K793 = refClaimFscMix, 'Upload Data'!L793 &lt;&gt; "", _xlfn.NUMBERVALUE('Upload Data'!L793) &gt;= 0, _xlfn.NUMBERVALUE('Upload Data'!L793) &lt;= 100), AND('Upload Data'!K793 = refClaimFscMixCredit, OR('Upload Data'!L793 = "", 'Upload Data'!L793 = 100)), AND('Upload Data'!K793 = refClaimFscRecycled, 'Upload Data'!K793 =""), 'Upload Data'!K793 = ""), FALSE)</f>
        <v>1</v>
      </c>
      <c r="T806" s="50" t="b">
        <f>IFERROR(OR('Upload Data'!M793 = "", ISNUMBER('Upload Data'!M793), IFERROR(DATEVALUE('Upload Data'!M793) &gt; 0, FALSE)), FALSE)</f>
        <v>1</v>
      </c>
      <c r="U806" s="50" t="b">
        <f>IFERROR(OR('Upload Data'!N793 = "", ISNUMBER('Upload Data'!N793), IFERROR(DATEVALUE('Upload Data'!N793) &gt; 0, FALSE)), FALSE)</f>
        <v>1</v>
      </c>
      <c r="V806" s="51" t="s">
        <v>116</v>
      </c>
      <c r="W806" s="50"/>
      <c r="X806" s="50"/>
      <c r="Y806" s="50"/>
      <c r="Z806" s="50">
        <f>IFERROR(FIND("-", 'Upload Data'!$A793, 1), 1000)</f>
        <v>1000</v>
      </c>
      <c r="AA806" s="50">
        <f>IFERROR(FIND("-", 'Upload Data'!$A793, Z806 + 1), 1000)</f>
        <v>1000</v>
      </c>
      <c r="AB806" s="50">
        <f>IFERROR(FIND("-", 'Upload Data'!$A793, AA806 + 1), 1000)</f>
        <v>1000</v>
      </c>
      <c r="AC806" s="50" t="str">
        <f>IFERROR(LEFT('Upload Data'!$A793, Z806 - 1), "")</f>
        <v/>
      </c>
      <c r="AD806" s="50" t="str">
        <f>IFERROR(MID('Upload Data'!$A793, Z806 + 1, AA806 - Z806 - 1), "")</f>
        <v/>
      </c>
      <c r="AE806" s="50" t="str">
        <f>IFERROR(MID('Upload Data'!$A793, AA806 + 1, AB806 - AA806 - 1), "")</f>
        <v/>
      </c>
      <c r="AF806" s="50" t="str">
        <f>IFERROR(MID('Upload Data'!$A793, AB806 + 1, 1000), "")</f>
        <v/>
      </c>
      <c r="AG806" s="50" t="str">
        <f t="shared" si="91"/>
        <v/>
      </c>
      <c r="AH806" s="50" t="b">
        <f t="shared" si="92"/>
        <v>0</v>
      </c>
    </row>
    <row r="807" spans="1:34">
      <c r="A807" s="49">
        <f t="shared" si="89"/>
        <v>794</v>
      </c>
      <c r="B807" s="48" t="b">
        <f>NOT(IFERROR('Upload Data'!A794 = "ERROR", TRUE))</f>
        <v>1</v>
      </c>
      <c r="C807" s="48">
        <f t="shared" si="90"/>
        <v>794</v>
      </c>
      <c r="D807" s="50" t="b">
        <f>IF(B807, ('Upload Data'!A794 &amp; 'Upload Data'!B794 &amp; 'Upload Data'!C794 &amp; 'Upload Data'!D794 &amp; 'Upload Data'!E794 &amp; 'Upload Data'!F794 &amp; 'Upload Data'!G794 &amp; 'Upload Data'!H794 &amp; 'Upload Data'!I794 &amp; 'Upload Data'!J794 &amp; 'Upload Data'!K794 &amp; 'Upload Data'!L794 &amp; 'Upload Data'!M794 &amp; 'Upload Data'!N794) &lt;&gt; "", FALSE)</f>
        <v>0</v>
      </c>
      <c r="E807" s="50" t="str">
        <f t="shared" ref="E807:E870" si="93">IF(AND(D807, G807), A807, "")</f>
        <v/>
      </c>
      <c r="F807" s="50" t="str">
        <f t="shared" ref="F807:F870" si="94">IF(AND(D807, NOT(G807)), A807, "")</f>
        <v/>
      </c>
      <c r="G807" s="50" t="b">
        <f t="shared" si="88"/>
        <v>1</v>
      </c>
      <c r="H807" s="50" t="b">
        <f>IFERROR(OR(AND(NOT(D807), 'Upload Data'!$A794 = ""), AND(AG807 &gt; -1, OR(AND(AH807, LEN(AD807) = 7), IFERROR(MATCH(AD807, listCertificateTypes, 0), FALSE)))), FALSE)</f>
        <v>1</v>
      </c>
      <c r="I807" s="50" t="b">
        <f>IFERROR(OR(NOT($D807), 'Upload Data'!B794 &lt;&gt; ""), FALSE)</f>
        <v>1</v>
      </c>
      <c r="J807" s="50" t="b">
        <f>IFERROR(OR(AND(NOT($D807), 'Upload Data'!C794 = ""), ISNUMBER('Upload Data'!C794), IFERROR(DATEVALUE('Upload Data'!C794) &gt; 0, FALSE)), FALSE)</f>
        <v>1</v>
      </c>
      <c r="K807" s="50" t="b">
        <f>IFERROR(OR(NOT($D807), 'Upload Data'!D794 &lt;&gt; ""), FALSE)</f>
        <v>1</v>
      </c>
      <c r="L807" s="51" t="s">
        <v>116</v>
      </c>
      <c r="M807" s="50" t="b">
        <f>IFERROR(OR(AND(NOT($D807), 'Upload Data'!F794 = ""), IFERROR(_xlfn.NUMBERVALUE('Upload Data'!F794) &gt; 0, FALSE)), FALSE)</f>
        <v>1</v>
      </c>
      <c r="N807" s="50" t="b">
        <f>IFERROR(OR('Upload Data'!G794 = "", IFERROR(_xlfn.NUMBERVALUE('Upload Data'!G794) &gt; 0, FALSE)), FALSE)</f>
        <v>1</v>
      </c>
      <c r="O807" s="50" t="b">
        <f>IFERROR(OR('Upload Data'!G794 = "", IFERROR(MATCH('Upload Data'!H794, listVolumeUnits, 0), FALSE)), FALSE)</f>
        <v>1</v>
      </c>
      <c r="P807" s="50" t="b">
        <f>IFERROR(OR('Upload Data'!I794 = "", IFERROR(_xlfn.NUMBERVALUE('Upload Data'!I794) &gt; 0, FALSE)), FALSE)</f>
        <v>1</v>
      </c>
      <c r="Q807" s="50" t="b">
        <f>IFERROR(OR('Upload Data'!I794 = "", IFERROR(MATCH('Upload Data'!J794, listWeightUnits, 0), FALSE)), FALSE)</f>
        <v>1</v>
      </c>
      <c r="R807" s="50" t="b">
        <f>IFERROR(OR(AND(NOT(D807), 'Upload Data'!K794 = ""), IFERROR(MATCH('Upload Data'!K794, listFscClaimTypes, 0), FALSE)), FALSE)</f>
        <v>1</v>
      </c>
      <c r="S807" s="50" t="b">
        <f>IFERROR(OR(AND('Upload Data'!K794 = refClaimFsc100, OR('Upload Data'!L794 = "", 'Upload Data'!L794 = 100)), AND('Upload Data'!K794 = refClaimFscCW, OR('Upload Data'!L794 = "", 'Upload Data'!L794 = 0)), AND('Upload Data'!K794 = refClaimFscMix, 'Upload Data'!L794 &lt;&gt; "", _xlfn.NUMBERVALUE('Upload Data'!L794) &gt;= 0, _xlfn.NUMBERVALUE('Upload Data'!L794) &lt;= 100), AND('Upload Data'!K794 = refClaimFscMixCredit, OR('Upload Data'!L794 = "", 'Upload Data'!L794 = 100)), AND('Upload Data'!K794 = refClaimFscRecycled, 'Upload Data'!K794 =""), 'Upload Data'!K794 = ""), FALSE)</f>
        <v>1</v>
      </c>
      <c r="T807" s="50" t="b">
        <f>IFERROR(OR('Upload Data'!M794 = "", ISNUMBER('Upload Data'!M794), IFERROR(DATEVALUE('Upload Data'!M794) &gt; 0, FALSE)), FALSE)</f>
        <v>1</v>
      </c>
      <c r="U807" s="50" t="b">
        <f>IFERROR(OR('Upload Data'!N794 = "", ISNUMBER('Upload Data'!N794), IFERROR(DATEVALUE('Upload Data'!N794) &gt; 0, FALSE)), FALSE)</f>
        <v>1</v>
      </c>
      <c r="V807" s="51" t="s">
        <v>116</v>
      </c>
      <c r="W807" s="50"/>
      <c r="X807" s="50"/>
      <c r="Y807" s="50"/>
      <c r="Z807" s="50">
        <f>IFERROR(FIND("-", 'Upload Data'!$A794, 1), 1000)</f>
        <v>1000</v>
      </c>
      <c r="AA807" s="50">
        <f>IFERROR(FIND("-", 'Upload Data'!$A794, Z807 + 1), 1000)</f>
        <v>1000</v>
      </c>
      <c r="AB807" s="50">
        <f>IFERROR(FIND("-", 'Upload Data'!$A794, AA807 + 1), 1000)</f>
        <v>1000</v>
      </c>
      <c r="AC807" s="50" t="str">
        <f>IFERROR(LEFT('Upload Data'!$A794, Z807 - 1), "")</f>
        <v/>
      </c>
      <c r="AD807" s="50" t="str">
        <f>IFERROR(MID('Upload Data'!$A794, Z807 + 1, AA807 - Z807 - 1), "")</f>
        <v/>
      </c>
      <c r="AE807" s="50" t="str">
        <f>IFERROR(MID('Upload Data'!$A794, AA807 + 1, AB807 - AA807 - 1), "")</f>
        <v/>
      </c>
      <c r="AF807" s="50" t="str">
        <f>IFERROR(MID('Upload Data'!$A794, AB807 + 1, 1000), "")</f>
        <v/>
      </c>
      <c r="AG807" s="50" t="str">
        <f t="shared" si="91"/>
        <v/>
      </c>
      <c r="AH807" s="50" t="b">
        <f t="shared" si="92"/>
        <v>0</v>
      </c>
    </row>
    <row r="808" spans="1:34">
      <c r="A808" s="49">
        <f t="shared" si="89"/>
        <v>795</v>
      </c>
      <c r="B808" s="48" t="b">
        <f>NOT(IFERROR('Upload Data'!A795 = "ERROR", TRUE))</f>
        <v>1</v>
      </c>
      <c r="C808" s="48">
        <f t="shared" si="90"/>
        <v>795</v>
      </c>
      <c r="D808" s="50" t="b">
        <f>IF(B808, ('Upload Data'!A795 &amp; 'Upload Data'!B795 &amp; 'Upload Data'!C795 &amp; 'Upload Data'!D795 &amp; 'Upload Data'!E795 &amp; 'Upload Data'!F795 &amp; 'Upload Data'!G795 &amp; 'Upload Data'!H795 &amp; 'Upload Data'!I795 &amp; 'Upload Data'!J795 &amp; 'Upload Data'!K795 &amp; 'Upload Data'!L795 &amp; 'Upload Data'!M795 &amp; 'Upload Data'!N795) &lt;&gt; "", FALSE)</f>
        <v>0</v>
      </c>
      <c r="E808" s="50" t="str">
        <f t="shared" si="93"/>
        <v/>
      </c>
      <c r="F808" s="50" t="str">
        <f t="shared" si="94"/>
        <v/>
      </c>
      <c r="G808" s="50" t="b">
        <f t="shared" si="88"/>
        <v>1</v>
      </c>
      <c r="H808" s="50" t="b">
        <f>IFERROR(OR(AND(NOT(D808), 'Upload Data'!$A795 = ""), AND(AG808 &gt; -1, OR(AND(AH808, LEN(AD808) = 7), IFERROR(MATCH(AD808, listCertificateTypes, 0), FALSE)))), FALSE)</f>
        <v>1</v>
      </c>
      <c r="I808" s="50" t="b">
        <f>IFERROR(OR(NOT($D808), 'Upload Data'!B795 &lt;&gt; ""), FALSE)</f>
        <v>1</v>
      </c>
      <c r="J808" s="50" t="b">
        <f>IFERROR(OR(AND(NOT($D808), 'Upload Data'!C795 = ""), ISNUMBER('Upload Data'!C795), IFERROR(DATEVALUE('Upload Data'!C795) &gt; 0, FALSE)), FALSE)</f>
        <v>1</v>
      </c>
      <c r="K808" s="50" t="b">
        <f>IFERROR(OR(NOT($D808), 'Upload Data'!D795 &lt;&gt; ""), FALSE)</f>
        <v>1</v>
      </c>
      <c r="L808" s="51" t="s">
        <v>116</v>
      </c>
      <c r="M808" s="50" t="b">
        <f>IFERROR(OR(AND(NOT($D808), 'Upload Data'!F795 = ""), IFERROR(_xlfn.NUMBERVALUE('Upload Data'!F795) &gt; 0, FALSE)), FALSE)</f>
        <v>1</v>
      </c>
      <c r="N808" s="50" t="b">
        <f>IFERROR(OR('Upload Data'!G795 = "", IFERROR(_xlfn.NUMBERVALUE('Upload Data'!G795) &gt; 0, FALSE)), FALSE)</f>
        <v>1</v>
      </c>
      <c r="O808" s="50" t="b">
        <f>IFERROR(OR('Upload Data'!G795 = "", IFERROR(MATCH('Upload Data'!H795, listVolumeUnits, 0), FALSE)), FALSE)</f>
        <v>1</v>
      </c>
      <c r="P808" s="50" t="b">
        <f>IFERROR(OR('Upload Data'!I795 = "", IFERROR(_xlfn.NUMBERVALUE('Upload Data'!I795) &gt; 0, FALSE)), FALSE)</f>
        <v>1</v>
      </c>
      <c r="Q808" s="50" t="b">
        <f>IFERROR(OR('Upload Data'!I795 = "", IFERROR(MATCH('Upload Data'!J795, listWeightUnits, 0), FALSE)), FALSE)</f>
        <v>1</v>
      </c>
      <c r="R808" s="50" t="b">
        <f>IFERROR(OR(AND(NOT(D808), 'Upload Data'!K795 = ""), IFERROR(MATCH('Upload Data'!K795, listFscClaimTypes, 0), FALSE)), FALSE)</f>
        <v>1</v>
      </c>
      <c r="S808" s="50" t="b">
        <f>IFERROR(OR(AND('Upload Data'!K795 = refClaimFsc100, OR('Upload Data'!L795 = "", 'Upload Data'!L795 = 100)), AND('Upload Data'!K795 = refClaimFscCW, OR('Upload Data'!L795 = "", 'Upload Data'!L795 = 0)), AND('Upload Data'!K795 = refClaimFscMix, 'Upload Data'!L795 &lt;&gt; "", _xlfn.NUMBERVALUE('Upload Data'!L795) &gt;= 0, _xlfn.NUMBERVALUE('Upload Data'!L795) &lt;= 100), AND('Upload Data'!K795 = refClaimFscMixCredit, OR('Upload Data'!L795 = "", 'Upload Data'!L795 = 100)), AND('Upload Data'!K795 = refClaimFscRecycled, 'Upload Data'!K795 =""), 'Upload Data'!K795 = ""), FALSE)</f>
        <v>1</v>
      </c>
      <c r="T808" s="50" t="b">
        <f>IFERROR(OR('Upload Data'!M795 = "", ISNUMBER('Upload Data'!M795), IFERROR(DATEVALUE('Upload Data'!M795) &gt; 0, FALSE)), FALSE)</f>
        <v>1</v>
      </c>
      <c r="U808" s="50" t="b">
        <f>IFERROR(OR('Upload Data'!N795 = "", ISNUMBER('Upload Data'!N795), IFERROR(DATEVALUE('Upload Data'!N795) &gt; 0, FALSE)), FALSE)</f>
        <v>1</v>
      </c>
      <c r="V808" s="51" t="s">
        <v>116</v>
      </c>
      <c r="W808" s="50"/>
      <c r="X808" s="50"/>
      <c r="Y808" s="50"/>
      <c r="Z808" s="50">
        <f>IFERROR(FIND("-", 'Upload Data'!$A795, 1), 1000)</f>
        <v>1000</v>
      </c>
      <c r="AA808" s="50">
        <f>IFERROR(FIND("-", 'Upload Data'!$A795, Z808 + 1), 1000)</f>
        <v>1000</v>
      </c>
      <c r="AB808" s="50">
        <f>IFERROR(FIND("-", 'Upload Data'!$A795, AA808 + 1), 1000)</f>
        <v>1000</v>
      </c>
      <c r="AC808" s="50" t="str">
        <f>IFERROR(LEFT('Upload Data'!$A795, Z808 - 1), "")</f>
        <v/>
      </c>
      <c r="AD808" s="50" t="str">
        <f>IFERROR(MID('Upload Data'!$A795, Z808 + 1, AA808 - Z808 - 1), "")</f>
        <v/>
      </c>
      <c r="AE808" s="50" t="str">
        <f>IFERROR(MID('Upload Data'!$A795, AA808 + 1, AB808 - AA808 - 1), "")</f>
        <v/>
      </c>
      <c r="AF808" s="50" t="str">
        <f>IFERROR(MID('Upload Data'!$A795, AB808 + 1, 1000), "")</f>
        <v/>
      </c>
      <c r="AG808" s="50" t="str">
        <f t="shared" si="91"/>
        <v/>
      </c>
      <c r="AH808" s="50" t="b">
        <f t="shared" si="92"/>
        <v>0</v>
      </c>
    </row>
    <row r="809" spans="1:34">
      <c r="A809" s="49">
        <f t="shared" si="89"/>
        <v>796</v>
      </c>
      <c r="B809" s="48" t="b">
        <f>NOT(IFERROR('Upload Data'!A796 = "ERROR", TRUE))</f>
        <v>1</v>
      </c>
      <c r="C809" s="48">
        <f t="shared" si="90"/>
        <v>796</v>
      </c>
      <c r="D809" s="50" t="b">
        <f>IF(B809, ('Upload Data'!A796 &amp; 'Upload Data'!B796 &amp; 'Upload Data'!C796 &amp; 'Upload Data'!D796 &amp; 'Upload Data'!E796 &amp; 'Upload Data'!F796 &amp; 'Upload Data'!G796 &amp; 'Upload Data'!H796 &amp; 'Upload Data'!I796 &amp; 'Upload Data'!J796 &amp; 'Upload Data'!K796 &amp; 'Upload Data'!L796 &amp; 'Upload Data'!M796 &amp; 'Upload Data'!N796) &lt;&gt; "", FALSE)</f>
        <v>0</v>
      </c>
      <c r="E809" s="50" t="str">
        <f t="shared" si="93"/>
        <v/>
      </c>
      <c r="F809" s="50" t="str">
        <f t="shared" si="94"/>
        <v/>
      </c>
      <c r="G809" s="50" t="b">
        <f t="shared" si="88"/>
        <v>1</v>
      </c>
      <c r="H809" s="50" t="b">
        <f>IFERROR(OR(AND(NOT(D809), 'Upload Data'!$A796 = ""), AND(AG809 &gt; -1, OR(AND(AH809, LEN(AD809) = 7), IFERROR(MATCH(AD809, listCertificateTypes, 0), FALSE)))), FALSE)</f>
        <v>1</v>
      </c>
      <c r="I809" s="50" t="b">
        <f>IFERROR(OR(NOT($D809), 'Upload Data'!B796 &lt;&gt; ""), FALSE)</f>
        <v>1</v>
      </c>
      <c r="J809" s="50" t="b">
        <f>IFERROR(OR(AND(NOT($D809), 'Upload Data'!C796 = ""), ISNUMBER('Upload Data'!C796), IFERROR(DATEVALUE('Upload Data'!C796) &gt; 0, FALSE)), FALSE)</f>
        <v>1</v>
      </c>
      <c r="K809" s="50" t="b">
        <f>IFERROR(OR(NOT($D809), 'Upload Data'!D796 &lt;&gt; ""), FALSE)</f>
        <v>1</v>
      </c>
      <c r="L809" s="51" t="s">
        <v>116</v>
      </c>
      <c r="M809" s="50" t="b">
        <f>IFERROR(OR(AND(NOT($D809), 'Upload Data'!F796 = ""), IFERROR(_xlfn.NUMBERVALUE('Upload Data'!F796) &gt; 0, FALSE)), FALSE)</f>
        <v>1</v>
      </c>
      <c r="N809" s="50" t="b">
        <f>IFERROR(OR('Upload Data'!G796 = "", IFERROR(_xlfn.NUMBERVALUE('Upload Data'!G796) &gt; 0, FALSE)), FALSE)</f>
        <v>1</v>
      </c>
      <c r="O809" s="50" t="b">
        <f>IFERROR(OR('Upload Data'!G796 = "", IFERROR(MATCH('Upload Data'!H796, listVolumeUnits, 0), FALSE)), FALSE)</f>
        <v>1</v>
      </c>
      <c r="P809" s="50" t="b">
        <f>IFERROR(OR('Upload Data'!I796 = "", IFERROR(_xlfn.NUMBERVALUE('Upload Data'!I796) &gt; 0, FALSE)), FALSE)</f>
        <v>1</v>
      </c>
      <c r="Q809" s="50" t="b">
        <f>IFERROR(OR('Upload Data'!I796 = "", IFERROR(MATCH('Upload Data'!J796, listWeightUnits, 0), FALSE)), FALSE)</f>
        <v>1</v>
      </c>
      <c r="R809" s="50" t="b">
        <f>IFERROR(OR(AND(NOT(D809), 'Upload Data'!K796 = ""), IFERROR(MATCH('Upload Data'!K796, listFscClaimTypes, 0), FALSE)), FALSE)</f>
        <v>1</v>
      </c>
      <c r="S809" s="50" t="b">
        <f>IFERROR(OR(AND('Upload Data'!K796 = refClaimFsc100, OR('Upload Data'!L796 = "", 'Upload Data'!L796 = 100)), AND('Upload Data'!K796 = refClaimFscCW, OR('Upload Data'!L796 = "", 'Upload Data'!L796 = 0)), AND('Upload Data'!K796 = refClaimFscMix, 'Upload Data'!L796 &lt;&gt; "", _xlfn.NUMBERVALUE('Upload Data'!L796) &gt;= 0, _xlfn.NUMBERVALUE('Upload Data'!L796) &lt;= 100), AND('Upload Data'!K796 = refClaimFscMixCredit, OR('Upload Data'!L796 = "", 'Upload Data'!L796 = 100)), AND('Upload Data'!K796 = refClaimFscRecycled, 'Upload Data'!K796 =""), 'Upload Data'!K796 = ""), FALSE)</f>
        <v>1</v>
      </c>
      <c r="T809" s="50" t="b">
        <f>IFERROR(OR('Upload Data'!M796 = "", ISNUMBER('Upload Data'!M796), IFERROR(DATEVALUE('Upload Data'!M796) &gt; 0, FALSE)), FALSE)</f>
        <v>1</v>
      </c>
      <c r="U809" s="50" t="b">
        <f>IFERROR(OR('Upload Data'!N796 = "", ISNUMBER('Upload Data'!N796), IFERROR(DATEVALUE('Upload Data'!N796) &gt; 0, FALSE)), FALSE)</f>
        <v>1</v>
      </c>
      <c r="V809" s="51" t="s">
        <v>116</v>
      </c>
      <c r="W809" s="50"/>
      <c r="X809" s="50"/>
      <c r="Y809" s="50"/>
      <c r="Z809" s="50">
        <f>IFERROR(FIND("-", 'Upload Data'!$A796, 1), 1000)</f>
        <v>1000</v>
      </c>
      <c r="AA809" s="50">
        <f>IFERROR(FIND("-", 'Upload Data'!$A796, Z809 + 1), 1000)</f>
        <v>1000</v>
      </c>
      <c r="AB809" s="50">
        <f>IFERROR(FIND("-", 'Upload Data'!$A796, AA809 + 1), 1000)</f>
        <v>1000</v>
      </c>
      <c r="AC809" s="50" t="str">
        <f>IFERROR(LEFT('Upload Data'!$A796, Z809 - 1), "")</f>
        <v/>
      </c>
      <c r="AD809" s="50" t="str">
        <f>IFERROR(MID('Upload Data'!$A796, Z809 + 1, AA809 - Z809 - 1), "")</f>
        <v/>
      </c>
      <c r="AE809" s="50" t="str">
        <f>IFERROR(MID('Upload Data'!$A796, AA809 + 1, AB809 - AA809 - 1), "")</f>
        <v/>
      </c>
      <c r="AF809" s="50" t="str">
        <f>IFERROR(MID('Upload Data'!$A796, AB809 + 1, 1000), "")</f>
        <v/>
      </c>
      <c r="AG809" s="50" t="str">
        <f t="shared" si="91"/>
        <v/>
      </c>
      <c r="AH809" s="50" t="b">
        <f t="shared" si="92"/>
        <v>0</v>
      </c>
    </row>
    <row r="810" spans="1:34">
      <c r="A810" s="49">
        <f t="shared" si="89"/>
        <v>797</v>
      </c>
      <c r="B810" s="48" t="b">
        <f>NOT(IFERROR('Upload Data'!A797 = "ERROR", TRUE))</f>
        <v>1</v>
      </c>
      <c r="C810" s="48">
        <f t="shared" si="90"/>
        <v>797</v>
      </c>
      <c r="D810" s="50" t="b">
        <f>IF(B810, ('Upload Data'!A797 &amp; 'Upload Data'!B797 &amp; 'Upload Data'!C797 &amp; 'Upload Data'!D797 &amp; 'Upload Data'!E797 &amp; 'Upload Data'!F797 &amp; 'Upload Data'!G797 &amp; 'Upload Data'!H797 &amp; 'Upload Data'!I797 &amp; 'Upload Data'!J797 &amp; 'Upload Data'!K797 &amp; 'Upload Data'!L797 &amp; 'Upload Data'!M797 &amp; 'Upload Data'!N797) &lt;&gt; "", FALSE)</f>
        <v>0</v>
      </c>
      <c r="E810" s="50" t="str">
        <f t="shared" si="93"/>
        <v/>
      </c>
      <c r="F810" s="50" t="str">
        <f t="shared" si="94"/>
        <v/>
      </c>
      <c r="G810" s="50" t="b">
        <f t="shared" si="88"/>
        <v>1</v>
      </c>
      <c r="H810" s="50" t="b">
        <f>IFERROR(OR(AND(NOT(D810), 'Upload Data'!$A797 = ""), AND(AG810 &gt; -1, OR(AND(AH810, LEN(AD810) = 7), IFERROR(MATCH(AD810, listCertificateTypes, 0), FALSE)))), FALSE)</f>
        <v>1</v>
      </c>
      <c r="I810" s="50" t="b">
        <f>IFERROR(OR(NOT($D810), 'Upload Data'!B797 &lt;&gt; ""), FALSE)</f>
        <v>1</v>
      </c>
      <c r="J810" s="50" t="b">
        <f>IFERROR(OR(AND(NOT($D810), 'Upload Data'!C797 = ""), ISNUMBER('Upload Data'!C797), IFERROR(DATEVALUE('Upload Data'!C797) &gt; 0, FALSE)), FALSE)</f>
        <v>1</v>
      </c>
      <c r="K810" s="50" t="b">
        <f>IFERROR(OR(NOT($D810), 'Upload Data'!D797 &lt;&gt; ""), FALSE)</f>
        <v>1</v>
      </c>
      <c r="L810" s="51" t="s">
        <v>116</v>
      </c>
      <c r="M810" s="50" t="b">
        <f>IFERROR(OR(AND(NOT($D810), 'Upload Data'!F797 = ""), IFERROR(_xlfn.NUMBERVALUE('Upload Data'!F797) &gt; 0, FALSE)), FALSE)</f>
        <v>1</v>
      </c>
      <c r="N810" s="50" t="b">
        <f>IFERROR(OR('Upload Data'!G797 = "", IFERROR(_xlfn.NUMBERVALUE('Upload Data'!G797) &gt; 0, FALSE)), FALSE)</f>
        <v>1</v>
      </c>
      <c r="O810" s="50" t="b">
        <f>IFERROR(OR('Upload Data'!G797 = "", IFERROR(MATCH('Upload Data'!H797, listVolumeUnits, 0), FALSE)), FALSE)</f>
        <v>1</v>
      </c>
      <c r="P810" s="50" t="b">
        <f>IFERROR(OR('Upload Data'!I797 = "", IFERROR(_xlfn.NUMBERVALUE('Upload Data'!I797) &gt; 0, FALSE)), FALSE)</f>
        <v>1</v>
      </c>
      <c r="Q810" s="50" t="b">
        <f>IFERROR(OR('Upload Data'!I797 = "", IFERROR(MATCH('Upload Data'!J797, listWeightUnits, 0), FALSE)), FALSE)</f>
        <v>1</v>
      </c>
      <c r="R810" s="50" t="b">
        <f>IFERROR(OR(AND(NOT(D810), 'Upload Data'!K797 = ""), IFERROR(MATCH('Upload Data'!K797, listFscClaimTypes, 0), FALSE)), FALSE)</f>
        <v>1</v>
      </c>
      <c r="S810" s="50" t="b">
        <f>IFERROR(OR(AND('Upload Data'!K797 = refClaimFsc100, OR('Upload Data'!L797 = "", 'Upload Data'!L797 = 100)), AND('Upload Data'!K797 = refClaimFscCW, OR('Upload Data'!L797 = "", 'Upload Data'!L797 = 0)), AND('Upload Data'!K797 = refClaimFscMix, 'Upload Data'!L797 &lt;&gt; "", _xlfn.NUMBERVALUE('Upload Data'!L797) &gt;= 0, _xlfn.NUMBERVALUE('Upload Data'!L797) &lt;= 100), AND('Upload Data'!K797 = refClaimFscMixCredit, OR('Upload Data'!L797 = "", 'Upload Data'!L797 = 100)), AND('Upload Data'!K797 = refClaimFscRecycled, 'Upload Data'!K797 =""), 'Upload Data'!K797 = ""), FALSE)</f>
        <v>1</v>
      </c>
      <c r="T810" s="50" t="b">
        <f>IFERROR(OR('Upload Data'!M797 = "", ISNUMBER('Upload Data'!M797), IFERROR(DATEVALUE('Upload Data'!M797) &gt; 0, FALSE)), FALSE)</f>
        <v>1</v>
      </c>
      <c r="U810" s="50" t="b">
        <f>IFERROR(OR('Upload Data'!N797 = "", ISNUMBER('Upload Data'!N797), IFERROR(DATEVALUE('Upload Data'!N797) &gt; 0, FALSE)), FALSE)</f>
        <v>1</v>
      </c>
      <c r="V810" s="51" t="s">
        <v>116</v>
      </c>
      <c r="W810" s="50"/>
      <c r="X810" s="50"/>
      <c r="Y810" s="50"/>
      <c r="Z810" s="50">
        <f>IFERROR(FIND("-", 'Upload Data'!$A797, 1), 1000)</f>
        <v>1000</v>
      </c>
      <c r="AA810" s="50">
        <f>IFERROR(FIND("-", 'Upload Data'!$A797, Z810 + 1), 1000)</f>
        <v>1000</v>
      </c>
      <c r="AB810" s="50">
        <f>IFERROR(FIND("-", 'Upload Data'!$A797, AA810 + 1), 1000)</f>
        <v>1000</v>
      </c>
      <c r="AC810" s="50" t="str">
        <f>IFERROR(LEFT('Upload Data'!$A797, Z810 - 1), "")</f>
        <v/>
      </c>
      <c r="AD810" s="50" t="str">
        <f>IFERROR(MID('Upload Data'!$A797, Z810 + 1, AA810 - Z810 - 1), "")</f>
        <v/>
      </c>
      <c r="AE810" s="50" t="str">
        <f>IFERROR(MID('Upload Data'!$A797, AA810 + 1, AB810 - AA810 - 1), "")</f>
        <v/>
      </c>
      <c r="AF810" s="50" t="str">
        <f>IFERROR(MID('Upload Data'!$A797, AB810 + 1, 1000), "")</f>
        <v/>
      </c>
      <c r="AG810" s="50" t="str">
        <f t="shared" si="91"/>
        <v/>
      </c>
      <c r="AH810" s="50" t="b">
        <f t="shared" si="92"/>
        <v>0</v>
      </c>
    </row>
    <row r="811" spans="1:34">
      <c r="A811" s="49">
        <f t="shared" si="89"/>
        <v>798</v>
      </c>
      <c r="B811" s="48" t="b">
        <f>NOT(IFERROR('Upload Data'!A798 = "ERROR", TRUE))</f>
        <v>1</v>
      </c>
      <c r="C811" s="48">
        <f t="shared" si="90"/>
        <v>798</v>
      </c>
      <c r="D811" s="50" t="b">
        <f>IF(B811, ('Upload Data'!A798 &amp; 'Upload Data'!B798 &amp; 'Upload Data'!C798 &amp; 'Upload Data'!D798 &amp; 'Upload Data'!E798 &amp; 'Upload Data'!F798 &amp; 'Upload Data'!G798 &amp; 'Upload Data'!H798 &amp; 'Upload Data'!I798 &amp; 'Upload Data'!J798 &amp; 'Upload Data'!K798 &amp; 'Upload Data'!L798 &amp; 'Upload Data'!M798 &amp; 'Upload Data'!N798) &lt;&gt; "", FALSE)</f>
        <v>0</v>
      </c>
      <c r="E811" s="50" t="str">
        <f t="shared" si="93"/>
        <v/>
      </c>
      <c r="F811" s="50" t="str">
        <f t="shared" si="94"/>
        <v/>
      </c>
      <c r="G811" s="50" t="b">
        <f t="shared" si="88"/>
        <v>1</v>
      </c>
      <c r="H811" s="50" t="b">
        <f>IFERROR(OR(AND(NOT(D811), 'Upload Data'!$A798 = ""), AND(AG811 &gt; -1, OR(AND(AH811, LEN(AD811) = 7), IFERROR(MATCH(AD811, listCertificateTypes, 0), FALSE)))), FALSE)</f>
        <v>1</v>
      </c>
      <c r="I811" s="50" t="b">
        <f>IFERROR(OR(NOT($D811), 'Upload Data'!B798 &lt;&gt; ""), FALSE)</f>
        <v>1</v>
      </c>
      <c r="J811" s="50" t="b">
        <f>IFERROR(OR(AND(NOT($D811), 'Upload Data'!C798 = ""), ISNUMBER('Upload Data'!C798), IFERROR(DATEVALUE('Upload Data'!C798) &gt; 0, FALSE)), FALSE)</f>
        <v>1</v>
      </c>
      <c r="K811" s="50" t="b">
        <f>IFERROR(OR(NOT($D811), 'Upload Data'!D798 &lt;&gt; ""), FALSE)</f>
        <v>1</v>
      </c>
      <c r="L811" s="51" t="s">
        <v>116</v>
      </c>
      <c r="M811" s="50" t="b">
        <f>IFERROR(OR(AND(NOT($D811), 'Upload Data'!F798 = ""), IFERROR(_xlfn.NUMBERVALUE('Upload Data'!F798) &gt; 0, FALSE)), FALSE)</f>
        <v>1</v>
      </c>
      <c r="N811" s="50" t="b">
        <f>IFERROR(OR('Upload Data'!G798 = "", IFERROR(_xlfn.NUMBERVALUE('Upload Data'!G798) &gt; 0, FALSE)), FALSE)</f>
        <v>1</v>
      </c>
      <c r="O811" s="50" t="b">
        <f>IFERROR(OR('Upload Data'!G798 = "", IFERROR(MATCH('Upload Data'!H798, listVolumeUnits, 0), FALSE)), FALSE)</f>
        <v>1</v>
      </c>
      <c r="P811" s="50" t="b">
        <f>IFERROR(OR('Upload Data'!I798 = "", IFERROR(_xlfn.NUMBERVALUE('Upload Data'!I798) &gt; 0, FALSE)), FALSE)</f>
        <v>1</v>
      </c>
      <c r="Q811" s="50" t="b">
        <f>IFERROR(OR('Upload Data'!I798 = "", IFERROR(MATCH('Upload Data'!J798, listWeightUnits, 0), FALSE)), FALSE)</f>
        <v>1</v>
      </c>
      <c r="R811" s="50" t="b">
        <f>IFERROR(OR(AND(NOT(D811), 'Upload Data'!K798 = ""), IFERROR(MATCH('Upload Data'!K798, listFscClaimTypes, 0), FALSE)), FALSE)</f>
        <v>1</v>
      </c>
      <c r="S811" s="50" t="b">
        <f>IFERROR(OR(AND('Upload Data'!K798 = refClaimFsc100, OR('Upload Data'!L798 = "", 'Upload Data'!L798 = 100)), AND('Upload Data'!K798 = refClaimFscCW, OR('Upload Data'!L798 = "", 'Upload Data'!L798 = 0)), AND('Upload Data'!K798 = refClaimFscMix, 'Upload Data'!L798 &lt;&gt; "", _xlfn.NUMBERVALUE('Upload Data'!L798) &gt;= 0, _xlfn.NUMBERVALUE('Upload Data'!L798) &lt;= 100), AND('Upload Data'!K798 = refClaimFscMixCredit, OR('Upload Data'!L798 = "", 'Upload Data'!L798 = 100)), AND('Upload Data'!K798 = refClaimFscRecycled, 'Upload Data'!K798 =""), 'Upload Data'!K798 = ""), FALSE)</f>
        <v>1</v>
      </c>
      <c r="T811" s="50" t="b">
        <f>IFERROR(OR('Upload Data'!M798 = "", ISNUMBER('Upload Data'!M798), IFERROR(DATEVALUE('Upload Data'!M798) &gt; 0, FALSE)), FALSE)</f>
        <v>1</v>
      </c>
      <c r="U811" s="50" t="b">
        <f>IFERROR(OR('Upload Data'!N798 = "", ISNUMBER('Upload Data'!N798), IFERROR(DATEVALUE('Upload Data'!N798) &gt; 0, FALSE)), FALSE)</f>
        <v>1</v>
      </c>
      <c r="V811" s="51" t="s">
        <v>116</v>
      </c>
      <c r="W811" s="50"/>
      <c r="X811" s="50"/>
      <c r="Y811" s="50"/>
      <c r="Z811" s="50">
        <f>IFERROR(FIND("-", 'Upload Data'!$A798, 1), 1000)</f>
        <v>1000</v>
      </c>
      <c r="AA811" s="50">
        <f>IFERROR(FIND("-", 'Upload Data'!$A798, Z811 + 1), 1000)</f>
        <v>1000</v>
      </c>
      <c r="AB811" s="50">
        <f>IFERROR(FIND("-", 'Upload Data'!$A798, AA811 + 1), 1000)</f>
        <v>1000</v>
      </c>
      <c r="AC811" s="50" t="str">
        <f>IFERROR(LEFT('Upload Data'!$A798, Z811 - 1), "")</f>
        <v/>
      </c>
      <c r="AD811" s="50" t="str">
        <f>IFERROR(MID('Upload Data'!$A798, Z811 + 1, AA811 - Z811 - 1), "")</f>
        <v/>
      </c>
      <c r="AE811" s="50" t="str">
        <f>IFERROR(MID('Upload Data'!$A798, AA811 + 1, AB811 - AA811 - 1), "")</f>
        <v/>
      </c>
      <c r="AF811" s="50" t="str">
        <f>IFERROR(MID('Upload Data'!$A798, AB811 + 1, 1000), "")</f>
        <v/>
      </c>
      <c r="AG811" s="50" t="str">
        <f t="shared" si="91"/>
        <v/>
      </c>
      <c r="AH811" s="50" t="b">
        <f t="shared" si="92"/>
        <v>0</v>
      </c>
    </row>
    <row r="812" spans="1:34">
      <c r="A812" s="49">
        <f t="shared" si="89"/>
        <v>799</v>
      </c>
      <c r="B812" s="48" t="b">
        <f>NOT(IFERROR('Upload Data'!A799 = "ERROR", TRUE))</f>
        <v>1</v>
      </c>
      <c r="C812" s="48">
        <f t="shared" si="90"/>
        <v>799</v>
      </c>
      <c r="D812" s="50" t="b">
        <f>IF(B812, ('Upload Data'!A799 &amp; 'Upload Data'!B799 &amp; 'Upload Data'!C799 &amp; 'Upload Data'!D799 &amp; 'Upload Data'!E799 &amp; 'Upload Data'!F799 &amp; 'Upload Data'!G799 &amp; 'Upload Data'!H799 &amp; 'Upload Data'!I799 &amp; 'Upload Data'!J799 &amp; 'Upload Data'!K799 &amp; 'Upload Data'!L799 &amp; 'Upload Data'!M799 &amp; 'Upload Data'!N799) &lt;&gt; "", FALSE)</f>
        <v>0</v>
      </c>
      <c r="E812" s="50" t="str">
        <f t="shared" si="93"/>
        <v/>
      </c>
      <c r="F812" s="50" t="str">
        <f t="shared" si="94"/>
        <v/>
      </c>
      <c r="G812" s="50" t="b">
        <f t="shared" si="88"/>
        <v>1</v>
      </c>
      <c r="H812" s="50" t="b">
        <f>IFERROR(OR(AND(NOT(D812), 'Upload Data'!$A799 = ""), AND(AG812 &gt; -1, OR(AND(AH812, LEN(AD812) = 7), IFERROR(MATCH(AD812, listCertificateTypes, 0), FALSE)))), FALSE)</f>
        <v>1</v>
      </c>
      <c r="I812" s="50" t="b">
        <f>IFERROR(OR(NOT($D812), 'Upload Data'!B799 &lt;&gt; ""), FALSE)</f>
        <v>1</v>
      </c>
      <c r="J812" s="50" t="b">
        <f>IFERROR(OR(AND(NOT($D812), 'Upload Data'!C799 = ""), ISNUMBER('Upload Data'!C799), IFERROR(DATEVALUE('Upload Data'!C799) &gt; 0, FALSE)), FALSE)</f>
        <v>1</v>
      </c>
      <c r="K812" s="50" t="b">
        <f>IFERROR(OR(NOT($D812), 'Upload Data'!D799 &lt;&gt; ""), FALSE)</f>
        <v>1</v>
      </c>
      <c r="L812" s="51" t="s">
        <v>116</v>
      </c>
      <c r="M812" s="50" t="b">
        <f>IFERROR(OR(AND(NOT($D812), 'Upload Data'!F799 = ""), IFERROR(_xlfn.NUMBERVALUE('Upload Data'!F799) &gt; 0, FALSE)), FALSE)</f>
        <v>1</v>
      </c>
      <c r="N812" s="50" t="b">
        <f>IFERROR(OR('Upload Data'!G799 = "", IFERROR(_xlfn.NUMBERVALUE('Upload Data'!G799) &gt; 0, FALSE)), FALSE)</f>
        <v>1</v>
      </c>
      <c r="O812" s="50" t="b">
        <f>IFERROR(OR('Upload Data'!G799 = "", IFERROR(MATCH('Upload Data'!H799, listVolumeUnits, 0), FALSE)), FALSE)</f>
        <v>1</v>
      </c>
      <c r="P812" s="50" t="b">
        <f>IFERROR(OR('Upload Data'!I799 = "", IFERROR(_xlfn.NUMBERVALUE('Upload Data'!I799) &gt; 0, FALSE)), FALSE)</f>
        <v>1</v>
      </c>
      <c r="Q812" s="50" t="b">
        <f>IFERROR(OR('Upload Data'!I799 = "", IFERROR(MATCH('Upload Data'!J799, listWeightUnits, 0), FALSE)), FALSE)</f>
        <v>1</v>
      </c>
      <c r="R812" s="50" t="b">
        <f>IFERROR(OR(AND(NOT(D812), 'Upload Data'!K799 = ""), IFERROR(MATCH('Upload Data'!K799, listFscClaimTypes, 0), FALSE)), FALSE)</f>
        <v>1</v>
      </c>
      <c r="S812" s="50" t="b">
        <f>IFERROR(OR(AND('Upload Data'!K799 = refClaimFsc100, OR('Upload Data'!L799 = "", 'Upload Data'!L799 = 100)), AND('Upload Data'!K799 = refClaimFscCW, OR('Upload Data'!L799 = "", 'Upload Data'!L799 = 0)), AND('Upload Data'!K799 = refClaimFscMix, 'Upload Data'!L799 &lt;&gt; "", _xlfn.NUMBERVALUE('Upload Data'!L799) &gt;= 0, _xlfn.NUMBERVALUE('Upload Data'!L799) &lt;= 100), AND('Upload Data'!K799 = refClaimFscMixCredit, OR('Upload Data'!L799 = "", 'Upload Data'!L799 = 100)), AND('Upload Data'!K799 = refClaimFscRecycled, 'Upload Data'!K799 =""), 'Upload Data'!K799 = ""), FALSE)</f>
        <v>1</v>
      </c>
      <c r="T812" s="50" t="b">
        <f>IFERROR(OR('Upload Data'!M799 = "", ISNUMBER('Upload Data'!M799), IFERROR(DATEVALUE('Upload Data'!M799) &gt; 0, FALSE)), FALSE)</f>
        <v>1</v>
      </c>
      <c r="U812" s="50" t="b">
        <f>IFERROR(OR('Upload Data'!N799 = "", ISNUMBER('Upload Data'!N799), IFERROR(DATEVALUE('Upload Data'!N799) &gt; 0, FALSE)), FALSE)</f>
        <v>1</v>
      </c>
      <c r="V812" s="51" t="s">
        <v>116</v>
      </c>
      <c r="W812" s="50"/>
      <c r="X812" s="50"/>
      <c r="Y812" s="50"/>
      <c r="Z812" s="50">
        <f>IFERROR(FIND("-", 'Upload Data'!$A799, 1), 1000)</f>
        <v>1000</v>
      </c>
      <c r="AA812" s="50">
        <f>IFERROR(FIND("-", 'Upload Data'!$A799, Z812 + 1), 1000)</f>
        <v>1000</v>
      </c>
      <c r="AB812" s="50">
        <f>IFERROR(FIND("-", 'Upload Data'!$A799, AA812 + 1), 1000)</f>
        <v>1000</v>
      </c>
      <c r="AC812" s="50" t="str">
        <f>IFERROR(LEFT('Upload Data'!$A799, Z812 - 1), "")</f>
        <v/>
      </c>
      <c r="AD812" s="50" t="str">
        <f>IFERROR(MID('Upload Data'!$A799, Z812 + 1, AA812 - Z812 - 1), "")</f>
        <v/>
      </c>
      <c r="AE812" s="50" t="str">
        <f>IFERROR(MID('Upload Data'!$A799, AA812 + 1, AB812 - AA812 - 1), "")</f>
        <v/>
      </c>
      <c r="AF812" s="50" t="str">
        <f>IFERROR(MID('Upload Data'!$A799, AB812 + 1, 1000), "")</f>
        <v/>
      </c>
      <c r="AG812" s="50" t="str">
        <f t="shared" si="91"/>
        <v/>
      </c>
      <c r="AH812" s="50" t="b">
        <f t="shared" si="92"/>
        <v>0</v>
      </c>
    </row>
    <row r="813" spans="1:34">
      <c r="A813" s="49">
        <f t="shared" si="89"/>
        <v>800</v>
      </c>
      <c r="B813" s="48" t="b">
        <f>NOT(IFERROR('Upload Data'!A800 = "ERROR", TRUE))</f>
        <v>1</v>
      </c>
      <c r="C813" s="48">
        <f t="shared" si="90"/>
        <v>800</v>
      </c>
      <c r="D813" s="50" t="b">
        <f>IF(B813, ('Upload Data'!A800 &amp; 'Upload Data'!B800 &amp; 'Upload Data'!C800 &amp; 'Upload Data'!D800 &amp; 'Upload Data'!E800 &amp; 'Upload Data'!F800 &amp; 'Upload Data'!G800 &amp; 'Upload Data'!H800 &amp; 'Upload Data'!I800 &amp; 'Upload Data'!J800 &amp; 'Upload Data'!K800 &amp; 'Upload Data'!L800 &amp; 'Upload Data'!M800 &amp; 'Upload Data'!N800) &lt;&gt; "", FALSE)</f>
        <v>0</v>
      </c>
      <c r="E813" s="50" t="str">
        <f t="shared" si="93"/>
        <v/>
      </c>
      <c r="F813" s="50" t="str">
        <f t="shared" si="94"/>
        <v/>
      </c>
      <c r="G813" s="50" t="b">
        <f t="shared" si="88"/>
        <v>1</v>
      </c>
      <c r="H813" s="50" t="b">
        <f>IFERROR(OR(AND(NOT(D813), 'Upload Data'!$A800 = ""), AND(AG813 &gt; -1, OR(AND(AH813, LEN(AD813) = 7), IFERROR(MATCH(AD813, listCertificateTypes, 0), FALSE)))), FALSE)</f>
        <v>1</v>
      </c>
      <c r="I813" s="50" t="b">
        <f>IFERROR(OR(NOT($D813), 'Upload Data'!B800 &lt;&gt; ""), FALSE)</f>
        <v>1</v>
      </c>
      <c r="J813" s="50" t="b">
        <f>IFERROR(OR(AND(NOT($D813), 'Upload Data'!C800 = ""), ISNUMBER('Upload Data'!C800), IFERROR(DATEVALUE('Upload Data'!C800) &gt; 0, FALSE)), FALSE)</f>
        <v>1</v>
      </c>
      <c r="K813" s="50" t="b">
        <f>IFERROR(OR(NOT($D813), 'Upload Data'!D800 &lt;&gt; ""), FALSE)</f>
        <v>1</v>
      </c>
      <c r="L813" s="51" t="s">
        <v>116</v>
      </c>
      <c r="M813" s="50" t="b">
        <f>IFERROR(OR(AND(NOT($D813), 'Upload Data'!F800 = ""), IFERROR(_xlfn.NUMBERVALUE('Upload Data'!F800) &gt; 0, FALSE)), FALSE)</f>
        <v>1</v>
      </c>
      <c r="N813" s="50" t="b">
        <f>IFERROR(OR('Upload Data'!G800 = "", IFERROR(_xlfn.NUMBERVALUE('Upload Data'!G800) &gt; 0, FALSE)), FALSE)</f>
        <v>1</v>
      </c>
      <c r="O813" s="50" t="b">
        <f>IFERROR(OR('Upload Data'!G800 = "", IFERROR(MATCH('Upload Data'!H800, listVolumeUnits, 0), FALSE)), FALSE)</f>
        <v>1</v>
      </c>
      <c r="P813" s="50" t="b">
        <f>IFERROR(OR('Upload Data'!I800 = "", IFERROR(_xlfn.NUMBERVALUE('Upload Data'!I800) &gt; 0, FALSE)), FALSE)</f>
        <v>1</v>
      </c>
      <c r="Q813" s="50" t="b">
        <f>IFERROR(OR('Upload Data'!I800 = "", IFERROR(MATCH('Upload Data'!J800, listWeightUnits, 0), FALSE)), FALSE)</f>
        <v>1</v>
      </c>
      <c r="R813" s="50" t="b">
        <f>IFERROR(OR(AND(NOT(D813), 'Upload Data'!K800 = ""), IFERROR(MATCH('Upload Data'!K800, listFscClaimTypes, 0), FALSE)), FALSE)</f>
        <v>1</v>
      </c>
      <c r="S813" s="50" t="b">
        <f>IFERROR(OR(AND('Upload Data'!K800 = refClaimFsc100, OR('Upload Data'!L800 = "", 'Upload Data'!L800 = 100)), AND('Upload Data'!K800 = refClaimFscCW, OR('Upload Data'!L800 = "", 'Upload Data'!L800 = 0)), AND('Upload Data'!K800 = refClaimFscMix, 'Upload Data'!L800 &lt;&gt; "", _xlfn.NUMBERVALUE('Upload Data'!L800) &gt;= 0, _xlfn.NUMBERVALUE('Upload Data'!L800) &lt;= 100), AND('Upload Data'!K800 = refClaimFscMixCredit, OR('Upload Data'!L800 = "", 'Upload Data'!L800 = 100)), AND('Upload Data'!K800 = refClaimFscRecycled, 'Upload Data'!K800 =""), 'Upload Data'!K800 = ""), FALSE)</f>
        <v>1</v>
      </c>
      <c r="T813" s="50" t="b">
        <f>IFERROR(OR('Upload Data'!M800 = "", ISNUMBER('Upload Data'!M800), IFERROR(DATEVALUE('Upload Data'!M800) &gt; 0, FALSE)), FALSE)</f>
        <v>1</v>
      </c>
      <c r="U813" s="50" t="b">
        <f>IFERROR(OR('Upload Data'!N800 = "", ISNUMBER('Upload Data'!N800), IFERROR(DATEVALUE('Upload Data'!N800) &gt; 0, FALSE)), FALSE)</f>
        <v>1</v>
      </c>
      <c r="V813" s="51" t="s">
        <v>116</v>
      </c>
      <c r="W813" s="50"/>
      <c r="X813" s="50"/>
      <c r="Y813" s="50"/>
      <c r="Z813" s="50">
        <f>IFERROR(FIND("-", 'Upload Data'!$A800, 1), 1000)</f>
        <v>1000</v>
      </c>
      <c r="AA813" s="50">
        <f>IFERROR(FIND("-", 'Upload Data'!$A800, Z813 + 1), 1000)</f>
        <v>1000</v>
      </c>
      <c r="AB813" s="50">
        <f>IFERROR(FIND("-", 'Upload Data'!$A800, AA813 + 1), 1000)</f>
        <v>1000</v>
      </c>
      <c r="AC813" s="50" t="str">
        <f>IFERROR(LEFT('Upload Data'!$A800, Z813 - 1), "")</f>
        <v/>
      </c>
      <c r="AD813" s="50" t="str">
        <f>IFERROR(MID('Upload Data'!$A800, Z813 + 1, AA813 - Z813 - 1), "")</f>
        <v/>
      </c>
      <c r="AE813" s="50" t="str">
        <f>IFERROR(MID('Upload Data'!$A800, AA813 + 1, AB813 - AA813 - 1), "")</f>
        <v/>
      </c>
      <c r="AF813" s="50" t="str">
        <f>IFERROR(MID('Upload Data'!$A800, AB813 + 1, 1000), "")</f>
        <v/>
      </c>
      <c r="AG813" s="50" t="str">
        <f t="shared" si="91"/>
        <v/>
      </c>
      <c r="AH813" s="50" t="b">
        <f t="shared" si="92"/>
        <v>0</v>
      </c>
    </row>
    <row r="814" spans="1:34">
      <c r="A814" s="49">
        <f t="shared" si="89"/>
        <v>801</v>
      </c>
      <c r="B814" s="48" t="b">
        <f>NOT(IFERROR('Upload Data'!A801 = "ERROR", TRUE))</f>
        <v>1</v>
      </c>
      <c r="C814" s="48">
        <f t="shared" si="90"/>
        <v>801</v>
      </c>
      <c r="D814" s="50" t="b">
        <f>IF(B814, ('Upload Data'!A801 &amp; 'Upload Data'!B801 &amp; 'Upload Data'!C801 &amp; 'Upload Data'!D801 &amp; 'Upload Data'!E801 &amp; 'Upload Data'!F801 &amp; 'Upload Data'!G801 &amp; 'Upload Data'!H801 &amp; 'Upload Data'!I801 &amp; 'Upload Data'!J801 &amp; 'Upload Data'!K801 &amp; 'Upload Data'!L801 &amp; 'Upload Data'!M801 &amp; 'Upload Data'!N801) &lt;&gt; "", FALSE)</f>
        <v>0</v>
      </c>
      <c r="E814" s="50" t="str">
        <f t="shared" si="93"/>
        <v/>
      </c>
      <c r="F814" s="50" t="str">
        <f t="shared" si="94"/>
        <v/>
      </c>
      <c r="G814" s="50" t="b">
        <f t="shared" si="88"/>
        <v>1</v>
      </c>
      <c r="H814" s="50" t="b">
        <f>IFERROR(OR(AND(NOT(D814), 'Upload Data'!$A801 = ""), AND(AG814 &gt; -1, OR(AND(AH814, LEN(AD814) = 7), IFERROR(MATCH(AD814, listCertificateTypes, 0), FALSE)))), FALSE)</f>
        <v>1</v>
      </c>
      <c r="I814" s="50" t="b">
        <f>IFERROR(OR(NOT($D814), 'Upload Data'!B801 &lt;&gt; ""), FALSE)</f>
        <v>1</v>
      </c>
      <c r="J814" s="50" t="b">
        <f>IFERROR(OR(AND(NOT($D814), 'Upload Data'!C801 = ""), ISNUMBER('Upload Data'!C801), IFERROR(DATEVALUE('Upload Data'!C801) &gt; 0, FALSE)), FALSE)</f>
        <v>1</v>
      </c>
      <c r="K814" s="50" t="b">
        <f>IFERROR(OR(NOT($D814), 'Upload Data'!D801 &lt;&gt; ""), FALSE)</f>
        <v>1</v>
      </c>
      <c r="L814" s="51" t="s">
        <v>116</v>
      </c>
      <c r="M814" s="50" t="b">
        <f>IFERROR(OR(AND(NOT($D814), 'Upload Data'!F801 = ""), IFERROR(_xlfn.NUMBERVALUE('Upload Data'!F801) &gt; 0, FALSE)), FALSE)</f>
        <v>1</v>
      </c>
      <c r="N814" s="50" t="b">
        <f>IFERROR(OR('Upload Data'!G801 = "", IFERROR(_xlfn.NUMBERVALUE('Upload Data'!G801) &gt; 0, FALSE)), FALSE)</f>
        <v>1</v>
      </c>
      <c r="O814" s="50" t="b">
        <f>IFERROR(OR('Upload Data'!G801 = "", IFERROR(MATCH('Upload Data'!H801, listVolumeUnits, 0), FALSE)), FALSE)</f>
        <v>1</v>
      </c>
      <c r="P814" s="50" t="b">
        <f>IFERROR(OR('Upload Data'!I801 = "", IFERROR(_xlfn.NUMBERVALUE('Upload Data'!I801) &gt; 0, FALSE)), FALSE)</f>
        <v>1</v>
      </c>
      <c r="Q814" s="50" t="b">
        <f>IFERROR(OR('Upload Data'!I801 = "", IFERROR(MATCH('Upload Data'!J801, listWeightUnits, 0), FALSE)), FALSE)</f>
        <v>1</v>
      </c>
      <c r="R814" s="50" t="b">
        <f>IFERROR(OR(AND(NOT(D814), 'Upload Data'!K801 = ""), IFERROR(MATCH('Upload Data'!K801, listFscClaimTypes, 0), FALSE)), FALSE)</f>
        <v>1</v>
      </c>
      <c r="S814" s="50" t="b">
        <f>IFERROR(OR(AND('Upload Data'!K801 = refClaimFsc100, OR('Upload Data'!L801 = "", 'Upload Data'!L801 = 100)), AND('Upload Data'!K801 = refClaimFscCW, OR('Upload Data'!L801 = "", 'Upload Data'!L801 = 0)), AND('Upload Data'!K801 = refClaimFscMix, 'Upload Data'!L801 &lt;&gt; "", _xlfn.NUMBERVALUE('Upload Data'!L801) &gt;= 0, _xlfn.NUMBERVALUE('Upload Data'!L801) &lt;= 100), AND('Upload Data'!K801 = refClaimFscMixCredit, OR('Upload Data'!L801 = "", 'Upload Data'!L801 = 100)), AND('Upload Data'!K801 = refClaimFscRecycled, 'Upload Data'!K801 =""), 'Upload Data'!K801 = ""), FALSE)</f>
        <v>1</v>
      </c>
      <c r="T814" s="50" t="b">
        <f>IFERROR(OR('Upload Data'!M801 = "", ISNUMBER('Upload Data'!M801), IFERROR(DATEVALUE('Upload Data'!M801) &gt; 0, FALSE)), FALSE)</f>
        <v>1</v>
      </c>
      <c r="U814" s="50" t="b">
        <f>IFERROR(OR('Upload Data'!N801 = "", ISNUMBER('Upload Data'!N801), IFERROR(DATEVALUE('Upload Data'!N801) &gt; 0, FALSE)), FALSE)</f>
        <v>1</v>
      </c>
      <c r="V814" s="51" t="s">
        <v>116</v>
      </c>
      <c r="W814" s="50"/>
      <c r="X814" s="50"/>
      <c r="Y814" s="50"/>
      <c r="Z814" s="50">
        <f>IFERROR(FIND("-", 'Upload Data'!$A801, 1), 1000)</f>
        <v>1000</v>
      </c>
      <c r="AA814" s="50">
        <f>IFERROR(FIND("-", 'Upload Data'!$A801, Z814 + 1), 1000)</f>
        <v>1000</v>
      </c>
      <c r="AB814" s="50">
        <f>IFERROR(FIND("-", 'Upload Data'!$A801, AA814 + 1), 1000)</f>
        <v>1000</v>
      </c>
      <c r="AC814" s="50" t="str">
        <f>IFERROR(LEFT('Upload Data'!$A801, Z814 - 1), "")</f>
        <v/>
      </c>
      <c r="AD814" s="50" t="str">
        <f>IFERROR(MID('Upload Data'!$A801, Z814 + 1, AA814 - Z814 - 1), "")</f>
        <v/>
      </c>
      <c r="AE814" s="50" t="str">
        <f>IFERROR(MID('Upload Data'!$A801, AA814 + 1, AB814 - AA814 - 1), "")</f>
        <v/>
      </c>
      <c r="AF814" s="50" t="str">
        <f>IFERROR(MID('Upload Data'!$A801, AB814 + 1, 1000), "")</f>
        <v/>
      </c>
      <c r="AG814" s="50" t="str">
        <f t="shared" si="91"/>
        <v/>
      </c>
      <c r="AH814" s="50" t="b">
        <f t="shared" si="92"/>
        <v>0</v>
      </c>
    </row>
    <row r="815" spans="1:34">
      <c r="A815" s="49">
        <f t="shared" si="89"/>
        <v>802</v>
      </c>
      <c r="B815" s="48" t="b">
        <f>NOT(IFERROR('Upload Data'!A802 = "ERROR", TRUE))</f>
        <v>1</v>
      </c>
      <c r="C815" s="48">
        <f t="shared" si="90"/>
        <v>802</v>
      </c>
      <c r="D815" s="50" t="b">
        <f>IF(B815, ('Upload Data'!A802 &amp; 'Upload Data'!B802 &amp; 'Upload Data'!C802 &amp; 'Upload Data'!D802 &amp; 'Upload Data'!E802 &amp; 'Upload Data'!F802 &amp; 'Upload Data'!G802 &amp; 'Upload Data'!H802 &amp; 'Upload Data'!I802 &amp; 'Upload Data'!J802 &amp; 'Upload Data'!K802 &amp; 'Upload Data'!L802 &amp; 'Upload Data'!M802 &amp; 'Upload Data'!N802) &lt;&gt; "", FALSE)</f>
        <v>0</v>
      </c>
      <c r="E815" s="50" t="str">
        <f t="shared" si="93"/>
        <v/>
      </c>
      <c r="F815" s="50" t="str">
        <f t="shared" si="94"/>
        <v/>
      </c>
      <c r="G815" s="50" t="b">
        <f t="shared" si="88"/>
        <v>1</v>
      </c>
      <c r="H815" s="50" t="b">
        <f>IFERROR(OR(AND(NOT(D815), 'Upload Data'!$A802 = ""), AND(AG815 &gt; -1, OR(AND(AH815, LEN(AD815) = 7), IFERROR(MATCH(AD815, listCertificateTypes, 0), FALSE)))), FALSE)</f>
        <v>1</v>
      </c>
      <c r="I815" s="50" t="b">
        <f>IFERROR(OR(NOT($D815), 'Upload Data'!B802 &lt;&gt; ""), FALSE)</f>
        <v>1</v>
      </c>
      <c r="J815" s="50" t="b">
        <f>IFERROR(OR(AND(NOT($D815), 'Upload Data'!C802 = ""), ISNUMBER('Upload Data'!C802), IFERROR(DATEVALUE('Upload Data'!C802) &gt; 0, FALSE)), FALSE)</f>
        <v>1</v>
      </c>
      <c r="K815" s="50" t="b">
        <f>IFERROR(OR(NOT($D815), 'Upload Data'!D802 &lt;&gt; ""), FALSE)</f>
        <v>1</v>
      </c>
      <c r="L815" s="51" t="s">
        <v>116</v>
      </c>
      <c r="M815" s="50" t="b">
        <f>IFERROR(OR(AND(NOT($D815), 'Upload Data'!F802 = ""), IFERROR(_xlfn.NUMBERVALUE('Upload Data'!F802) &gt; 0, FALSE)), FALSE)</f>
        <v>1</v>
      </c>
      <c r="N815" s="50" t="b">
        <f>IFERROR(OR('Upload Data'!G802 = "", IFERROR(_xlfn.NUMBERVALUE('Upload Data'!G802) &gt; 0, FALSE)), FALSE)</f>
        <v>1</v>
      </c>
      <c r="O815" s="50" t="b">
        <f>IFERROR(OR('Upload Data'!G802 = "", IFERROR(MATCH('Upload Data'!H802, listVolumeUnits, 0), FALSE)), FALSE)</f>
        <v>1</v>
      </c>
      <c r="P815" s="50" t="b">
        <f>IFERROR(OR('Upload Data'!I802 = "", IFERROR(_xlfn.NUMBERVALUE('Upload Data'!I802) &gt; 0, FALSE)), FALSE)</f>
        <v>1</v>
      </c>
      <c r="Q815" s="50" t="b">
        <f>IFERROR(OR('Upload Data'!I802 = "", IFERROR(MATCH('Upload Data'!J802, listWeightUnits, 0), FALSE)), FALSE)</f>
        <v>1</v>
      </c>
      <c r="R815" s="50" t="b">
        <f>IFERROR(OR(AND(NOT(D815), 'Upload Data'!K802 = ""), IFERROR(MATCH('Upload Data'!K802, listFscClaimTypes, 0), FALSE)), FALSE)</f>
        <v>1</v>
      </c>
      <c r="S815" s="50" t="b">
        <f>IFERROR(OR(AND('Upload Data'!K802 = refClaimFsc100, OR('Upload Data'!L802 = "", 'Upload Data'!L802 = 100)), AND('Upload Data'!K802 = refClaimFscCW, OR('Upload Data'!L802 = "", 'Upload Data'!L802 = 0)), AND('Upload Data'!K802 = refClaimFscMix, 'Upload Data'!L802 &lt;&gt; "", _xlfn.NUMBERVALUE('Upload Data'!L802) &gt;= 0, _xlfn.NUMBERVALUE('Upload Data'!L802) &lt;= 100), AND('Upload Data'!K802 = refClaimFscMixCredit, OR('Upload Data'!L802 = "", 'Upload Data'!L802 = 100)), AND('Upload Data'!K802 = refClaimFscRecycled, 'Upload Data'!K802 =""), 'Upload Data'!K802 = ""), FALSE)</f>
        <v>1</v>
      </c>
      <c r="T815" s="50" t="b">
        <f>IFERROR(OR('Upload Data'!M802 = "", ISNUMBER('Upload Data'!M802), IFERROR(DATEVALUE('Upload Data'!M802) &gt; 0, FALSE)), FALSE)</f>
        <v>1</v>
      </c>
      <c r="U815" s="50" t="b">
        <f>IFERROR(OR('Upload Data'!N802 = "", ISNUMBER('Upload Data'!N802), IFERROR(DATEVALUE('Upload Data'!N802) &gt; 0, FALSE)), FALSE)</f>
        <v>1</v>
      </c>
      <c r="V815" s="51" t="s">
        <v>116</v>
      </c>
      <c r="W815" s="50"/>
      <c r="X815" s="50"/>
      <c r="Y815" s="50"/>
      <c r="Z815" s="50">
        <f>IFERROR(FIND("-", 'Upload Data'!$A802, 1), 1000)</f>
        <v>1000</v>
      </c>
      <c r="AA815" s="50">
        <f>IFERROR(FIND("-", 'Upload Data'!$A802, Z815 + 1), 1000)</f>
        <v>1000</v>
      </c>
      <c r="AB815" s="50">
        <f>IFERROR(FIND("-", 'Upload Data'!$A802, AA815 + 1), 1000)</f>
        <v>1000</v>
      </c>
      <c r="AC815" s="50" t="str">
        <f>IFERROR(LEFT('Upload Data'!$A802, Z815 - 1), "")</f>
        <v/>
      </c>
      <c r="AD815" s="50" t="str">
        <f>IFERROR(MID('Upload Data'!$A802, Z815 + 1, AA815 - Z815 - 1), "")</f>
        <v/>
      </c>
      <c r="AE815" s="50" t="str">
        <f>IFERROR(MID('Upload Data'!$A802, AA815 + 1, AB815 - AA815 - 1), "")</f>
        <v/>
      </c>
      <c r="AF815" s="50" t="str">
        <f>IFERROR(MID('Upload Data'!$A802, AB815 + 1, 1000), "")</f>
        <v/>
      </c>
      <c r="AG815" s="50" t="str">
        <f t="shared" si="91"/>
        <v/>
      </c>
      <c r="AH815" s="50" t="b">
        <f t="shared" si="92"/>
        <v>0</v>
      </c>
    </row>
    <row r="816" spans="1:34">
      <c r="A816" s="49">
        <f t="shared" si="89"/>
        <v>803</v>
      </c>
      <c r="B816" s="48" t="b">
        <f>NOT(IFERROR('Upload Data'!A803 = "ERROR", TRUE))</f>
        <v>1</v>
      </c>
      <c r="C816" s="48">
        <f t="shared" si="90"/>
        <v>803</v>
      </c>
      <c r="D816" s="50" t="b">
        <f>IF(B816, ('Upload Data'!A803 &amp; 'Upload Data'!B803 &amp; 'Upload Data'!C803 &amp; 'Upload Data'!D803 &amp; 'Upload Data'!E803 &amp; 'Upload Data'!F803 &amp; 'Upload Data'!G803 &amp; 'Upload Data'!H803 &amp; 'Upload Data'!I803 &amp; 'Upload Data'!J803 &amp; 'Upload Data'!K803 &amp; 'Upload Data'!L803 &amp; 'Upload Data'!M803 &amp; 'Upload Data'!N803) &lt;&gt; "", FALSE)</f>
        <v>0</v>
      </c>
      <c r="E816" s="50" t="str">
        <f t="shared" si="93"/>
        <v/>
      </c>
      <c r="F816" s="50" t="str">
        <f t="shared" si="94"/>
        <v/>
      </c>
      <c r="G816" s="50" t="b">
        <f t="shared" si="88"/>
        <v>1</v>
      </c>
      <c r="H816" s="50" t="b">
        <f>IFERROR(OR(AND(NOT(D816), 'Upload Data'!$A803 = ""), AND(AG816 &gt; -1, OR(AND(AH816, LEN(AD816) = 7), IFERROR(MATCH(AD816, listCertificateTypes, 0), FALSE)))), FALSE)</f>
        <v>1</v>
      </c>
      <c r="I816" s="50" t="b">
        <f>IFERROR(OR(NOT($D816), 'Upload Data'!B803 &lt;&gt; ""), FALSE)</f>
        <v>1</v>
      </c>
      <c r="J816" s="50" t="b">
        <f>IFERROR(OR(AND(NOT($D816), 'Upload Data'!C803 = ""), ISNUMBER('Upload Data'!C803), IFERROR(DATEVALUE('Upload Data'!C803) &gt; 0, FALSE)), FALSE)</f>
        <v>1</v>
      </c>
      <c r="K816" s="50" t="b">
        <f>IFERROR(OR(NOT($D816), 'Upload Data'!D803 &lt;&gt; ""), FALSE)</f>
        <v>1</v>
      </c>
      <c r="L816" s="51" t="s">
        <v>116</v>
      </c>
      <c r="M816" s="50" t="b">
        <f>IFERROR(OR(AND(NOT($D816), 'Upload Data'!F803 = ""), IFERROR(_xlfn.NUMBERVALUE('Upload Data'!F803) &gt; 0, FALSE)), FALSE)</f>
        <v>1</v>
      </c>
      <c r="N816" s="50" t="b">
        <f>IFERROR(OR('Upload Data'!G803 = "", IFERROR(_xlfn.NUMBERVALUE('Upload Data'!G803) &gt; 0, FALSE)), FALSE)</f>
        <v>1</v>
      </c>
      <c r="O816" s="50" t="b">
        <f>IFERROR(OR('Upload Data'!G803 = "", IFERROR(MATCH('Upload Data'!H803, listVolumeUnits, 0), FALSE)), FALSE)</f>
        <v>1</v>
      </c>
      <c r="P816" s="50" t="b">
        <f>IFERROR(OR('Upload Data'!I803 = "", IFERROR(_xlfn.NUMBERVALUE('Upload Data'!I803) &gt; 0, FALSE)), FALSE)</f>
        <v>1</v>
      </c>
      <c r="Q816" s="50" t="b">
        <f>IFERROR(OR('Upload Data'!I803 = "", IFERROR(MATCH('Upload Data'!J803, listWeightUnits, 0), FALSE)), FALSE)</f>
        <v>1</v>
      </c>
      <c r="R816" s="50" t="b">
        <f>IFERROR(OR(AND(NOT(D816), 'Upload Data'!K803 = ""), IFERROR(MATCH('Upload Data'!K803, listFscClaimTypes, 0), FALSE)), FALSE)</f>
        <v>1</v>
      </c>
      <c r="S816" s="50" t="b">
        <f>IFERROR(OR(AND('Upload Data'!K803 = refClaimFsc100, OR('Upload Data'!L803 = "", 'Upload Data'!L803 = 100)), AND('Upload Data'!K803 = refClaimFscCW, OR('Upload Data'!L803 = "", 'Upload Data'!L803 = 0)), AND('Upload Data'!K803 = refClaimFscMix, 'Upload Data'!L803 &lt;&gt; "", _xlfn.NUMBERVALUE('Upload Data'!L803) &gt;= 0, _xlfn.NUMBERVALUE('Upload Data'!L803) &lt;= 100), AND('Upload Data'!K803 = refClaimFscMixCredit, OR('Upload Data'!L803 = "", 'Upload Data'!L803 = 100)), AND('Upload Data'!K803 = refClaimFscRecycled, 'Upload Data'!K803 =""), 'Upload Data'!K803 = ""), FALSE)</f>
        <v>1</v>
      </c>
      <c r="T816" s="50" t="b">
        <f>IFERROR(OR('Upload Data'!M803 = "", ISNUMBER('Upload Data'!M803), IFERROR(DATEVALUE('Upload Data'!M803) &gt; 0, FALSE)), FALSE)</f>
        <v>1</v>
      </c>
      <c r="U816" s="50" t="b">
        <f>IFERROR(OR('Upload Data'!N803 = "", ISNUMBER('Upload Data'!N803), IFERROR(DATEVALUE('Upload Data'!N803) &gt; 0, FALSE)), FALSE)</f>
        <v>1</v>
      </c>
      <c r="V816" s="51" t="s">
        <v>116</v>
      </c>
      <c r="W816" s="50"/>
      <c r="X816" s="50"/>
      <c r="Y816" s="50"/>
      <c r="Z816" s="50">
        <f>IFERROR(FIND("-", 'Upload Data'!$A803, 1), 1000)</f>
        <v>1000</v>
      </c>
      <c r="AA816" s="50">
        <f>IFERROR(FIND("-", 'Upload Data'!$A803, Z816 + 1), 1000)</f>
        <v>1000</v>
      </c>
      <c r="AB816" s="50">
        <f>IFERROR(FIND("-", 'Upload Data'!$A803, AA816 + 1), 1000)</f>
        <v>1000</v>
      </c>
      <c r="AC816" s="50" t="str">
        <f>IFERROR(LEFT('Upload Data'!$A803, Z816 - 1), "")</f>
        <v/>
      </c>
      <c r="AD816" s="50" t="str">
        <f>IFERROR(MID('Upload Data'!$A803, Z816 + 1, AA816 - Z816 - 1), "")</f>
        <v/>
      </c>
      <c r="AE816" s="50" t="str">
        <f>IFERROR(MID('Upload Data'!$A803, AA816 + 1, AB816 - AA816 - 1), "")</f>
        <v/>
      </c>
      <c r="AF816" s="50" t="str">
        <f>IFERROR(MID('Upload Data'!$A803, AB816 + 1, 1000), "")</f>
        <v/>
      </c>
      <c r="AG816" s="50" t="str">
        <f t="shared" si="91"/>
        <v/>
      </c>
      <c r="AH816" s="50" t="b">
        <f t="shared" si="92"/>
        <v>0</v>
      </c>
    </row>
    <row r="817" spans="1:34">
      <c r="A817" s="49">
        <f t="shared" si="89"/>
        <v>804</v>
      </c>
      <c r="B817" s="48" t="b">
        <f>NOT(IFERROR('Upload Data'!A804 = "ERROR", TRUE))</f>
        <v>1</v>
      </c>
      <c r="C817" s="48">
        <f t="shared" si="90"/>
        <v>804</v>
      </c>
      <c r="D817" s="50" t="b">
        <f>IF(B817, ('Upload Data'!A804 &amp; 'Upload Data'!B804 &amp; 'Upload Data'!C804 &amp; 'Upload Data'!D804 &amp; 'Upload Data'!E804 &amp; 'Upload Data'!F804 &amp; 'Upload Data'!G804 &amp; 'Upload Data'!H804 &amp; 'Upload Data'!I804 &amp; 'Upload Data'!J804 &amp; 'Upload Data'!K804 &amp; 'Upload Data'!L804 &amp; 'Upload Data'!M804 &amp; 'Upload Data'!N804) &lt;&gt; "", FALSE)</f>
        <v>0</v>
      </c>
      <c r="E817" s="50" t="str">
        <f t="shared" si="93"/>
        <v/>
      </c>
      <c r="F817" s="50" t="str">
        <f t="shared" si="94"/>
        <v/>
      </c>
      <c r="G817" s="50" t="b">
        <f t="shared" si="88"/>
        <v>1</v>
      </c>
      <c r="H817" s="50" t="b">
        <f>IFERROR(OR(AND(NOT(D817), 'Upload Data'!$A804 = ""), AND(AG817 &gt; -1, OR(AND(AH817, LEN(AD817) = 7), IFERROR(MATCH(AD817, listCertificateTypes, 0), FALSE)))), FALSE)</f>
        <v>1</v>
      </c>
      <c r="I817" s="50" t="b">
        <f>IFERROR(OR(NOT($D817), 'Upload Data'!B804 &lt;&gt; ""), FALSE)</f>
        <v>1</v>
      </c>
      <c r="J817" s="50" t="b">
        <f>IFERROR(OR(AND(NOT($D817), 'Upload Data'!C804 = ""), ISNUMBER('Upload Data'!C804), IFERROR(DATEVALUE('Upload Data'!C804) &gt; 0, FALSE)), FALSE)</f>
        <v>1</v>
      </c>
      <c r="K817" s="50" t="b">
        <f>IFERROR(OR(NOT($D817), 'Upload Data'!D804 &lt;&gt; ""), FALSE)</f>
        <v>1</v>
      </c>
      <c r="L817" s="51" t="s">
        <v>116</v>
      </c>
      <c r="M817" s="50" t="b">
        <f>IFERROR(OR(AND(NOT($D817), 'Upload Data'!F804 = ""), IFERROR(_xlfn.NUMBERVALUE('Upload Data'!F804) &gt; 0, FALSE)), FALSE)</f>
        <v>1</v>
      </c>
      <c r="N817" s="50" t="b">
        <f>IFERROR(OR('Upload Data'!G804 = "", IFERROR(_xlfn.NUMBERVALUE('Upload Data'!G804) &gt; 0, FALSE)), FALSE)</f>
        <v>1</v>
      </c>
      <c r="O817" s="50" t="b">
        <f>IFERROR(OR('Upload Data'!G804 = "", IFERROR(MATCH('Upload Data'!H804, listVolumeUnits, 0), FALSE)), FALSE)</f>
        <v>1</v>
      </c>
      <c r="P817" s="50" t="b">
        <f>IFERROR(OR('Upload Data'!I804 = "", IFERROR(_xlfn.NUMBERVALUE('Upload Data'!I804) &gt; 0, FALSE)), FALSE)</f>
        <v>1</v>
      </c>
      <c r="Q817" s="50" t="b">
        <f>IFERROR(OR('Upload Data'!I804 = "", IFERROR(MATCH('Upload Data'!J804, listWeightUnits, 0), FALSE)), FALSE)</f>
        <v>1</v>
      </c>
      <c r="R817" s="50" t="b">
        <f>IFERROR(OR(AND(NOT(D817), 'Upload Data'!K804 = ""), IFERROR(MATCH('Upload Data'!K804, listFscClaimTypes, 0), FALSE)), FALSE)</f>
        <v>1</v>
      </c>
      <c r="S817" s="50" t="b">
        <f>IFERROR(OR(AND('Upload Data'!K804 = refClaimFsc100, OR('Upload Data'!L804 = "", 'Upload Data'!L804 = 100)), AND('Upload Data'!K804 = refClaimFscCW, OR('Upload Data'!L804 = "", 'Upload Data'!L804 = 0)), AND('Upload Data'!K804 = refClaimFscMix, 'Upload Data'!L804 &lt;&gt; "", _xlfn.NUMBERVALUE('Upload Data'!L804) &gt;= 0, _xlfn.NUMBERVALUE('Upload Data'!L804) &lt;= 100), AND('Upload Data'!K804 = refClaimFscMixCredit, OR('Upload Data'!L804 = "", 'Upload Data'!L804 = 100)), AND('Upload Data'!K804 = refClaimFscRecycled, 'Upload Data'!K804 =""), 'Upload Data'!K804 = ""), FALSE)</f>
        <v>1</v>
      </c>
      <c r="T817" s="50" t="b">
        <f>IFERROR(OR('Upload Data'!M804 = "", ISNUMBER('Upload Data'!M804), IFERROR(DATEVALUE('Upload Data'!M804) &gt; 0, FALSE)), FALSE)</f>
        <v>1</v>
      </c>
      <c r="U817" s="50" t="b">
        <f>IFERROR(OR('Upload Data'!N804 = "", ISNUMBER('Upload Data'!N804), IFERROR(DATEVALUE('Upload Data'!N804) &gt; 0, FALSE)), FALSE)</f>
        <v>1</v>
      </c>
      <c r="V817" s="51" t="s">
        <v>116</v>
      </c>
      <c r="W817" s="50"/>
      <c r="X817" s="50"/>
      <c r="Y817" s="50"/>
      <c r="Z817" s="50">
        <f>IFERROR(FIND("-", 'Upload Data'!$A804, 1), 1000)</f>
        <v>1000</v>
      </c>
      <c r="AA817" s="50">
        <f>IFERROR(FIND("-", 'Upload Data'!$A804, Z817 + 1), 1000)</f>
        <v>1000</v>
      </c>
      <c r="AB817" s="50">
        <f>IFERROR(FIND("-", 'Upload Data'!$A804, AA817 + 1), 1000)</f>
        <v>1000</v>
      </c>
      <c r="AC817" s="50" t="str">
        <f>IFERROR(LEFT('Upload Data'!$A804, Z817 - 1), "")</f>
        <v/>
      </c>
      <c r="AD817" s="50" t="str">
        <f>IFERROR(MID('Upload Data'!$A804, Z817 + 1, AA817 - Z817 - 1), "")</f>
        <v/>
      </c>
      <c r="AE817" s="50" t="str">
        <f>IFERROR(MID('Upload Data'!$A804, AA817 + 1, AB817 - AA817 - 1), "")</f>
        <v/>
      </c>
      <c r="AF817" s="50" t="str">
        <f>IFERROR(MID('Upload Data'!$A804, AB817 + 1, 1000), "")</f>
        <v/>
      </c>
      <c r="AG817" s="50" t="str">
        <f t="shared" si="91"/>
        <v/>
      </c>
      <c r="AH817" s="50" t="b">
        <f t="shared" si="92"/>
        <v>0</v>
      </c>
    </row>
    <row r="818" spans="1:34">
      <c r="A818" s="49">
        <f t="shared" si="89"/>
        <v>805</v>
      </c>
      <c r="B818" s="48" t="b">
        <f>NOT(IFERROR('Upload Data'!A805 = "ERROR", TRUE))</f>
        <v>1</v>
      </c>
      <c r="C818" s="48">
        <f t="shared" si="90"/>
        <v>805</v>
      </c>
      <c r="D818" s="50" t="b">
        <f>IF(B818, ('Upload Data'!A805 &amp; 'Upload Data'!B805 &amp; 'Upload Data'!C805 &amp; 'Upload Data'!D805 &amp; 'Upload Data'!E805 &amp; 'Upload Data'!F805 &amp; 'Upload Data'!G805 &amp; 'Upload Data'!H805 &amp; 'Upload Data'!I805 &amp; 'Upload Data'!J805 &amp; 'Upload Data'!K805 &amp; 'Upload Data'!L805 &amp; 'Upload Data'!M805 &amp; 'Upload Data'!N805) &lt;&gt; "", FALSE)</f>
        <v>0</v>
      </c>
      <c r="E818" s="50" t="str">
        <f t="shared" si="93"/>
        <v/>
      </c>
      <c r="F818" s="50" t="str">
        <f t="shared" si="94"/>
        <v/>
      </c>
      <c r="G818" s="50" t="b">
        <f t="shared" si="88"/>
        <v>1</v>
      </c>
      <c r="H818" s="50" t="b">
        <f>IFERROR(OR(AND(NOT(D818), 'Upload Data'!$A805 = ""), AND(AG818 &gt; -1, OR(AND(AH818, LEN(AD818) = 7), IFERROR(MATCH(AD818, listCertificateTypes, 0), FALSE)))), FALSE)</f>
        <v>1</v>
      </c>
      <c r="I818" s="50" t="b">
        <f>IFERROR(OR(NOT($D818), 'Upload Data'!B805 &lt;&gt; ""), FALSE)</f>
        <v>1</v>
      </c>
      <c r="J818" s="50" t="b">
        <f>IFERROR(OR(AND(NOT($D818), 'Upload Data'!C805 = ""), ISNUMBER('Upload Data'!C805), IFERROR(DATEVALUE('Upload Data'!C805) &gt; 0, FALSE)), FALSE)</f>
        <v>1</v>
      </c>
      <c r="K818" s="50" t="b">
        <f>IFERROR(OR(NOT($D818), 'Upload Data'!D805 &lt;&gt; ""), FALSE)</f>
        <v>1</v>
      </c>
      <c r="L818" s="51" t="s">
        <v>116</v>
      </c>
      <c r="M818" s="50" t="b">
        <f>IFERROR(OR(AND(NOT($D818), 'Upload Data'!F805 = ""), IFERROR(_xlfn.NUMBERVALUE('Upload Data'!F805) &gt; 0, FALSE)), FALSE)</f>
        <v>1</v>
      </c>
      <c r="N818" s="50" t="b">
        <f>IFERROR(OR('Upload Data'!G805 = "", IFERROR(_xlfn.NUMBERVALUE('Upload Data'!G805) &gt; 0, FALSE)), FALSE)</f>
        <v>1</v>
      </c>
      <c r="O818" s="50" t="b">
        <f>IFERROR(OR('Upload Data'!G805 = "", IFERROR(MATCH('Upload Data'!H805, listVolumeUnits, 0), FALSE)), FALSE)</f>
        <v>1</v>
      </c>
      <c r="P818" s="50" t="b">
        <f>IFERROR(OR('Upload Data'!I805 = "", IFERROR(_xlfn.NUMBERVALUE('Upload Data'!I805) &gt; 0, FALSE)), FALSE)</f>
        <v>1</v>
      </c>
      <c r="Q818" s="50" t="b">
        <f>IFERROR(OR('Upload Data'!I805 = "", IFERROR(MATCH('Upload Data'!J805, listWeightUnits, 0), FALSE)), FALSE)</f>
        <v>1</v>
      </c>
      <c r="R818" s="50" t="b">
        <f>IFERROR(OR(AND(NOT(D818), 'Upload Data'!K805 = ""), IFERROR(MATCH('Upload Data'!K805, listFscClaimTypes, 0), FALSE)), FALSE)</f>
        <v>1</v>
      </c>
      <c r="S818" s="50" t="b">
        <f>IFERROR(OR(AND('Upload Data'!K805 = refClaimFsc100, OR('Upload Data'!L805 = "", 'Upload Data'!L805 = 100)), AND('Upload Data'!K805 = refClaimFscCW, OR('Upload Data'!L805 = "", 'Upload Data'!L805 = 0)), AND('Upload Data'!K805 = refClaimFscMix, 'Upload Data'!L805 &lt;&gt; "", _xlfn.NUMBERVALUE('Upload Data'!L805) &gt;= 0, _xlfn.NUMBERVALUE('Upload Data'!L805) &lt;= 100), AND('Upload Data'!K805 = refClaimFscMixCredit, OR('Upload Data'!L805 = "", 'Upload Data'!L805 = 100)), AND('Upload Data'!K805 = refClaimFscRecycled, 'Upload Data'!K805 =""), 'Upload Data'!K805 = ""), FALSE)</f>
        <v>1</v>
      </c>
      <c r="T818" s="50" t="b">
        <f>IFERROR(OR('Upload Data'!M805 = "", ISNUMBER('Upload Data'!M805), IFERROR(DATEVALUE('Upload Data'!M805) &gt; 0, FALSE)), FALSE)</f>
        <v>1</v>
      </c>
      <c r="U818" s="50" t="b">
        <f>IFERROR(OR('Upload Data'!N805 = "", ISNUMBER('Upload Data'!N805), IFERROR(DATEVALUE('Upload Data'!N805) &gt; 0, FALSE)), FALSE)</f>
        <v>1</v>
      </c>
      <c r="V818" s="51" t="s">
        <v>116</v>
      </c>
      <c r="W818" s="50"/>
      <c r="X818" s="50"/>
      <c r="Y818" s="50"/>
      <c r="Z818" s="50">
        <f>IFERROR(FIND("-", 'Upload Data'!$A805, 1), 1000)</f>
        <v>1000</v>
      </c>
      <c r="AA818" s="50">
        <f>IFERROR(FIND("-", 'Upload Data'!$A805, Z818 + 1), 1000)</f>
        <v>1000</v>
      </c>
      <c r="AB818" s="50">
        <f>IFERROR(FIND("-", 'Upload Data'!$A805, AA818 + 1), 1000)</f>
        <v>1000</v>
      </c>
      <c r="AC818" s="50" t="str">
        <f>IFERROR(LEFT('Upload Data'!$A805, Z818 - 1), "")</f>
        <v/>
      </c>
      <c r="AD818" s="50" t="str">
        <f>IFERROR(MID('Upload Data'!$A805, Z818 + 1, AA818 - Z818 - 1), "")</f>
        <v/>
      </c>
      <c r="AE818" s="50" t="str">
        <f>IFERROR(MID('Upload Data'!$A805, AA818 + 1, AB818 - AA818 - 1), "")</f>
        <v/>
      </c>
      <c r="AF818" s="50" t="str">
        <f>IFERROR(MID('Upload Data'!$A805, AB818 + 1, 1000), "")</f>
        <v/>
      </c>
      <c r="AG818" s="50" t="str">
        <f t="shared" si="91"/>
        <v/>
      </c>
      <c r="AH818" s="50" t="b">
        <f t="shared" si="92"/>
        <v>0</v>
      </c>
    </row>
    <row r="819" spans="1:34">
      <c r="A819" s="49">
        <f t="shared" si="89"/>
        <v>806</v>
      </c>
      <c r="B819" s="48" t="b">
        <f>NOT(IFERROR('Upload Data'!A806 = "ERROR", TRUE))</f>
        <v>1</v>
      </c>
      <c r="C819" s="48">
        <f t="shared" si="90"/>
        <v>806</v>
      </c>
      <c r="D819" s="50" t="b">
        <f>IF(B819, ('Upload Data'!A806 &amp; 'Upload Data'!B806 &amp; 'Upload Data'!C806 &amp; 'Upload Data'!D806 &amp; 'Upload Data'!E806 &amp; 'Upload Data'!F806 &amp; 'Upload Data'!G806 &amp; 'Upload Data'!H806 &amp; 'Upload Data'!I806 &amp; 'Upload Data'!J806 &amp; 'Upload Data'!K806 &amp; 'Upload Data'!L806 &amp; 'Upload Data'!M806 &amp; 'Upload Data'!N806) &lt;&gt; "", FALSE)</f>
        <v>0</v>
      </c>
      <c r="E819" s="50" t="str">
        <f t="shared" si="93"/>
        <v/>
      </c>
      <c r="F819" s="50" t="str">
        <f t="shared" si="94"/>
        <v/>
      </c>
      <c r="G819" s="50" t="b">
        <f t="shared" si="88"/>
        <v>1</v>
      </c>
      <c r="H819" s="50" t="b">
        <f>IFERROR(OR(AND(NOT(D819), 'Upload Data'!$A806 = ""), AND(AG819 &gt; -1, OR(AND(AH819, LEN(AD819) = 7), IFERROR(MATCH(AD819, listCertificateTypes, 0), FALSE)))), FALSE)</f>
        <v>1</v>
      </c>
      <c r="I819" s="50" t="b">
        <f>IFERROR(OR(NOT($D819), 'Upload Data'!B806 &lt;&gt; ""), FALSE)</f>
        <v>1</v>
      </c>
      <c r="J819" s="50" t="b">
        <f>IFERROR(OR(AND(NOT($D819), 'Upload Data'!C806 = ""), ISNUMBER('Upload Data'!C806), IFERROR(DATEVALUE('Upload Data'!C806) &gt; 0, FALSE)), FALSE)</f>
        <v>1</v>
      </c>
      <c r="K819" s="50" t="b">
        <f>IFERROR(OR(NOT($D819), 'Upload Data'!D806 &lt;&gt; ""), FALSE)</f>
        <v>1</v>
      </c>
      <c r="L819" s="51" t="s">
        <v>116</v>
      </c>
      <c r="M819" s="50" t="b">
        <f>IFERROR(OR(AND(NOT($D819), 'Upload Data'!F806 = ""), IFERROR(_xlfn.NUMBERVALUE('Upload Data'!F806) &gt; 0, FALSE)), FALSE)</f>
        <v>1</v>
      </c>
      <c r="N819" s="50" t="b">
        <f>IFERROR(OR('Upload Data'!G806 = "", IFERROR(_xlfn.NUMBERVALUE('Upload Data'!G806) &gt; 0, FALSE)), FALSE)</f>
        <v>1</v>
      </c>
      <c r="O819" s="50" t="b">
        <f>IFERROR(OR('Upload Data'!G806 = "", IFERROR(MATCH('Upload Data'!H806, listVolumeUnits, 0), FALSE)), FALSE)</f>
        <v>1</v>
      </c>
      <c r="P819" s="50" t="b">
        <f>IFERROR(OR('Upload Data'!I806 = "", IFERROR(_xlfn.NUMBERVALUE('Upload Data'!I806) &gt; 0, FALSE)), FALSE)</f>
        <v>1</v>
      </c>
      <c r="Q819" s="50" t="b">
        <f>IFERROR(OR('Upload Data'!I806 = "", IFERROR(MATCH('Upload Data'!J806, listWeightUnits, 0), FALSE)), FALSE)</f>
        <v>1</v>
      </c>
      <c r="R819" s="50" t="b">
        <f>IFERROR(OR(AND(NOT(D819), 'Upload Data'!K806 = ""), IFERROR(MATCH('Upload Data'!K806, listFscClaimTypes, 0), FALSE)), FALSE)</f>
        <v>1</v>
      </c>
      <c r="S819" s="50" t="b">
        <f>IFERROR(OR(AND('Upload Data'!K806 = refClaimFsc100, OR('Upload Data'!L806 = "", 'Upload Data'!L806 = 100)), AND('Upload Data'!K806 = refClaimFscCW, OR('Upload Data'!L806 = "", 'Upload Data'!L806 = 0)), AND('Upload Data'!K806 = refClaimFscMix, 'Upload Data'!L806 &lt;&gt; "", _xlfn.NUMBERVALUE('Upload Data'!L806) &gt;= 0, _xlfn.NUMBERVALUE('Upload Data'!L806) &lt;= 100), AND('Upload Data'!K806 = refClaimFscMixCredit, OR('Upload Data'!L806 = "", 'Upload Data'!L806 = 100)), AND('Upload Data'!K806 = refClaimFscRecycled, 'Upload Data'!K806 =""), 'Upload Data'!K806 = ""), FALSE)</f>
        <v>1</v>
      </c>
      <c r="T819" s="50" t="b">
        <f>IFERROR(OR('Upload Data'!M806 = "", ISNUMBER('Upload Data'!M806), IFERROR(DATEVALUE('Upload Data'!M806) &gt; 0, FALSE)), FALSE)</f>
        <v>1</v>
      </c>
      <c r="U819" s="50" t="b">
        <f>IFERROR(OR('Upload Data'!N806 = "", ISNUMBER('Upload Data'!N806), IFERROR(DATEVALUE('Upload Data'!N806) &gt; 0, FALSE)), FALSE)</f>
        <v>1</v>
      </c>
      <c r="V819" s="51" t="s">
        <v>116</v>
      </c>
      <c r="W819" s="50"/>
      <c r="X819" s="50"/>
      <c r="Y819" s="50"/>
      <c r="Z819" s="50">
        <f>IFERROR(FIND("-", 'Upload Data'!$A806, 1), 1000)</f>
        <v>1000</v>
      </c>
      <c r="AA819" s="50">
        <f>IFERROR(FIND("-", 'Upload Data'!$A806, Z819 + 1), 1000)</f>
        <v>1000</v>
      </c>
      <c r="AB819" s="50">
        <f>IFERROR(FIND("-", 'Upload Data'!$A806, AA819 + 1), 1000)</f>
        <v>1000</v>
      </c>
      <c r="AC819" s="50" t="str">
        <f>IFERROR(LEFT('Upload Data'!$A806, Z819 - 1), "")</f>
        <v/>
      </c>
      <c r="AD819" s="50" t="str">
        <f>IFERROR(MID('Upload Data'!$A806, Z819 + 1, AA819 - Z819 - 1), "")</f>
        <v/>
      </c>
      <c r="AE819" s="50" t="str">
        <f>IFERROR(MID('Upload Data'!$A806, AA819 + 1, AB819 - AA819 - 1), "")</f>
        <v/>
      </c>
      <c r="AF819" s="50" t="str">
        <f>IFERROR(MID('Upload Data'!$A806, AB819 + 1, 1000), "")</f>
        <v/>
      </c>
      <c r="AG819" s="50" t="str">
        <f t="shared" si="91"/>
        <v/>
      </c>
      <c r="AH819" s="50" t="b">
        <f t="shared" si="92"/>
        <v>0</v>
      </c>
    </row>
    <row r="820" spans="1:34">
      <c r="A820" s="49">
        <f t="shared" si="89"/>
        <v>807</v>
      </c>
      <c r="B820" s="48" t="b">
        <f>NOT(IFERROR('Upload Data'!A807 = "ERROR", TRUE))</f>
        <v>1</v>
      </c>
      <c r="C820" s="48">
        <f t="shared" si="90"/>
        <v>807</v>
      </c>
      <c r="D820" s="50" t="b">
        <f>IF(B820, ('Upload Data'!A807 &amp; 'Upload Data'!B807 &amp; 'Upload Data'!C807 &amp; 'Upload Data'!D807 &amp; 'Upload Data'!E807 &amp; 'Upload Data'!F807 &amp; 'Upload Data'!G807 &amp; 'Upload Data'!H807 &amp; 'Upload Data'!I807 &amp; 'Upload Data'!J807 &amp; 'Upload Data'!K807 &amp; 'Upload Data'!L807 &amp; 'Upload Data'!M807 &amp; 'Upload Data'!N807) &lt;&gt; "", FALSE)</f>
        <v>0</v>
      </c>
      <c r="E820" s="50" t="str">
        <f t="shared" si="93"/>
        <v/>
      </c>
      <c r="F820" s="50" t="str">
        <f t="shared" si="94"/>
        <v/>
      </c>
      <c r="G820" s="50" t="b">
        <f t="shared" si="88"/>
        <v>1</v>
      </c>
      <c r="H820" s="50" t="b">
        <f>IFERROR(OR(AND(NOT(D820), 'Upload Data'!$A807 = ""), AND(AG820 &gt; -1, OR(AND(AH820, LEN(AD820) = 7), IFERROR(MATCH(AD820, listCertificateTypes, 0), FALSE)))), FALSE)</f>
        <v>1</v>
      </c>
      <c r="I820" s="50" t="b">
        <f>IFERROR(OR(NOT($D820), 'Upload Data'!B807 &lt;&gt; ""), FALSE)</f>
        <v>1</v>
      </c>
      <c r="J820" s="50" t="b">
        <f>IFERROR(OR(AND(NOT($D820), 'Upload Data'!C807 = ""), ISNUMBER('Upload Data'!C807), IFERROR(DATEVALUE('Upload Data'!C807) &gt; 0, FALSE)), FALSE)</f>
        <v>1</v>
      </c>
      <c r="K820" s="50" t="b">
        <f>IFERROR(OR(NOT($D820), 'Upload Data'!D807 &lt;&gt; ""), FALSE)</f>
        <v>1</v>
      </c>
      <c r="L820" s="51" t="s">
        <v>116</v>
      </c>
      <c r="M820" s="50" t="b">
        <f>IFERROR(OR(AND(NOT($D820), 'Upload Data'!F807 = ""), IFERROR(_xlfn.NUMBERVALUE('Upload Data'!F807) &gt; 0, FALSE)), FALSE)</f>
        <v>1</v>
      </c>
      <c r="N820" s="50" t="b">
        <f>IFERROR(OR('Upload Data'!G807 = "", IFERROR(_xlfn.NUMBERVALUE('Upload Data'!G807) &gt; 0, FALSE)), FALSE)</f>
        <v>1</v>
      </c>
      <c r="O820" s="50" t="b">
        <f>IFERROR(OR('Upload Data'!G807 = "", IFERROR(MATCH('Upload Data'!H807, listVolumeUnits, 0), FALSE)), FALSE)</f>
        <v>1</v>
      </c>
      <c r="P820" s="50" t="b">
        <f>IFERROR(OR('Upload Data'!I807 = "", IFERROR(_xlfn.NUMBERVALUE('Upload Data'!I807) &gt; 0, FALSE)), FALSE)</f>
        <v>1</v>
      </c>
      <c r="Q820" s="50" t="b">
        <f>IFERROR(OR('Upload Data'!I807 = "", IFERROR(MATCH('Upload Data'!J807, listWeightUnits, 0), FALSE)), FALSE)</f>
        <v>1</v>
      </c>
      <c r="R820" s="50" t="b">
        <f>IFERROR(OR(AND(NOT(D820), 'Upload Data'!K807 = ""), IFERROR(MATCH('Upload Data'!K807, listFscClaimTypes, 0), FALSE)), FALSE)</f>
        <v>1</v>
      </c>
      <c r="S820" s="50" t="b">
        <f>IFERROR(OR(AND('Upload Data'!K807 = refClaimFsc100, OR('Upload Data'!L807 = "", 'Upload Data'!L807 = 100)), AND('Upload Data'!K807 = refClaimFscCW, OR('Upload Data'!L807 = "", 'Upload Data'!L807 = 0)), AND('Upload Data'!K807 = refClaimFscMix, 'Upload Data'!L807 &lt;&gt; "", _xlfn.NUMBERVALUE('Upload Data'!L807) &gt;= 0, _xlfn.NUMBERVALUE('Upload Data'!L807) &lt;= 100), AND('Upload Data'!K807 = refClaimFscMixCredit, OR('Upload Data'!L807 = "", 'Upload Data'!L807 = 100)), AND('Upload Data'!K807 = refClaimFscRecycled, 'Upload Data'!K807 =""), 'Upload Data'!K807 = ""), FALSE)</f>
        <v>1</v>
      </c>
      <c r="T820" s="50" t="b">
        <f>IFERROR(OR('Upload Data'!M807 = "", ISNUMBER('Upload Data'!M807), IFERROR(DATEVALUE('Upload Data'!M807) &gt; 0, FALSE)), FALSE)</f>
        <v>1</v>
      </c>
      <c r="U820" s="50" t="b">
        <f>IFERROR(OR('Upload Data'!N807 = "", ISNUMBER('Upload Data'!N807), IFERROR(DATEVALUE('Upload Data'!N807) &gt; 0, FALSE)), FALSE)</f>
        <v>1</v>
      </c>
      <c r="V820" s="51" t="s">
        <v>116</v>
      </c>
      <c r="W820" s="50"/>
      <c r="X820" s="50"/>
      <c r="Y820" s="50"/>
      <c r="Z820" s="50">
        <f>IFERROR(FIND("-", 'Upload Data'!$A807, 1), 1000)</f>
        <v>1000</v>
      </c>
      <c r="AA820" s="50">
        <f>IFERROR(FIND("-", 'Upload Data'!$A807, Z820 + 1), 1000)</f>
        <v>1000</v>
      </c>
      <c r="AB820" s="50">
        <f>IFERROR(FIND("-", 'Upload Data'!$A807, AA820 + 1), 1000)</f>
        <v>1000</v>
      </c>
      <c r="AC820" s="50" t="str">
        <f>IFERROR(LEFT('Upload Data'!$A807, Z820 - 1), "")</f>
        <v/>
      </c>
      <c r="AD820" s="50" t="str">
        <f>IFERROR(MID('Upload Data'!$A807, Z820 + 1, AA820 - Z820 - 1), "")</f>
        <v/>
      </c>
      <c r="AE820" s="50" t="str">
        <f>IFERROR(MID('Upload Data'!$A807, AA820 + 1, AB820 - AA820 - 1), "")</f>
        <v/>
      </c>
      <c r="AF820" s="50" t="str">
        <f>IFERROR(MID('Upload Data'!$A807, AB820 + 1, 1000), "")</f>
        <v/>
      </c>
      <c r="AG820" s="50" t="str">
        <f t="shared" si="91"/>
        <v/>
      </c>
      <c r="AH820" s="50" t="b">
        <f t="shared" si="92"/>
        <v>0</v>
      </c>
    </row>
    <row r="821" spans="1:34">
      <c r="A821" s="49">
        <f t="shared" si="89"/>
        <v>808</v>
      </c>
      <c r="B821" s="48" t="b">
        <f>NOT(IFERROR('Upload Data'!A808 = "ERROR", TRUE))</f>
        <v>1</v>
      </c>
      <c r="C821" s="48">
        <f t="shared" si="90"/>
        <v>808</v>
      </c>
      <c r="D821" s="50" t="b">
        <f>IF(B821, ('Upload Data'!A808 &amp; 'Upload Data'!B808 &amp; 'Upload Data'!C808 &amp; 'Upload Data'!D808 &amp; 'Upload Data'!E808 &amp; 'Upload Data'!F808 &amp; 'Upload Data'!G808 &amp; 'Upload Data'!H808 &amp; 'Upload Data'!I808 &amp; 'Upload Data'!J808 &amp; 'Upload Data'!K808 &amp; 'Upload Data'!L808 &amp; 'Upload Data'!M808 &amp; 'Upload Data'!N808) &lt;&gt; "", FALSE)</f>
        <v>0</v>
      </c>
      <c r="E821" s="50" t="str">
        <f t="shared" si="93"/>
        <v/>
      </c>
      <c r="F821" s="50" t="str">
        <f t="shared" si="94"/>
        <v/>
      </c>
      <c r="G821" s="50" t="b">
        <f t="shared" si="88"/>
        <v>1</v>
      </c>
      <c r="H821" s="50" t="b">
        <f>IFERROR(OR(AND(NOT(D821), 'Upload Data'!$A808 = ""), AND(AG821 &gt; -1, OR(AND(AH821, LEN(AD821) = 7), IFERROR(MATCH(AD821, listCertificateTypes, 0), FALSE)))), FALSE)</f>
        <v>1</v>
      </c>
      <c r="I821" s="50" t="b">
        <f>IFERROR(OR(NOT($D821), 'Upload Data'!B808 &lt;&gt; ""), FALSE)</f>
        <v>1</v>
      </c>
      <c r="J821" s="50" t="b">
        <f>IFERROR(OR(AND(NOT($D821), 'Upload Data'!C808 = ""), ISNUMBER('Upload Data'!C808), IFERROR(DATEVALUE('Upload Data'!C808) &gt; 0, FALSE)), FALSE)</f>
        <v>1</v>
      </c>
      <c r="K821" s="50" t="b">
        <f>IFERROR(OR(NOT($D821), 'Upload Data'!D808 &lt;&gt; ""), FALSE)</f>
        <v>1</v>
      </c>
      <c r="L821" s="51" t="s">
        <v>116</v>
      </c>
      <c r="M821" s="50" t="b">
        <f>IFERROR(OR(AND(NOT($D821), 'Upload Data'!F808 = ""), IFERROR(_xlfn.NUMBERVALUE('Upload Data'!F808) &gt; 0, FALSE)), FALSE)</f>
        <v>1</v>
      </c>
      <c r="N821" s="50" t="b">
        <f>IFERROR(OR('Upload Data'!G808 = "", IFERROR(_xlfn.NUMBERVALUE('Upload Data'!G808) &gt; 0, FALSE)), FALSE)</f>
        <v>1</v>
      </c>
      <c r="O821" s="50" t="b">
        <f>IFERROR(OR('Upload Data'!G808 = "", IFERROR(MATCH('Upload Data'!H808, listVolumeUnits, 0), FALSE)), FALSE)</f>
        <v>1</v>
      </c>
      <c r="P821" s="50" t="b">
        <f>IFERROR(OR('Upload Data'!I808 = "", IFERROR(_xlfn.NUMBERVALUE('Upload Data'!I808) &gt; 0, FALSE)), FALSE)</f>
        <v>1</v>
      </c>
      <c r="Q821" s="50" t="b">
        <f>IFERROR(OR('Upload Data'!I808 = "", IFERROR(MATCH('Upload Data'!J808, listWeightUnits, 0), FALSE)), FALSE)</f>
        <v>1</v>
      </c>
      <c r="R821" s="50" t="b">
        <f>IFERROR(OR(AND(NOT(D821), 'Upload Data'!K808 = ""), IFERROR(MATCH('Upload Data'!K808, listFscClaimTypes, 0), FALSE)), FALSE)</f>
        <v>1</v>
      </c>
      <c r="S821" s="50" t="b">
        <f>IFERROR(OR(AND('Upload Data'!K808 = refClaimFsc100, OR('Upload Data'!L808 = "", 'Upload Data'!L808 = 100)), AND('Upload Data'!K808 = refClaimFscCW, OR('Upload Data'!L808 = "", 'Upload Data'!L808 = 0)), AND('Upload Data'!K808 = refClaimFscMix, 'Upload Data'!L808 &lt;&gt; "", _xlfn.NUMBERVALUE('Upload Data'!L808) &gt;= 0, _xlfn.NUMBERVALUE('Upload Data'!L808) &lt;= 100), AND('Upload Data'!K808 = refClaimFscMixCredit, OR('Upload Data'!L808 = "", 'Upload Data'!L808 = 100)), AND('Upload Data'!K808 = refClaimFscRecycled, 'Upload Data'!K808 =""), 'Upload Data'!K808 = ""), FALSE)</f>
        <v>1</v>
      </c>
      <c r="T821" s="50" t="b">
        <f>IFERROR(OR('Upload Data'!M808 = "", ISNUMBER('Upload Data'!M808), IFERROR(DATEVALUE('Upload Data'!M808) &gt; 0, FALSE)), FALSE)</f>
        <v>1</v>
      </c>
      <c r="U821" s="50" t="b">
        <f>IFERROR(OR('Upload Data'!N808 = "", ISNUMBER('Upload Data'!N808), IFERROR(DATEVALUE('Upload Data'!N808) &gt; 0, FALSE)), FALSE)</f>
        <v>1</v>
      </c>
      <c r="V821" s="51" t="s">
        <v>116</v>
      </c>
      <c r="W821" s="50"/>
      <c r="X821" s="50"/>
      <c r="Y821" s="50"/>
      <c r="Z821" s="50">
        <f>IFERROR(FIND("-", 'Upload Data'!$A808, 1), 1000)</f>
        <v>1000</v>
      </c>
      <c r="AA821" s="50">
        <f>IFERROR(FIND("-", 'Upload Data'!$A808, Z821 + 1), 1000)</f>
        <v>1000</v>
      </c>
      <c r="AB821" s="50">
        <f>IFERROR(FIND("-", 'Upload Data'!$A808, AA821 + 1), 1000)</f>
        <v>1000</v>
      </c>
      <c r="AC821" s="50" t="str">
        <f>IFERROR(LEFT('Upload Data'!$A808, Z821 - 1), "")</f>
        <v/>
      </c>
      <c r="AD821" s="50" t="str">
        <f>IFERROR(MID('Upload Data'!$A808, Z821 + 1, AA821 - Z821 - 1), "")</f>
        <v/>
      </c>
      <c r="AE821" s="50" t="str">
        <f>IFERROR(MID('Upload Data'!$A808, AA821 + 1, AB821 - AA821 - 1), "")</f>
        <v/>
      </c>
      <c r="AF821" s="50" t="str">
        <f>IFERROR(MID('Upload Data'!$A808, AB821 + 1, 1000), "")</f>
        <v/>
      </c>
      <c r="AG821" s="50" t="str">
        <f t="shared" si="91"/>
        <v/>
      </c>
      <c r="AH821" s="50" t="b">
        <f t="shared" si="92"/>
        <v>0</v>
      </c>
    </row>
    <row r="822" spans="1:34">
      <c r="A822" s="49">
        <f t="shared" si="89"/>
        <v>809</v>
      </c>
      <c r="B822" s="48" t="b">
        <f>NOT(IFERROR('Upload Data'!A809 = "ERROR", TRUE))</f>
        <v>1</v>
      </c>
      <c r="C822" s="48">
        <f t="shared" si="90"/>
        <v>809</v>
      </c>
      <c r="D822" s="50" t="b">
        <f>IF(B822, ('Upload Data'!A809 &amp; 'Upload Data'!B809 &amp; 'Upload Data'!C809 &amp; 'Upload Data'!D809 &amp; 'Upload Data'!E809 &amp; 'Upload Data'!F809 &amp; 'Upload Data'!G809 &amp; 'Upload Data'!H809 &amp; 'Upload Data'!I809 &amp; 'Upload Data'!J809 &amp; 'Upload Data'!K809 &amp; 'Upload Data'!L809 &amp; 'Upload Data'!M809 &amp; 'Upload Data'!N809) &lt;&gt; "", FALSE)</f>
        <v>0</v>
      </c>
      <c r="E822" s="50" t="str">
        <f t="shared" si="93"/>
        <v/>
      </c>
      <c r="F822" s="50" t="str">
        <f t="shared" si="94"/>
        <v/>
      </c>
      <c r="G822" s="50" t="b">
        <f t="shared" si="88"/>
        <v>1</v>
      </c>
      <c r="H822" s="50" t="b">
        <f>IFERROR(OR(AND(NOT(D822), 'Upload Data'!$A809 = ""), AND(AG822 &gt; -1, OR(AND(AH822, LEN(AD822) = 7), IFERROR(MATCH(AD822, listCertificateTypes, 0), FALSE)))), FALSE)</f>
        <v>1</v>
      </c>
      <c r="I822" s="50" t="b">
        <f>IFERROR(OR(NOT($D822), 'Upload Data'!B809 &lt;&gt; ""), FALSE)</f>
        <v>1</v>
      </c>
      <c r="J822" s="50" t="b">
        <f>IFERROR(OR(AND(NOT($D822), 'Upload Data'!C809 = ""), ISNUMBER('Upload Data'!C809), IFERROR(DATEVALUE('Upload Data'!C809) &gt; 0, FALSE)), FALSE)</f>
        <v>1</v>
      </c>
      <c r="K822" s="50" t="b">
        <f>IFERROR(OR(NOT($D822), 'Upload Data'!D809 &lt;&gt; ""), FALSE)</f>
        <v>1</v>
      </c>
      <c r="L822" s="51" t="s">
        <v>116</v>
      </c>
      <c r="M822" s="50" t="b">
        <f>IFERROR(OR(AND(NOT($D822), 'Upload Data'!F809 = ""), IFERROR(_xlfn.NUMBERVALUE('Upload Data'!F809) &gt; 0, FALSE)), FALSE)</f>
        <v>1</v>
      </c>
      <c r="N822" s="50" t="b">
        <f>IFERROR(OR('Upload Data'!G809 = "", IFERROR(_xlfn.NUMBERVALUE('Upload Data'!G809) &gt; 0, FALSE)), FALSE)</f>
        <v>1</v>
      </c>
      <c r="O822" s="50" t="b">
        <f>IFERROR(OR('Upload Data'!G809 = "", IFERROR(MATCH('Upload Data'!H809, listVolumeUnits, 0), FALSE)), FALSE)</f>
        <v>1</v>
      </c>
      <c r="P822" s="50" t="b">
        <f>IFERROR(OR('Upload Data'!I809 = "", IFERROR(_xlfn.NUMBERVALUE('Upload Data'!I809) &gt; 0, FALSE)), FALSE)</f>
        <v>1</v>
      </c>
      <c r="Q822" s="50" t="b">
        <f>IFERROR(OR('Upload Data'!I809 = "", IFERROR(MATCH('Upload Data'!J809, listWeightUnits, 0), FALSE)), FALSE)</f>
        <v>1</v>
      </c>
      <c r="R822" s="50" t="b">
        <f>IFERROR(OR(AND(NOT(D822), 'Upload Data'!K809 = ""), IFERROR(MATCH('Upload Data'!K809, listFscClaimTypes, 0), FALSE)), FALSE)</f>
        <v>1</v>
      </c>
      <c r="S822" s="50" t="b">
        <f>IFERROR(OR(AND('Upload Data'!K809 = refClaimFsc100, OR('Upload Data'!L809 = "", 'Upload Data'!L809 = 100)), AND('Upload Data'!K809 = refClaimFscCW, OR('Upload Data'!L809 = "", 'Upload Data'!L809 = 0)), AND('Upload Data'!K809 = refClaimFscMix, 'Upload Data'!L809 &lt;&gt; "", _xlfn.NUMBERVALUE('Upload Data'!L809) &gt;= 0, _xlfn.NUMBERVALUE('Upload Data'!L809) &lt;= 100), AND('Upload Data'!K809 = refClaimFscMixCredit, OR('Upload Data'!L809 = "", 'Upload Data'!L809 = 100)), AND('Upload Data'!K809 = refClaimFscRecycled, 'Upload Data'!K809 =""), 'Upload Data'!K809 = ""), FALSE)</f>
        <v>1</v>
      </c>
      <c r="T822" s="50" t="b">
        <f>IFERROR(OR('Upload Data'!M809 = "", ISNUMBER('Upload Data'!M809), IFERROR(DATEVALUE('Upload Data'!M809) &gt; 0, FALSE)), FALSE)</f>
        <v>1</v>
      </c>
      <c r="U822" s="50" t="b">
        <f>IFERROR(OR('Upload Data'!N809 = "", ISNUMBER('Upload Data'!N809), IFERROR(DATEVALUE('Upload Data'!N809) &gt; 0, FALSE)), FALSE)</f>
        <v>1</v>
      </c>
      <c r="V822" s="51" t="s">
        <v>116</v>
      </c>
      <c r="W822" s="50"/>
      <c r="X822" s="50"/>
      <c r="Y822" s="50"/>
      <c r="Z822" s="50">
        <f>IFERROR(FIND("-", 'Upload Data'!$A809, 1), 1000)</f>
        <v>1000</v>
      </c>
      <c r="AA822" s="50">
        <f>IFERROR(FIND("-", 'Upload Data'!$A809, Z822 + 1), 1000)</f>
        <v>1000</v>
      </c>
      <c r="AB822" s="50">
        <f>IFERROR(FIND("-", 'Upload Data'!$A809, AA822 + 1), 1000)</f>
        <v>1000</v>
      </c>
      <c r="AC822" s="50" t="str">
        <f>IFERROR(LEFT('Upload Data'!$A809, Z822 - 1), "")</f>
        <v/>
      </c>
      <c r="AD822" s="50" t="str">
        <f>IFERROR(MID('Upload Data'!$A809, Z822 + 1, AA822 - Z822 - 1), "")</f>
        <v/>
      </c>
      <c r="AE822" s="50" t="str">
        <f>IFERROR(MID('Upload Data'!$A809, AA822 + 1, AB822 - AA822 - 1), "")</f>
        <v/>
      </c>
      <c r="AF822" s="50" t="str">
        <f>IFERROR(MID('Upload Data'!$A809, AB822 + 1, 1000), "")</f>
        <v/>
      </c>
      <c r="AG822" s="50" t="str">
        <f t="shared" si="91"/>
        <v/>
      </c>
      <c r="AH822" s="50" t="b">
        <f t="shared" si="92"/>
        <v>0</v>
      </c>
    </row>
    <row r="823" spans="1:34">
      <c r="A823" s="49">
        <f t="shared" si="89"/>
        <v>810</v>
      </c>
      <c r="B823" s="48" t="b">
        <f>NOT(IFERROR('Upload Data'!A810 = "ERROR", TRUE))</f>
        <v>1</v>
      </c>
      <c r="C823" s="48">
        <f t="shared" si="90"/>
        <v>810</v>
      </c>
      <c r="D823" s="50" t="b">
        <f>IF(B823, ('Upload Data'!A810 &amp; 'Upload Data'!B810 &amp; 'Upload Data'!C810 &amp; 'Upload Data'!D810 &amp; 'Upload Data'!E810 &amp; 'Upload Data'!F810 &amp; 'Upload Data'!G810 &amp; 'Upload Data'!H810 &amp; 'Upload Data'!I810 &amp; 'Upload Data'!J810 &amp; 'Upload Data'!K810 &amp; 'Upload Data'!L810 &amp; 'Upload Data'!M810 &amp; 'Upload Data'!N810) &lt;&gt; "", FALSE)</f>
        <v>0</v>
      </c>
      <c r="E823" s="50" t="str">
        <f t="shared" si="93"/>
        <v/>
      </c>
      <c r="F823" s="50" t="str">
        <f t="shared" si="94"/>
        <v/>
      </c>
      <c r="G823" s="50" t="b">
        <f t="shared" si="88"/>
        <v>1</v>
      </c>
      <c r="H823" s="50" t="b">
        <f>IFERROR(OR(AND(NOT(D823), 'Upload Data'!$A810 = ""), AND(AG823 &gt; -1, OR(AND(AH823, LEN(AD823) = 7), IFERROR(MATCH(AD823, listCertificateTypes, 0), FALSE)))), FALSE)</f>
        <v>1</v>
      </c>
      <c r="I823" s="50" t="b">
        <f>IFERROR(OR(NOT($D823), 'Upload Data'!B810 &lt;&gt; ""), FALSE)</f>
        <v>1</v>
      </c>
      <c r="J823" s="50" t="b">
        <f>IFERROR(OR(AND(NOT($D823), 'Upload Data'!C810 = ""), ISNUMBER('Upload Data'!C810), IFERROR(DATEVALUE('Upload Data'!C810) &gt; 0, FALSE)), FALSE)</f>
        <v>1</v>
      </c>
      <c r="K823" s="50" t="b">
        <f>IFERROR(OR(NOT($D823), 'Upload Data'!D810 &lt;&gt; ""), FALSE)</f>
        <v>1</v>
      </c>
      <c r="L823" s="51" t="s">
        <v>116</v>
      </c>
      <c r="M823" s="50" t="b">
        <f>IFERROR(OR(AND(NOT($D823), 'Upload Data'!F810 = ""), IFERROR(_xlfn.NUMBERVALUE('Upload Data'!F810) &gt; 0, FALSE)), FALSE)</f>
        <v>1</v>
      </c>
      <c r="N823" s="50" t="b">
        <f>IFERROR(OR('Upload Data'!G810 = "", IFERROR(_xlfn.NUMBERVALUE('Upload Data'!G810) &gt; 0, FALSE)), FALSE)</f>
        <v>1</v>
      </c>
      <c r="O823" s="50" t="b">
        <f>IFERROR(OR('Upload Data'!G810 = "", IFERROR(MATCH('Upload Data'!H810, listVolumeUnits, 0), FALSE)), FALSE)</f>
        <v>1</v>
      </c>
      <c r="P823" s="50" t="b">
        <f>IFERROR(OR('Upload Data'!I810 = "", IFERROR(_xlfn.NUMBERVALUE('Upload Data'!I810) &gt; 0, FALSE)), FALSE)</f>
        <v>1</v>
      </c>
      <c r="Q823" s="50" t="b">
        <f>IFERROR(OR('Upload Data'!I810 = "", IFERROR(MATCH('Upload Data'!J810, listWeightUnits, 0), FALSE)), FALSE)</f>
        <v>1</v>
      </c>
      <c r="R823" s="50" t="b">
        <f>IFERROR(OR(AND(NOT(D823), 'Upload Data'!K810 = ""), IFERROR(MATCH('Upload Data'!K810, listFscClaimTypes, 0), FALSE)), FALSE)</f>
        <v>1</v>
      </c>
      <c r="S823" s="50" t="b">
        <f>IFERROR(OR(AND('Upload Data'!K810 = refClaimFsc100, OR('Upload Data'!L810 = "", 'Upload Data'!L810 = 100)), AND('Upload Data'!K810 = refClaimFscCW, OR('Upload Data'!L810 = "", 'Upload Data'!L810 = 0)), AND('Upload Data'!K810 = refClaimFscMix, 'Upload Data'!L810 &lt;&gt; "", _xlfn.NUMBERVALUE('Upload Data'!L810) &gt;= 0, _xlfn.NUMBERVALUE('Upload Data'!L810) &lt;= 100), AND('Upload Data'!K810 = refClaimFscMixCredit, OR('Upload Data'!L810 = "", 'Upload Data'!L810 = 100)), AND('Upload Data'!K810 = refClaimFscRecycled, 'Upload Data'!K810 =""), 'Upload Data'!K810 = ""), FALSE)</f>
        <v>1</v>
      </c>
      <c r="T823" s="50" t="b">
        <f>IFERROR(OR('Upload Data'!M810 = "", ISNUMBER('Upload Data'!M810), IFERROR(DATEVALUE('Upload Data'!M810) &gt; 0, FALSE)), FALSE)</f>
        <v>1</v>
      </c>
      <c r="U823" s="50" t="b">
        <f>IFERROR(OR('Upload Data'!N810 = "", ISNUMBER('Upload Data'!N810), IFERROR(DATEVALUE('Upload Data'!N810) &gt; 0, FALSE)), FALSE)</f>
        <v>1</v>
      </c>
      <c r="V823" s="51" t="s">
        <v>116</v>
      </c>
      <c r="W823" s="50"/>
      <c r="X823" s="50"/>
      <c r="Y823" s="50"/>
      <c r="Z823" s="50">
        <f>IFERROR(FIND("-", 'Upload Data'!$A810, 1), 1000)</f>
        <v>1000</v>
      </c>
      <c r="AA823" s="50">
        <f>IFERROR(FIND("-", 'Upload Data'!$A810, Z823 + 1), 1000)</f>
        <v>1000</v>
      </c>
      <c r="AB823" s="50">
        <f>IFERROR(FIND("-", 'Upload Data'!$A810, AA823 + 1), 1000)</f>
        <v>1000</v>
      </c>
      <c r="AC823" s="50" t="str">
        <f>IFERROR(LEFT('Upload Data'!$A810, Z823 - 1), "")</f>
        <v/>
      </c>
      <c r="AD823" s="50" t="str">
        <f>IFERROR(MID('Upload Data'!$A810, Z823 + 1, AA823 - Z823 - 1), "")</f>
        <v/>
      </c>
      <c r="AE823" s="50" t="str">
        <f>IFERROR(MID('Upload Data'!$A810, AA823 + 1, AB823 - AA823 - 1), "")</f>
        <v/>
      </c>
      <c r="AF823" s="50" t="str">
        <f>IFERROR(MID('Upload Data'!$A810, AB823 + 1, 1000), "")</f>
        <v/>
      </c>
      <c r="AG823" s="50" t="str">
        <f t="shared" si="91"/>
        <v/>
      </c>
      <c r="AH823" s="50" t="b">
        <f t="shared" si="92"/>
        <v>0</v>
      </c>
    </row>
    <row r="824" spans="1:34">
      <c r="A824" s="49">
        <f t="shared" si="89"/>
        <v>811</v>
      </c>
      <c r="B824" s="48" t="b">
        <f>NOT(IFERROR('Upload Data'!A811 = "ERROR", TRUE))</f>
        <v>1</v>
      </c>
      <c r="C824" s="48">
        <f t="shared" si="90"/>
        <v>811</v>
      </c>
      <c r="D824" s="50" t="b">
        <f>IF(B824, ('Upload Data'!A811 &amp; 'Upload Data'!B811 &amp; 'Upload Data'!C811 &amp; 'Upload Data'!D811 &amp; 'Upload Data'!E811 &amp; 'Upload Data'!F811 &amp; 'Upload Data'!G811 &amp; 'Upload Data'!H811 &amp; 'Upload Data'!I811 &amp; 'Upload Data'!J811 &amp; 'Upload Data'!K811 &amp; 'Upload Data'!L811 &amp; 'Upload Data'!M811 &amp; 'Upload Data'!N811) &lt;&gt; "", FALSE)</f>
        <v>0</v>
      </c>
      <c r="E824" s="50" t="str">
        <f t="shared" si="93"/>
        <v/>
      </c>
      <c r="F824" s="50" t="str">
        <f t="shared" si="94"/>
        <v/>
      </c>
      <c r="G824" s="50" t="b">
        <f t="shared" si="88"/>
        <v>1</v>
      </c>
      <c r="H824" s="50" t="b">
        <f>IFERROR(OR(AND(NOT(D824), 'Upload Data'!$A811 = ""), AND(AG824 &gt; -1, OR(AND(AH824, LEN(AD824) = 7), IFERROR(MATCH(AD824, listCertificateTypes, 0), FALSE)))), FALSE)</f>
        <v>1</v>
      </c>
      <c r="I824" s="50" t="b">
        <f>IFERROR(OR(NOT($D824), 'Upload Data'!B811 &lt;&gt; ""), FALSE)</f>
        <v>1</v>
      </c>
      <c r="J824" s="50" t="b">
        <f>IFERROR(OR(AND(NOT($D824), 'Upload Data'!C811 = ""), ISNUMBER('Upload Data'!C811), IFERROR(DATEVALUE('Upload Data'!C811) &gt; 0, FALSE)), FALSE)</f>
        <v>1</v>
      </c>
      <c r="K824" s="50" t="b">
        <f>IFERROR(OR(NOT($D824), 'Upload Data'!D811 &lt;&gt; ""), FALSE)</f>
        <v>1</v>
      </c>
      <c r="L824" s="51" t="s">
        <v>116</v>
      </c>
      <c r="M824" s="50" t="b">
        <f>IFERROR(OR(AND(NOT($D824), 'Upload Data'!F811 = ""), IFERROR(_xlfn.NUMBERVALUE('Upload Data'!F811) &gt; 0, FALSE)), FALSE)</f>
        <v>1</v>
      </c>
      <c r="N824" s="50" t="b">
        <f>IFERROR(OR('Upload Data'!G811 = "", IFERROR(_xlfn.NUMBERVALUE('Upload Data'!G811) &gt; 0, FALSE)), FALSE)</f>
        <v>1</v>
      </c>
      <c r="O824" s="50" t="b">
        <f>IFERROR(OR('Upload Data'!G811 = "", IFERROR(MATCH('Upload Data'!H811, listVolumeUnits, 0), FALSE)), FALSE)</f>
        <v>1</v>
      </c>
      <c r="P824" s="50" t="b">
        <f>IFERROR(OR('Upload Data'!I811 = "", IFERROR(_xlfn.NUMBERVALUE('Upload Data'!I811) &gt; 0, FALSE)), FALSE)</f>
        <v>1</v>
      </c>
      <c r="Q824" s="50" t="b">
        <f>IFERROR(OR('Upload Data'!I811 = "", IFERROR(MATCH('Upload Data'!J811, listWeightUnits, 0), FALSE)), FALSE)</f>
        <v>1</v>
      </c>
      <c r="R824" s="50" t="b">
        <f>IFERROR(OR(AND(NOT(D824), 'Upload Data'!K811 = ""), IFERROR(MATCH('Upload Data'!K811, listFscClaimTypes, 0), FALSE)), FALSE)</f>
        <v>1</v>
      </c>
      <c r="S824" s="50" t="b">
        <f>IFERROR(OR(AND('Upload Data'!K811 = refClaimFsc100, OR('Upload Data'!L811 = "", 'Upload Data'!L811 = 100)), AND('Upload Data'!K811 = refClaimFscCW, OR('Upload Data'!L811 = "", 'Upload Data'!L811 = 0)), AND('Upload Data'!K811 = refClaimFscMix, 'Upload Data'!L811 &lt;&gt; "", _xlfn.NUMBERVALUE('Upload Data'!L811) &gt;= 0, _xlfn.NUMBERVALUE('Upload Data'!L811) &lt;= 100), AND('Upload Data'!K811 = refClaimFscMixCredit, OR('Upload Data'!L811 = "", 'Upload Data'!L811 = 100)), AND('Upload Data'!K811 = refClaimFscRecycled, 'Upload Data'!K811 =""), 'Upload Data'!K811 = ""), FALSE)</f>
        <v>1</v>
      </c>
      <c r="T824" s="50" t="b">
        <f>IFERROR(OR('Upload Data'!M811 = "", ISNUMBER('Upload Data'!M811), IFERROR(DATEVALUE('Upload Data'!M811) &gt; 0, FALSE)), FALSE)</f>
        <v>1</v>
      </c>
      <c r="U824" s="50" t="b">
        <f>IFERROR(OR('Upload Data'!N811 = "", ISNUMBER('Upload Data'!N811), IFERROR(DATEVALUE('Upload Data'!N811) &gt; 0, FALSE)), FALSE)</f>
        <v>1</v>
      </c>
      <c r="V824" s="51" t="s">
        <v>116</v>
      </c>
      <c r="W824" s="50"/>
      <c r="X824" s="50"/>
      <c r="Y824" s="50"/>
      <c r="Z824" s="50">
        <f>IFERROR(FIND("-", 'Upload Data'!$A811, 1), 1000)</f>
        <v>1000</v>
      </c>
      <c r="AA824" s="50">
        <f>IFERROR(FIND("-", 'Upload Data'!$A811, Z824 + 1), 1000)</f>
        <v>1000</v>
      </c>
      <c r="AB824" s="50">
        <f>IFERROR(FIND("-", 'Upload Data'!$A811, AA824 + 1), 1000)</f>
        <v>1000</v>
      </c>
      <c r="AC824" s="50" t="str">
        <f>IFERROR(LEFT('Upload Data'!$A811, Z824 - 1), "")</f>
        <v/>
      </c>
      <c r="AD824" s="50" t="str">
        <f>IFERROR(MID('Upload Data'!$A811, Z824 + 1, AA824 - Z824 - 1), "")</f>
        <v/>
      </c>
      <c r="AE824" s="50" t="str">
        <f>IFERROR(MID('Upload Data'!$A811, AA824 + 1, AB824 - AA824 - 1), "")</f>
        <v/>
      </c>
      <c r="AF824" s="50" t="str">
        <f>IFERROR(MID('Upload Data'!$A811, AB824 + 1, 1000), "")</f>
        <v/>
      </c>
      <c r="AG824" s="50" t="str">
        <f t="shared" si="91"/>
        <v/>
      </c>
      <c r="AH824" s="50" t="b">
        <f t="shared" si="92"/>
        <v>0</v>
      </c>
    </row>
    <row r="825" spans="1:34">
      <c r="A825" s="49">
        <f t="shared" si="89"/>
        <v>812</v>
      </c>
      <c r="B825" s="48" t="b">
        <f>NOT(IFERROR('Upload Data'!A812 = "ERROR", TRUE))</f>
        <v>1</v>
      </c>
      <c r="C825" s="48">
        <f t="shared" si="90"/>
        <v>812</v>
      </c>
      <c r="D825" s="50" t="b">
        <f>IF(B825, ('Upload Data'!A812 &amp; 'Upload Data'!B812 &amp; 'Upload Data'!C812 &amp; 'Upload Data'!D812 &amp; 'Upload Data'!E812 &amp; 'Upload Data'!F812 &amp; 'Upload Data'!G812 &amp; 'Upload Data'!H812 &amp; 'Upload Data'!I812 &amp; 'Upload Data'!J812 &amp; 'Upload Data'!K812 &amp; 'Upload Data'!L812 &amp; 'Upload Data'!M812 &amp; 'Upload Data'!N812) &lt;&gt; "", FALSE)</f>
        <v>0</v>
      </c>
      <c r="E825" s="50" t="str">
        <f t="shared" si="93"/>
        <v/>
      </c>
      <c r="F825" s="50" t="str">
        <f t="shared" si="94"/>
        <v/>
      </c>
      <c r="G825" s="50" t="b">
        <f t="shared" si="88"/>
        <v>1</v>
      </c>
      <c r="H825" s="50" t="b">
        <f>IFERROR(OR(AND(NOT(D825), 'Upload Data'!$A812 = ""), AND(AG825 &gt; -1, OR(AND(AH825, LEN(AD825) = 7), IFERROR(MATCH(AD825, listCertificateTypes, 0), FALSE)))), FALSE)</f>
        <v>1</v>
      </c>
      <c r="I825" s="50" t="b">
        <f>IFERROR(OR(NOT($D825), 'Upload Data'!B812 &lt;&gt; ""), FALSE)</f>
        <v>1</v>
      </c>
      <c r="J825" s="50" t="b">
        <f>IFERROR(OR(AND(NOT($D825), 'Upload Data'!C812 = ""), ISNUMBER('Upload Data'!C812), IFERROR(DATEVALUE('Upload Data'!C812) &gt; 0, FALSE)), FALSE)</f>
        <v>1</v>
      </c>
      <c r="K825" s="50" t="b">
        <f>IFERROR(OR(NOT($D825), 'Upload Data'!D812 &lt;&gt; ""), FALSE)</f>
        <v>1</v>
      </c>
      <c r="L825" s="51" t="s">
        <v>116</v>
      </c>
      <c r="M825" s="50" t="b">
        <f>IFERROR(OR(AND(NOT($D825), 'Upload Data'!F812 = ""), IFERROR(_xlfn.NUMBERVALUE('Upload Data'!F812) &gt; 0, FALSE)), FALSE)</f>
        <v>1</v>
      </c>
      <c r="N825" s="50" t="b">
        <f>IFERROR(OR('Upload Data'!G812 = "", IFERROR(_xlfn.NUMBERVALUE('Upload Data'!G812) &gt; 0, FALSE)), FALSE)</f>
        <v>1</v>
      </c>
      <c r="O825" s="50" t="b">
        <f>IFERROR(OR('Upload Data'!G812 = "", IFERROR(MATCH('Upload Data'!H812, listVolumeUnits, 0), FALSE)), FALSE)</f>
        <v>1</v>
      </c>
      <c r="P825" s="50" t="b">
        <f>IFERROR(OR('Upload Data'!I812 = "", IFERROR(_xlfn.NUMBERVALUE('Upload Data'!I812) &gt; 0, FALSE)), FALSE)</f>
        <v>1</v>
      </c>
      <c r="Q825" s="50" t="b">
        <f>IFERROR(OR('Upload Data'!I812 = "", IFERROR(MATCH('Upload Data'!J812, listWeightUnits, 0), FALSE)), FALSE)</f>
        <v>1</v>
      </c>
      <c r="R825" s="50" t="b">
        <f>IFERROR(OR(AND(NOT(D825), 'Upload Data'!K812 = ""), IFERROR(MATCH('Upload Data'!K812, listFscClaimTypes, 0), FALSE)), FALSE)</f>
        <v>1</v>
      </c>
      <c r="S825" s="50" t="b">
        <f>IFERROR(OR(AND('Upload Data'!K812 = refClaimFsc100, OR('Upload Data'!L812 = "", 'Upload Data'!L812 = 100)), AND('Upload Data'!K812 = refClaimFscCW, OR('Upload Data'!L812 = "", 'Upload Data'!L812 = 0)), AND('Upload Data'!K812 = refClaimFscMix, 'Upload Data'!L812 &lt;&gt; "", _xlfn.NUMBERVALUE('Upload Data'!L812) &gt;= 0, _xlfn.NUMBERVALUE('Upload Data'!L812) &lt;= 100), AND('Upload Data'!K812 = refClaimFscMixCredit, OR('Upload Data'!L812 = "", 'Upload Data'!L812 = 100)), AND('Upload Data'!K812 = refClaimFscRecycled, 'Upload Data'!K812 =""), 'Upload Data'!K812 = ""), FALSE)</f>
        <v>1</v>
      </c>
      <c r="T825" s="50" t="b">
        <f>IFERROR(OR('Upload Data'!M812 = "", ISNUMBER('Upload Data'!M812), IFERROR(DATEVALUE('Upload Data'!M812) &gt; 0, FALSE)), FALSE)</f>
        <v>1</v>
      </c>
      <c r="U825" s="50" t="b">
        <f>IFERROR(OR('Upload Data'!N812 = "", ISNUMBER('Upload Data'!N812), IFERROR(DATEVALUE('Upload Data'!N812) &gt; 0, FALSE)), FALSE)</f>
        <v>1</v>
      </c>
      <c r="V825" s="51" t="s">
        <v>116</v>
      </c>
      <c r="W825" s="50"/>
      <c r="X825" s="50"/>
      <c r="Y825" s="50"/>
      <c r="Z825" s="50">
        <f>IFERROR(FIND("-", 'Upload Data'!$A812, 1), 1000)</f>
        <v>1000</v>
      </c>
      <c r="AA825" s="50">
        <f>IFERROR(FIND("-", 'Upload Data'!$A812, Z825 + 1), 1000)</f>
        <v>1000</v>
      </c>
      <c r="AB825" s="50">
        <f>IFERROR(FIND("-", 'Upload Data'!$A812, AA825 + 1), 1000)</f>
        <v>1000</v>
      </c>
      <c r="AC825" s="50" t="str">
        <f>IFERROR(LEFT('Upload Data'!$A812, Z825 - 1), "")</f>
        <v/>
      </c>
      <c r="AD825" s="50" t="str">
        <f>IFERROR(MID('Upload Data'!$A812, Z825 + 1, AA825 - Z825 - 1), "")</f>
        <v/>
      </c>
      <c r="AE825" s="50" t="str">
        <f>IFERROR(MID('Upload Data'!$A812, AA825 + 1, AB825 - AA825 - 1), "")</f>
        <v/>
      </c>
      <c r="AF825" s="50" t="str">
        <f>IFERROR(MID('Upload Data'!$A812, AB825 + 1, 1000), "")</f>
        <v/>
      </c>
      <c r="AG825" s="50" t="str">
        <f t="shared" si="91"/>
        <v/>
      </c>
      <c r="AH825" s="50" t="b">
        <f t="shared" si="92"/>
        <v>0</v>
      </c>
    </row>
    <row r="826" spans="1:34">
      <c r="A826" s="49">
        <f t="shared" si="89"/>
        <v>813</v>
      </c>
      <c r="B826" s="48" t="b">
        <f>NOT(IFERROR('Upload Data'!A813 = "ERROR", TRUE))</f>
        <v>1</v>
      </c>
      <c r="C826" s="48">
        <f t="shared" si="90"/>
        <v>813</v>
      </c>
      <c r="D826" s="50" t="b">
        <f>IF(B826, ('Upload Data'!A813 &amp; 'Upload Data'!B813 &amp; 'Upload Data'!C813 &amp; 'Upload Data'!D813 &amp; 'Upload Data'!E813 &amp; 'Upload Data'!F813 &amp; 'Upload Data'!G813 &amp; 'Upload Data'!H813 &amp; 'Upload Data'!I813 &amp; 'Upload Data'!J813 &amp; 'Upload Data'!K813 &amp; 'Upload Data'!L813 &amp; 'Upload Data'!M813 &amp; 'Upload Data'!N813) &lt;&gt; "", FALSE)</f>
        <v>0</v>
      </c>
      <c r="E826" s="50" t="str">
        <f t="shared" si="93"/>
        <v/>
      </c>
      <c r="F826" s="50" t="str">
        <f t="shared" si="94"/>
        <v/>
      </c>
      <c r="G826" s="50" t="b">
        <f t="shared" si="88"/>
        <v>1</v>
      </c>
      <c r="H826" s="50" t="b">
        <f>IFERROR(OR(AND(NOT(D826), 'Upload Data'!$A813 = ""), AND(AG826 &gt; -1, OR(AND(AH826, LEN(AD826) = 7), IFERROR(MATCH(AD826, listCertificateTypes, 0), FALSE)))), FALSE)</f>
        <v>1</v>
      </c>
      <c r="I826" s="50" t="b">
        <f>IFERROR(OR(NOT($D826), 'Upload Data'!B813 &lt;&gt; ""), FALSE)</f>
        <v>1</v>
      </c>
      <c r="J826" s="50" t="b">
        <f>IFERROR(OR(AND(NOT($D826), 'Upload Data'!C813 = ""), ISNUMBER('Upload Data'!C813), IFERROR(DATEVALUE('Upload Data'!C813) &gt; 0, FALSE)), FALSE)</f>
        <v>1</v>
      </c>
      <c r="K826" s="50" t="b">
        <f>IFERROR(OR(NOT($D826), 'Upload Data'!D813 &lt;&gt; ""), FALSE)</f>
        <v>1</v>
      </c>
      <c r="L826" s="51" t="s">
        <v>116</v>
      </c>
      <c r="M826" s="50" t="b">
        <f>IFERROR(OR(AND(NOT($D826), 'Upload Data'!F813 = ""), IFERROR(_xlfn.NUMBERVALUE('Upload Data'!F813) &gt; 0, FALSE)), FALSE)</f>
        <v>1</v>
      </c>
      <c r="N826" s="50" t="b">
        <f>IFERROR(OR('Upload Data'!G813 = "", IFERROR(_xlfn.NUMBERVALUE('Upload Data'!G813) &gt; 0, FALSE)), FALSE)</f>
        <v>1</v>
      </c>
      <c r="O826" s="50" t="b">
        <f>IFERROR(OR('Upload Data'!G813 = "", IFERROR(MATCH('Upload Data'!H813, listVolumeUnits, 0), FALSE)), FALSE)</f>
        <v>1</v>
      </c>
      <c r="P826" s="50" t="b">
        <f>IFERROR(OR('Upload Data'!I813 = "", IFERROR(_xlfn.NUMBERVALUE('Upload Data'!I813) &gt; 0, FALSE)), FALSE)</f>
        <v>1</v>
      </c>
      <c r="Q826" s="50" t="b">
        <f>IFERROR(OR('Upload Data'!I813 = "", IFERROR(MATCH('Upload Data'!J813, listWeightUnits, 0), FALSE)), FALSE)</f>
        <v>1</v>
      </c>
      <c r="R826" s="50" t="b">
        <f>IFERROR(OR(AND(NOT(D826), 'Upload Data'!K813 = ""), IFERROR(MATCH('Upload Data'!K813, listFscClaimTypes, 0), FALSE)), FALSE)</f>
        <v>1</v>
      </c>
      <c r="S826" s="50" t="b">
        <f>IFERROR(OR(AND('Upload Data'!K813 = refClaimFsc100, OR('Upload Data'!L813 = "", 'Upload Data'!L813 = 100)), AND('Upload Data'!K813 = refClaimFscCW, OR('Upload Data'!L813 = "", 'Upload Data'!L813 = 0)), AND('Upload Data'!K813 = refClaimFscMix, 'Upload Data'!L813 &lt;&gt; "", _xlfn.NUMBERVALUE('Upload Data'!L813) &gt;= 0, _xlfn.NUMBERVALUE('Upload Data'!L813) &lt;= 100), AND('Upload Data'!K813 = refClaimFscMixCredit, OR('Upload Data'!L813 = "", 'Upload Data'!L813 = 100)), AND('Upload Data'!K813 = refClaimFscRecycled, 'Upload Data'!K813 =""), 'Upload Data'!K813 = ""), FALSE)</f>
        <v>1</v>
      </c>
      <c r="T826" s="50" t="b">
        <f>IFERROR(OR('Upload Data'!M813 = "", ISNUMBER('Upload Data'!M813), IFERROR(DATEVALUE('Upload Data'!M813) &gt; 0, FALSE)), FALSE)</f>
        <v>1</v>
      </c>
      <c r="U826" s="50" t="b">
        <f>IFERROR(OR('Upload Data'!N813 = "", ISNUMBER('Upload Data'!N813), IFERROR(DATEVALUE('Upload Data'!N813) &gt; 0, FALSE)), FALSE)</f>
        <v>1</v>
      </c>
      <c r="V826" s="51" t="s">
        <v>116</v>
      </c>
      <c r="W826" s="50"/>
      <c r="X826" s="50"/>
      <c r="Y826" s="50"/>
      <c r="Z826" s="50">
        <f>IFERROR(FIND("-", 'Upload Data'!$A813, 1), 1000)</f>
        <v>1000</v>
      </c>
      <c r="AA826" s="50">
        <f>IFERROR(FIND("-", 'Upload Data'!$A813, Z826 + 1), 1000)</f>
        <v>1000</v>
      </c>
      <c r="AB826" s="50">
        <f>IFERROR(FIND("-", 'Upload Data'!$A813, AA826 + 1), 1000)</f>
        <v>1000</v>
      </c>
      <c r="AC826" s="50" t="str">
        <f>IFERROR(LEFT('Upload Data'!$A813, Z826 - 1), "")</f>
        <v/>
      </c>
      <c r="AD826" s="50" t="str">
        <f>IFERROR(MID('Upload Data'!$A813, Z826 + 1, AA826 - Z826 - 1), "")</f>
        <v/>
      </c>
      <c r="AE826" s="50" t="str">
        <f>IFERROR(MID('Upload Data'!$A813, AA826 + 1, AB826 - AA826 - 1), "")</f>
        <v/>
      </c>
      <c r="AF826" s="50" t="str">
        <f>IFERROR(MID('Upload Data'!$A813, AB826 + 1, 1000), "")</f>
        <v/>
      </c>
      <c r="AG826" s="50" t="str">
        <f t="shared" si="91"/>
        <v/>
      </c>
      <c r="AH826" s="50" t="b">
        <f t="shared" si="92"/>
        <v>0</v>
      </c>
    </row>
    <row r="827" spans="1:34">
      <c r="A827" s="49">
        <f t="shared" si="89"/>
        <v>814</v>
      </c>
      <c r="B827" s="48" t="b">
        <f>NOT(IFERROR('Upload Data'!A814 = "ERROR", TRUE))</f>
        <v>1</v>
      </c>
      <c r="C827" s="48">
        <f t="shared" si="90"/>
        <v>814</v>
      </c>
      <c r="D827" s="50" t="b">
        <f>IF(B827, ('Upload Data'!A814 &amp; 'Upload Data'!B814 &amp; 'Upload Data'!C814 &amp; 'Upload Data'!D814 &amp; 'Upload Data'!E814 &amp; 'Upload Data'!F814 &amp; 'Upload Data'!G814 &amp; 'Upload Data'!H814 &amp; 'Upload Data'!I814 &amp; 'Upload Data'!J814 &amp; 'Upload Data'!K814 &amp; 'Upload Data'!L814 &amp; 'Upload Data'!M814 &amp; 'Upload Data'!N814) &lt;&gt; "", FALSE)</f>
        <v>0</v>
      </c>
      <c r="E827" s="50" t="str">
        <f t="shared" si="93"/>
        <v/>
      </c>
      <c r="F827" s="50" t="str">
        <f t="shared" si="94"/>
        <v/>
      </c>
      <c r="G827" s="50" t="b">
        <f t="shared" si="88"/>
        <v>1</v>
      </c>
      <c r="H827" s="50" t="b">
        <f>IFERROR(OR(AND(NOT(D827), 'Upload Data'!$A814 = ""), AND(AG827 &gt; -1, OR(AND(AH827, LEN(AD827) = 7), IFERROR(MATCH(AD827, listCertificateTypes, 0), FALSE)))), FALSE)</f>
        <v>1</v>
      </c>
      <c r="I827" s="50" t="b">
        <f>IFERROR(OR(NOT($D827), 'Upload Data'!B814 &lt;&gt; ""), FALSE)</f>
        <v>1</v>
      </c>
      <c r="J827" s="50" t="b">
        <f>IFERROR(OR(AND(NOT($D827), 'Upload Data'!C814 = ""), ISNUMBER('Upload Data'!C814), IFERROR(DATEVALUE('Upload Data'!C814) &gt; 0, FALSE)), FALSE)</f>
        <v>1</v>
      </c>
      <c r="K827" s="50" t="b">
        <f>IFERROR(OR(NOT($D827), 'Upload Data'!D814 &lt;&gt; ""), FALSE)</f>
        <v>1</v>
      </c>
      <c r="L827" s="51" t="s">
        <v>116</v>
      </c>
      <c r="M827" s="50" t="b">
        <f>IFERROR(OR(AND(NOT($D827), 'Upload Data'!F814 = ""), IFERROR(_xlfn.NUMBERVALUE('Upload Data'!F814) &gt; 0, FALSE)), FALSE)</f>
        <v>1</v>
      </c>
      <c r="N827" s="50" t="b">
        <f>IFERROR(OR('Upload Data'!G814 = "", IFERROR(_xlfn.NUMBERVALUE('Upload Data'!G814) &gt; 0, FALSE)), FALSE)</f>
        <v>1</v>
      </c>
      <c r="O827" s="50" t="b">
        <f>IFERROR(OR('Upload Data'!G814 = "", IFERROR(MATCH('Upload Data'!H814, listVolumeUnits, 0), FALSE)), FALSE)</f>
        <v>1</v>
      </c>
      <c r="P827" s="50" t="b">
        <f>IFERROR(OR('Upload Data'!I814 = "", IFERROR(_xlfn.NUMBERVALUE('Upload Data'!I814) &gt; 0, FALSE)), FALSE)</f>
        <v>1</v>
      </c>
      <c r="Q827" s="50" t="b">
        <f>IFERROR(OR('Upload Data'!I814 = "", IFERROR(MATCH('Upload Data'!J814, listWeightUnits, 0), FALSE)), FALSE)</f>
        <v>1</v>
      </c>
      <c r="R827" s="50" t="b">
        <f>IFERROR(OR(AND(NOT(D827), 'Upload Data'!K814 = ""), IFERROR(MATCH('Upload Data'!K814, listFscClaimTypes, 0), FALSE)), FALSE)</f>
        <v>1</v>
      </c>
      <c r="S827" s="50" t="b">
        <f>IFERROR(OR(AND('Upload Data'!K814 = refClaimFsc100, OR('Upload Data'!L814 = "", 'Upload Data'!L814 = 100)), AND('Upload Data'!K814 = refClaimFscCW, OR('Upload Data'!L814 = "", 'Upload Data'!L814 = 0)), AND('Upload Data'!K814 = refClaimFscMix, 'Upload Data'!L814 &lt;&gt; "", _xlfn.NUMBERVALUE('Upload Data'!L814) &gt;= 0, _xlfn.NUMBERVALUE('Upload Data'!L814) &lt;= 100), AND('Upload Data'!K814 = refClaimFscMixCredit, OR('Upload Data'!L814 = "", 'Upload Data'!L814 = 100)), AND('Upload Data'!K814 = refClaimFscRecycled, 'Upload Data'!K814 =""), 'Upload Data'!K814 = ""), FALSE)</f>
        <v>1</v>
      </c>
      <c r="T827" s="50" t="b">
        <f>IFERROR(OR('Upload Data'!M814 = "", ISNUMBER('Upload Data'!M814), IFERROR(DATEVALUE('Upload Data'!M814) &gt; 0, FALSE)), FALSE)</f>
        <v>1</v>
      </c>
      <c r="U827" s="50" t="b">
        <f>IFERROR(OR('Upload Data'!N814 = "", ISNUMBER('Upload Data'!N814), IFERROR(DATEVALUE('Upload Data'!N814) &gt; 0, FALSE)), FALSE)</f>
        <v>1</v>
      </c>
      <c r="V827" s="51" t="s">
        <v>116</v>
      </c>
      <c r="W827" s="50"/>
      <c r="X827" s="50"/>
      <c r="Y827" s="50"/>
      <c r="Z827" s="50">
        <f>IFERROR(FIND("-", 'Upload Data'!$A814, 1), 1000)</f>
        <v>1000</v>
      </c>
      <c r="AA827" s="50">
        <f>IFERROR(FIND("-", 'Upload Data'!$A814, Z827 + 1), 1000)</f>
        <v>1000</v>
      </c>
      <c r="AB827" s="50">
        <f>IFERROR(FIND("-", 'Upload Data'!$A814, AA827 + 1), 1000)</f>
        <v>1000</v>
      </c>
      <c r="AC827" s="50" t="str">
        <f>IFERROR(LEFT('Upload Data'!$A814, Z827 - 1), "")</f>
        <v/>
      </c>
      <c r="AD827" s="50" t="str">
        <f>IFERROR(MID('Upload Data'!$A814, Z827 + 1, AA827 - Z827 - 1), "")</f>
        <v/>
      </c>
      <c r="AE827" s="50" t="str">
        <f>IFERROR(MID('Upload Data'!$A814, AA827 + 1, AB827 - AA827 - 1), "")</f>
        <v/>
      </c>
      <c r="AF827" s="50" t="str">
        <f>IFERROR(MID('Upload Data'!$A814, AB827 + 1, 1000), "")</f>
        <v/>
      </c>
      <c r="AG827" s="50" t="str">
        <f t="shared" si="91"/>
        <v/>
      </c>
      <c r="AH827" s="50" t="b">
        <f t="shared" si="92"/>
        <v>0</v>
      </c>
    </row>
    <row r="828" spans="1:34">
      <c r="A828" s="49">
        <f t="shared" si="89"/>
        <v>815</v>
      </c>
      <c r="B828" s="48" t="b">
        <f>NOT(IFERROR('Upload Data'!A815 = "ERROR", TRUE))</f>
        <v>1</v>
      </c>
      <c r="C828" s="48">
        <f t="shared" si="90"/>
        <v>815</v>
      </c>
      <c r="D828" s="50" t="b">
        <f>IF(B828, ('Upload Data'!A815 &amp; 'Upload Data'!B815 &amp; 'Upload Data'!C815 &amp; 'Upload Data'!D815 &amp; 'Upload Data'!E815 &amp; 'Upload Data'!F815 &amp; 'Upload Data'!G815 &amp; 'Upload Data'!H815 &amp; 'Upload Data'!I815 &amp; 'Upload Data'!J815 &amp; 'Upload Data'!K815 &amp; 'Upload Data'!L815 &amp; 'Upload Data'!M815 &amp; 'Upload Data'!N815) &lt;&gt; "", FALSE)</f>
        <v>0</v>
      </c>
      <c r="E828" s="50" t="str">
        <f t="shared" si="93"/>
        <v/>
      </c>
      <c r="F828" s="50" t="str">
        <f t="shared" si="94"/>
        <v/>
      </c>
      <c r="G828" s="50" t="b">
        <f t="shared" si="88"/>
        <v>1</v>
      </c>
      <c r="H828" s="50" t="b">
        <f>IFERROR(OR(AND(NOT(D828), 'Upload Data'!$A815 = ""), AND(AG828 &gt; -1, OR(AND(AH828, LEN(AD828) = 7), IFERROR(MATCH(AD828, listCertificateTypes, 0), FALSE)))), FALSE)</f>
        <v>1</v>
      </c>
      <c r="I828" s="50" t="b">
        <f>IFERROR(OR(NOT($D828), 'Upload Data'!B815 &lt;&gt; ""), FALSE)</f>
        <v>1</v>
      </c>
      <c r="J828" s="50" t="b">
        <f>IFERROR(OR(AND(NOT($D828), 'Upload Data'!C815 = ""), ISNUMBER('Upload Data'!C815), IFERROR(DATEVALUE('Upload Data'!C815) &gt; 0, FALSE)), FALSE)</f>
        <v>1</v>
      </c>
      <c r="K828" s="50" t="b">
        <f>IFERROR(OR(NOT($D828), 'Upload Data'!D815 &lt;&gt; ""), FALSE)</f>
        <v>1</v>
      </c>
      <c r="L828" s="51" t="s">
        <v>116</v>
      </c>
      <c r="M828" s="50" t="b">
        <f>IFERROR(OR(AND(NOT($D828), 'Upload Data'!F815 = ""), IFERROR(_xlfn.NUMBERVALUE('Upload Data'!F815) &gt; 0, FALSE)), FALSE)</f>
        <v>1</v>
      </c>
      <c r="N828" s="50" t="b">
        <f>IFERROR(OR('Upload Data'!G815 = "", IFERROR(_xlfn.NUMBERVALUE('Upload Data'!G815) &gt; 0, FALSE)), FALSE)</f>
        <v>1</v>
      </c>
      <c r="O828" s="50" t="b">
        <f>IFERROR(OR('Upload Data'!G815 = "", IFERROR(MATCH('Upload Data'!H815, listVolumeUnits, 0), FALSE)), FALSE)</f>
        <v>1</v>
      </c>
      <c r="P828" s="50" t="b">
        <f>IFERROR(OR('Upload Data'!I815 = "", IFERROR(_xlfn.NUMBERVALUE('Upload Data'!I815) &gt; 0, FALSE)), FALSE)</f>
        <v>1</v>
      </c>
      <c r="Q828" s="50" t="b">
        <f>IFERROR(OR('Upload Data'!I815 = "", IFERROR(MATCH('Upload Data'!J815, listWeightUnits, 0), FALSE)), FALSE)</f>
        <v>1</v>
      </c>
      <c r="R828" s="50" t="b">
        <f>IFERROR(OR(AND(NOT(D828), 'Upload Data'!K815 = ""), IFERROR(MATCH('Upload Data'!K815, listFscClaimTypes, 0), FALSE)), FALSE)</f>
        <v>1</v>
      </c>
      <c r="S828" s="50" t="b">
        <f>IFERROR(OR(AND('Upload Data'!K815 = refClaimFsc100, OR('Upload Data'!L815 = "", 'Upload Data'!L815 = 100)), AND('Upload Data'!K815 = refClaimFscCW, OR('Upload Data'!L815 = "", 'Upload Data'!L815 = 0)), AND('Upload Data'!K815 = refClaimFscMix, 'Upload Data'!L815 &lt;&gt; "", _xlfn.NUMBERVALUE('Upload Data'!L815) &gt;= 0, _xlfn.NUMBERVALUE('Upload Data'!L815) &lt;= 100), AND('Upload Data'!K815 = refClaimFscMixCredit, OR('Upload Data'!L815 = "", 'Upload Data'!L815 = 100)), AND('Upload Data'!K815 = refClaimFscRecycled, 'Upload Data'!K815 =""), 'Upload Data'!K815 = ""), FALSE)</f>
        <v>1</v>
      </c>
      <c r="T828" s="50" t="b">
        <f>IFERROR(OR('Upload Data'!M815 = "", ISNUMBER('Upload Data'!M815), IFERROR(DATEVALUE('Upload Data'!M815) &gt; 0, FALSE)), FALSE)</f>
        <v>1</v>
      </c>
      <c r="U828" s="50" t="b">
        <f>IFERROR(OR('Upload Data'!N815 = "", ISNUMBER('Upload Data'!N815), IFERROR(DATEVALUE('Upload Data'!N815) &gt; 0, FALSE)), FALSE)</f>
        <v>1</v>
      </c>
      <c r="V828" s="51" t="s">
        <v>116</v>
      </c>
      <c r="W828" s="50"/>
      <c r="X828" s="50"/>
      <c r="Y828" s="50"/>
      <c r="Z828" s="50">
        <f>IFERROR(FIND("-", 'Upload Data'!$A815, 1), 1000)</f>
        <v>1000</v>
      </c>
      <c r="AA828" s="50">
        <f>IFERROR(FIND("-", 'Upload Data'!$A815, Z828 + 1), 1000)</f>
        <v>1000</v>
      </c>
      <c r="AB828" s="50">
        <f>IFERROR(FIND("-", 'Upload Data'!$A815, AA828 + 1), 1000)</f>
        <v>1000</v>
      </c>
      <c r="AC828" s="50" t="str">
        <f>IFERROR(LEFT('Upload Data'!$A815, Z828 - 1), "")</f>
        <v/>
      </c>
      <c r="AD828" s="50" t="str">
        <f>IFERROR(MID('Upload Data'!$A815, Z828 + 1, AA828 - Z828 - 1), "")</f>
        <v/>
      </c>
      <c r="AE828" s="50" t="str">
        <f>IFERROR(MID('Upload Data'!$A815, AA828 + 1, AB828 - AA828 - 1), "")</f>
        <v/>
      </c>
      <c r="AF828" s="50" t="str">
        <f>IFERROR(MID('Upload Data'!$A815, AB828 + 1, 1000), "")</f>
        <v/>
      </c>
      <c r="AG828" s="50" t="str">
        <f t="shared" si="91"/>
        <v/>
      </c>
      <c r="AH828" s="50" t="b">
        <f t="shared" si="92"/>
        <v>0</v>
      </c>
    </row>
    <row r="829" spans="1:34">
      <c r="A829" s="49">
        <f t="shared" si="89"/>
        <v>816</v>
      </c>
      <c r="B829" s="48" t="b">
        <f>NOT(IFERROR('Upload Data'!A816 = "ERROR", TRUE))</f>
        <v>1</v>
      </c>
      <c r="C829" s="48">
        <f t="shared" si="90"/>
        <v>816</v>
      </c>
      <c r="D829" s="50" t="b">
        <f>IF(B829, ('Upload Data'!A816 &amp; 'Upload Data'!B816 &amp; 'Upload Data'!C816 &amp; 'Upload Data'!D816 &amp; 'Upload Data'!E816 &amp; 'Upload Data'!F816 &amp; 'Upload Data'!G816 &amp; 'Upload Data'!H816 &amp; 'Upload Data'!I816 &amp; 'Upload Data'!J816 &amp; 'Upload Data'!K816 &amp; 'Upload Data'!L816 &amp; 'Upload Data'!M816 &amp; 'Upload Data'!N816) &lt;&gt; "", FALSE)</f>
        <v>0</v>
      </c>
      <c r="E829" s="50" t="str">
        <f t="shared" si="93"/>
        <v/>
      </c>
      <c r="F829" s="50" t="str">
        <f t="shared" si="94"/>
        <v/>
      </c>
      <c r="G829" s="50" t="b">
        <f t="shared" si="88"/>
        <v>1</v>
      </c>
      <c r="H829" s="50" t="b">
        <f>IFERROR(OR(AND(NOT(D829), 'Upload Data'!$A816 = ""), AND(AG829 &gt; -1, OR(AND(AH829, LEN(AD829) = 7), IFERROR(MATCH(AD829, listCertificateTypes, 0), FALSE)))), FALSE)</f>
        <v>1</v>
      </c>
      <c r="I829" s="50" t="b">
        <f>IFERROR(OR(NOT($D829), 'Upload Data'!B816 &lt;&gt; ""), FALSE)</f>
        <v>1</v>
      </c>
      <c r="J829" s="50" t="b">
        <f>IFERROR(OR(AND(NOT($D829), 'Upload Data'!C816 = ""), ISNUMBER('Upload Data'!C816), IFERROR(DATEVALUE('Upload Data'!C816) &gt; 0, FALSE)), FALSE)</f>
        <v>1</v>
      </c>
      <c r="K829" s="50" t="b">
        <f>IFERROR(OR(NOT($D829), 'Upload Data'!D816 &lt;&gt; ""), FALSE)</f>
        <v>1</v>
      </c>
      <c r="L829" s="51" t="s">
        <v>116</v>
      </c>
      <c r="M829" s="50" t="b">
        <f>IFERROR(OR(AND(NOT($D829), 'Upload Data'!F816 = ""), IFERROR(_xlfn.NUMBERVALUE('Upload Data'!F816) &gt; 0, FALSE)), FALSE)</f>
        <v>1</v>
      </c>
      <c r="N829" s="50" t="b">
        <f>IFERROR(OR('Upload Data'!G816 = "", IFERROR(_xlfn.NUMBERVALUE('Upload Data'!G816) &gt; 0, FALSE)), FALSE)</f>
        <v>1</v>
      </c>
      <c r="O829" s="50" t="b">
        <f>IFERROR(OR('Upload Data'!G816 = "", IFERROR(MATCH('Upload Data'!H816, listVolumeUnits, 0), FALSE)), FALSE)</f>
        <v>1</v>
      </c>
      <c r="P829" s="50" t="b">
        <f>IFERROR(OR('Upload Data'!I816 = "", IFERROR(_xlfn.NUMBERVALUE('Upload Data'!I816) &gt; 0, FALSE)), FALSE)</f>
        <v>1</v>
      </c>
      <c r="Q829" s="50" t="b">
        <f>IFERROR(OR('Upload Data'!I816 = "", IFERROR(MATCH('Upload Data'!J816, listWeightUnits, 0), FALSE)), FALSE)</f>
        <v>1</v>
      </c>
      <c r="R829" s="50" t="b">
        <f>IFERROR(OR(AND(NOT(D829), 'Upload Data'!K816 = ""), IFERROR(MATCH('Upload Data'!K816, listFscClaimTypes, 0), FALSE)), FALSE)</f>
        <v>1</v>
      </c>
      <c r="S829" s="50" t="b">
        <f>IFERROR(OR(AND('Upload Data'!K816 = refClaimFsc100, OR('Upload Data'!L816 = "", 'Upload Data'!L816 = 100)), AND('Upload Data'!K816 = refClaimFscCW, OR('Upload Data'!L816 = "", 'Upload Data'!L816 = 0)), AND('Upload Data'!K816 = refClaimFscMix, 'Upload Data'!L816 &lt;&gt; "", _xlfn.NUMBERVALUE('Upload Data'!L816) &gt;= 0, _xlfn.NUMBERVALUE('Upload Data'!L816) &lt;= 100), AND('Upload Data'!K816 = refClaimFscMixCredit, OR('Upload Data'!L816 = "", 'Upload Data'!L816 = 100)), AND('Upload Data'!K816 = refClaimFscRecycled, 'Upload Data'!K816 =""), 'Upload Data'!K816 = ""), FALSE)</f>
        <v>1</v>
      </c>
      <c r="T829" s="50" t="b">
        <f>IFERROR(OR('Upload Data'!M816 = "", ISNUMBER('Upload Data'!M816), IFERROR(DATEVALUE('Upload Data'!M816) &gt; 0, FALSE)), FALSE)</f>
        <v>1</v>
      </c>
      <c r="U829" s="50" t="b">
        <f>IFERROR(OR('Upload Data'!N816 = "", ISNUMBER('Upload Data'!N816), IFERROR(DATEVALUE('Upload Data'!N816) &gt; 0, FALSE)), FALSE)</f>
        <v>1</v>
      </c>
      <c r="V829" s="51" t="s">
        <v>116</v>
      </c>
      <c r="W829" s="50"/>
      <c r="X829" s="50"/>
      <c r="Y829" s="50"/>
      <c r="Z829" s="50">
        <f>IFERROR(FIND("-", 'Upload Data'!$A816, 1), 1000)</f>
        <v>1000</v>
      </c>
      <c r="AA829" s="50">
        <f>IFERROR(FIND("-", 'Upload Data'!$A816, Z829 + 1), 1000)</f>
        <v>1000</v>
      </c>
      <c r="AB829" s="50">
        <f>IFERROR(FIND("-", 'Upload Data'!$A816, AA829 + 1), 1000)</f>
        <v>1000</v>
      </c>
      <c r="AC829" s="50" t="str">
        <f>IFERROR(LEFT('Upload Data'!$A816, Z829 - 1), "")</f>
        <v/>
      </c>
      <c r="AD829" s="50" t="str">
        <f>IFERROR(MID('Upload Data'!$A816, Z829 + 1, AA829 - Z829 - 1), "")</f>
        <v/>
      </c>
      <c r="AE829" s="50" t="str">
        <f>IFERROR(MID('Upload Data'!$A816, AA829 + 1, AB829 - AA829 - 1), "")</f>
        <v/>
      </c>
      <c r="AF829" s="50" t="str">
        <f>IFERROR(MID('Upload Data'!$A816, AB829 + 1, 1000), "")</f>
        <v/>
      </c>
      <c r="AG829" s="50" t="str">
        <f t="shared" si="91"/>
        <v/>
      </c>
      <c r="AH829" s="50" t="b">
        <f t="shared" si="92"/>
        <v>0</v>
      </c>
    </row>
    <row r="830" spans="1:34">
      <c r="A830" s="49">
        <f t="shared" si="89"/>
        <v>817</v>
      </c>
      <c r="B830" s="48" t="b">
        <f>NOT(IFERROR('Upload Data'!A817 = "ERROR", TRUE))</f>
        <v>1</v>
      </c>
      <c r="C830" s="48">
        <f t="shared" si="90"/>
        <v>817</v>
      </c>
      <c r="D830" s="50" t="b">
        <f>IF(B830, ('Upload Data'!A817 &amp; 'Upload Data'!B817 &amp; 'Upload Data'!C817 &amp; 'Upload Data'!D817 &amp; 'Upload Data'!E817 &amp; 'Upload Data'!F817 &amp; 'Upload Data'!G817 &amp; 'Upload Data'!H817 &amp; 'Upload Data'!I817 &amp; 'Upload Data'!J817 &amp; 'Upload Data'!K817 &amp; 'Upload Data'!L817 &amp; 'Upload Data'!M817 &amp; 'Upload Data'!N817) &lt;&gt; "", FALSE)</f>
        <v>0</v>
      </c>
      <c r="E830" s="50" t="str">
        <f t="shared" si="93"/>
        <v/>
      </c>
      <c r="F830" s="50" t="str">
        <f t="shared" si="94"/>
        <v/>
      </c>
      <c r="G830" s="50" t="b">
        <f t="shared" si="88"/>
        <v>1</v>
      </c>
      <c r="H830" s="50" t="b">
        <f>IFERROR(OR(AND(NOT(D830), 'Upload Data'!$A817 = ""), AND(AG830 &gt; -1, OR(AND(AH830, LEN(AD830) = 7), IFERROR(MATCH(AD830, listCertificateTypes, 0), FALSE)))), FALSE)</f>
        <v>1</v>
      </c>
      <c r="I830" s="50" t="b">
        <f>IFERROR(OR(NOT($D830), 'Upload Data'!B817 &lt;&gt; ""), FALSE)</f>
        <v>1</v>
      </c>
      <c r="J830" s="50" t="b">
        <f>IFERROR(OR(AND(NOT($D830), 'Upload Data'!C817 = ""), ISNUMBER('Upload Data'!C817), IFERROR(DATEVALUE('Upload Data'!C817) &gt; 0, FALSE)), FALSE)</f>
        <v>1</v>
      </c>
      <c r="K830" s="50" t="b">
        <f>IFERROR(OR(NOT($D830), 'Upload Data'!D817 &lt;&gt; ""), FALSE)</f>
        <v>1</v>
      </c>
      <c r="L830" s="51" t="s">
        <v>116</v>
      </c>
      <c r="M830" s="50" t="b">
        <f>IFERROR(OR(AND(NOT($D830), 'Upload Data'!F817 = ""), IFERROR(_xlfn.NUMBERVALUE('Upload Data'!F817) &gt; 0, FALSE)), FALSE)</f>
        <v>1</v>
      </c>
      <c r="N830" s="50" t="b">
        <f>IFERROR(OR('Upload Data'!G817 = "", IFERROR(_xlfn.NUMBERVALUE('Upload Data'!G817) &gt; 0, FALSE)), FALSE)</f>
        <v>1</v>
      </c>
      <c r="O830" s="50" t="b">
        <f>IFERROR(OR('Upload Data'!G817 = "", IFERROR(MATCH('Upload Data'!H817, listVolumeUnits, 0), FALSE)), FALSE)</f>
        <v>1</v>
      </c>
      <c r="P830" s="50" t="b">
        <f>IFERROR(OR('Upload Data'!I817 = "", IFERROR(_xlfn.NUMBERVALUE('Upload Data'!I817) &gt; 0, FALSE)), FALSE)</f>
        <v>1</v>
      </c>
      <c r="Q830" s="50" t="b">
        <f>IFERROR(OR('Upload Data'!I817 = "", IFERROR(MATCH('Upload Data'!J817, listWeightUnits, 0), FALSE)), FALSE)</f>
        <v>1</v>
      </c>
      <c r="R830" s="50" t="b">
        <f>IFERROR(OR(AND(NOT(D830), 'Upload Data'!K817 = ""), IFERROR(MATCH('Upload Data'!K817, listFscClaimTypes, 0), FALSE)), FALSE)</f>
        <v>1</v>
      </c>
      <c r="S830" s="50" t="b">
        <f>IFERROR(OR(AND('Upload Data'!K817 = refClaimFsc100, OR('Upload Data'!L817 = "", 'Upload Data'!L817 = 100)), AND('Upload Data'!K817 = refClaimFscCW, OR('Upload Data'!L817 = "", 'Upload Data'!L817 = 0)), AND('Upload Data'!K817 = refClaimFscMix, 'Upload Data'!L817 &lt;&gt; "", _xlfn.NUMBERVALUE('Upload Data'!L817) &gt;= 0, _xlfn.NUMBERVALUE('Upload Data'!L817) &lt;= 100), AND('Upload Data'!K817 = refClaimFscMixCredit, OR('Upload Data'!L817 = "", 'Upload Data'!L817 = 100)), AND('Upload Data'!K817 = refClaimFscRecycled, 'Upload Data'!K817 =""), 'Upload Data'!K817 = ""), FALSE)</f>
        <v>1</v>
      </c>
      <c r="T830" s="50" t="b">
        <f>IFERROR(OR('Upload Data'!M817 = "", ISNUMBER('Upload Data'!M817), IFERROR(DATEVALUE('Upload Data'!M817) &gt; 0, FALSE)), FALSE)</f>
        <v>1</v>
      </c>
      <c r="U830" s="50" t="b">
        <f>IFERROR(OR('Upload Data'!N817 = "", ISNUMBER('Upload Data'!N817), IFERROR(DATEVALUE('Upload Data'!N817) &gt; 0, FALSE)), FALSE)</f>
        <v>1</v>
      </c>
      <c r="V830" s="51" t="s">
        <v>116</v>
      </c>
      <c r="W830" s="50"/>
      <c r="X830" s="50"/>
      <c r="Y830" s="50"/>
      <c r="Z830" s="50">
        <f>IFERROR(FIND("-", 'Upload Data'!$A817, 1), 1000)</f>
        <v>1000</v>
      </c>
      <c r="AA830" s="50">
        <f>IFERROR(FIND("-", 'Upload Data'!$A817, Z830 + 1), 1000)</f>
        <v>1000</v>
      </c>
      <c r="AB830" s="50">
        <f>IFERROR(FIND("-", 'Upload Data'!$A817, AA830 + 1), 1000)</f>
        <v>1000</v>
      </c>
      <c r="AC830" s="50" t="str">
        <f>IFERROR(LEFT('Upload Data'!$A817, Z830 - 1), "")</f>
        <v/>
      </c>
      <c r="AD830" s="50" t="str">
        <f>IFERROR(MID('Upload Data'!$A817, Z830 + 1, AA830 - Z830 - 1), "")</f>
        <v/>
      </c>
      <c r="AE830" s="50" t="str">
        <f>IFERROR(MID('Upload Data'!$A817, AA830 + 1, AB830 - AA830 - 1), "")</f>
        <v/>
      </c>
      <c r="AF830" s="50" t="str">
        <f>IFERROR(MID('Upload Data'!$A817, AB830 + 1, 1000), "")</f>
        <v/>
      </c>
      <c r="AG830" s="50" t="str">
        <f t="shared" si="91"/>
        <v/>
      </c>
      <c r="AH830" s="50" t="b">
        <f t="shared" si="92"/>
        <v>0</v>
      </c>
    </row>
    <row r="831" spans="1:34">
      <c r="A831" s="49">
        <f t="shared" si="89"/>
        <v>818</v>
      </c>
      <c r="B831" s="48" t="b">
        <f>NOT(IFERROR('Upload Data'!A818 = "ERROR", TRUE))</f>
        <v>1</v>
      </c>
      <c r="C831" s="48">
        <f t="shared" si="90"/>
        <v>818</v>
      </c>
      <c r="D831" s="50" t="b">
        <f>IF(B831, ('Upload Data'!A818 &amp; 'Upload Data'!B818 &amp; 'Upload Data'!C818 &amp; 'Upload Data'!D818 &amp; 'Upload Data'!E818 &amp; 'Upload Data'!F818 &amp; 'Upload Data'!G818 &amp; 'Upload Data'!H818 &amp; 'Upload Data'!I818 &amp; 'Upload Data'!J818 &amp; 'Upload Data'!K818 &amp; 'Upload Data'!L818 &amp; 'Upload Data'!M818 &amp; 'Upload Data'!N818) &lt;&gt; "", FALSE)</f>
        <v>0</v>
      </c>
      <c r="E831" s="50" t="str">
        <f t="shared" si="93"/>
        <v/>
      </c>
      <c r="F831" s="50" t="str">
        <f t="shared" si="94"/>
        <v/>
      </c>
      <c r="G831" s="50" t="b">
        <f t="shared" si="88"/>
        <v>1</v>
      </c>
      <c r="H831" s="50" t="b">
        <f>IFERROR(OR(AND(NOT(D831), 'Upload Data'!$A818 = ""), AND(AG831 &gt; -1, OR(AND(AH831, LEN(AD831) = 7), IFERROR(MATCH(AD831, listCertificateTypes, 0), FALSE)))), FALSE)</f>
        <v>1</v>
      </c>
      <c r="I831" s="50" t="b">
        <f>IFERROR(OR(NOT($D831), 'Upload Data'!B818 &lt;&gt; ""), FALSE)</f>
        <v>1</v>
      </c>
      <c r="J831" s="50" t="b">
        <f>IFERROR(OR(AND(NOT($D831), 'Upload Data'!C818 = ""), ISNUMBER('Upload Data'!C818), IFERROR(DATEVALUE('Upload Data'!C818) &gt; 0, FALSE)), FALSE)</f>
        <v>1</v>
      </c>
      <c r="K831" s="50" t="b">
        <f>IFERROR(OR(NOT($D831), 'Upload Data'!D818 &lt;&gt; ""), FALSE)</f>
        <v>1</v>
      </c>
      <c r="L831" s="51" t="s">
        <v>116</v>
      </c>
      <c r="M831" s="50" t="b">
        <f>IFERROR(OR(AND(NOT($D831), 'Upload Data'!F818 = ""), IFERROR(_xlfn.NUMBERVALUE('Upload Data'!F818) &gt; 0, FALSE)), FALSE)</f>
        <v>1</v>
      </c>
      <c r="N831" s="50" t="b">
        <f>IFERROR(OR('Upload Data'!G818 = "", IFERROR(_xlfn.NUMBERVALUE('Upload Data'!G818) &gt; 0, FALSE)), FALSE)</f>
        <v>1</v>
      </c>
      <c r="O831" s="50" t="b">
        <f>IFERROR(OR('Upload Data'!G818 = "", IFERROR(MATCH('Upload Data'!H818, listVolumeUnits, 0), FALSE)), FALSE)</f>
        <v>1</v>
      </c>
      <c r="P831" s="50" t="b">
        <f>IFERROR(OR('Upload Data'!I818 = "", IFERROR(_xlfn.NUMBERVALUE('Upload Data'!I818) &gt; 0, FALSE)), FALSE)</f>
        <v>1</v>
      </c>
      <c r="Q831" s="50" t="b">
        <f>IFERROR(OR('Upload Data'!I818 = "", IFERROR(MATCH('Upload Data'!J818, listWeightUnits, 0), FALSE)), FALSE)</f>
        <v>1</v>
      </c>
      <c r="R831" s="50" t="b">
        <f>IFERROR(OR(AND(NOT(D831), 'Upload Data'!K818 = ""), IFERROR(MATCH('Upload Data'!K818, listFscClaimTypes, 0), FALSE)), FALSE)</f>
        <v>1</v>
      </c>
      <c r="S831" s="50" t="b">
        <f>IFERROR(OR(AND('Upload Data'!K818 = refClaimFsc100, OR('Upload Data'!L818 = "", 'Upload Data'!L818 = 100)), AND('Upload Data'!K818 = refClaimFscCW, OR('Upload Data'!L818 = "", 'Upload Data'!L818 = 0)), AND('Upload Data'!K818 = refClaimFscMix, 'Upload Data'!L818 &lt;&gt; "", _xlfn.NUMBERVALUE('Upload Data'!L818) &gt;= 0, _xlfn.NUMBERVALUE('Upload Data'!L818) &lt;= 100), AND('Upload Data'!K818 = refClaimFscMixCredit, OR('Upload Data'!L818 = "", 'Upload Data'!L818 = 100)), AND('Upload Data'!K818 = refClaimFscRecycled, 'Upload Data'!K818 =""), 'Upload Data'!K818 = ""), FALSE)</f>
        <v>1</v>
      </c>
      <c r="T831" s="50" t="b">
        <f>IFERROR(OR('Upload Data'!M818 = "", ISNUMBER('Upload Data'!M818), IFERROR(DATEVALUE('Upload Data'!M818) &gt; 0, FALSE)), FALSE)</f>
        <v>1</v>
      </c>
      <c r="U831" s="50" t="b">
        <f>IFERROR(OR('Upload Data'!N818 = "", ISNUMBER('Upload Data'!N818), IFERROR(DATEVALUE('Upload Data'!N818) &gt; 0, FALSE)), FALSE)</f>
        <v>1</v>
      </c>
      <c r="V831" s="51" t="s">
        <v>116</v>
      </c>
      <c r="W831" s="50"/>
      <c r="X831" s="50"/>
      <c r="Y831" s="50"/>
      <c r="Z831" s="50">
        <f>IFERROR(FIND("-", 'Upload Data'!$A818, 1), 1000)</f>
        <v>1000</v>
      </c>
      <c r="AA831" s="50">
        <f>IFERROR(FIND("-", 'Upload Data'!$A818, Z831 + 1), 1000)</f>
        <v>1000</v>
      </c>
      <c r="AB831" s="50">
        <f>IFERROR(FIND("-", 'Upload Data'!$A818, AA831 + 1), 1000)</f>
        <v>1000</v>
      </c>
      <c r="AC831" s="50" t="str">
        <f>IFERROR(LEFT('Upload Data'!$A818, Z831 - 1), "")</f>
        <v/>
      </c>
      <c r="AD831" s="50" t="str">
        <f>IFERROR(MID('Upload Data'!$A818, Z831 + 1, AA831 - Z831 - 1), "")</f>
        <v/>
      </c>
      <c r="AE831" s="50" t="str">
        <f>IFERROR(MID('Upload Data'!$A818, AA831 + 1, AB831 - AA831 - 1), "")</f>
        <v/>
      </c>
      <c r="AF831" s="50" t="str">
        <f>IFERROR(MID('Upload Data'!$A818, AB831 + 1, 1000), "")</f>
        <v/>
      </c>
      <c r="AG831" s="50" t="str">
        <f t="shared" si="91"/>
        <v/>
      </c>
      <c r="AH831" s="50" t="b">
        <f t="shared" si="92"/>
        <v>0</v>
      </c>
    </row>
    <row r="832" spans="1:34">
      <c r="A832" s="49">
        <f t="shared" si="89"/>
        <v>819</v>
      </c>
      <c r="B832" s="48" t="b">
        <f>NOT(IFERROR('Upload Data'!A819 = "ERROR", TRUE))</f>
        <v>1</v>
      </c>
      <c r="C832" s="48">
        <f t="shared" si="90"/>
        <v>819</v>
      </c>
      <c r="D832" s="50" t="b">
        <f>IF(B832, ('Upload Data'!A819 &amp; 'Upload Data'!B819 &amp; 'Upload Data'!C819 &amp; 'Upload Data'!D819 &amp; 'Upload Data'!E819 &amp; 'Upload Data'!F819 &amp; 'Upload Data'!G819 &amp; 'Upload Data'!H819 &amp; 'Upload Data'!I819 &amp; 'Upload Data'!J819 &amp; 'Upload Data'!K819 &amp; 'Upload Data'!L819 &amp; 'Upload Data'!M819 &amp; 'Upload Data'!N819) &lt;&gt; "", FALSE)</f>
        <v>0</v>
      </c>
      <c r="E832" s="50" t="str">
        <f t="shared" si="93"/>
        <v/>
      </c>
      <c r="F832" s="50" t="str">
        <f t="shared" si="94"/>
        <v/>
      </c>
      <c r="G832" s="50" t="b">
        <f t="shared" si="88"/>
        <v>1</v>
      </c>
      <c r="H832" s="50" t="b">
        <f>IFERROR(OR(AND(NOT(D832), 'Upload Data'!$A819 = ""), AND(AG832 &gt; -1, OR(AND(AH832, LEN(AD832) = 7), IFERROR(MATCH(AD832, listCertificateTypes, 0), FALSE)))), FALSE)</f>
        <v>1</v>
      </c>
      <c r="I832" s="50" t="b">
        <f>IFERROR(OR(NOT($D832), 'Upload Data'!B819 &lt;&gt; ""), FALSE)</f>
        <v>1</v>
      </c>
      <c r="J832" s="50" t="b">
        <f>IFERROR(OR(AND(NOT($D832), 'Upload Data'!C819 = ""), ISNUMBER('Upload Data'!C819), IFERROR(DATEVALUE('Upload Data'!C819) &gt; 0, FALSE)), FALSE)</f>
        <v>1</v>
      </c>
      <c r="K832" s="50" t="b">
        <f>IFERROR(OR(NOT($D832), 'Upload Data'!D819 &lt;&gt; ""), FALSE)</f>
        <v>1</v>
      </c>
      <c r="L832" s="51" t="s">
        <v>116</v>
      </c>
      <c r="M832" s="50" t="b">
        <f>IFERROR(OR(AND(NOT($D832), 'Upload Data'!F819 = ""), IFERROR(_xlfn.NUMBERVALUE('Upload Data'!F819) &gt; 0, FALSE)), FALSE)</f>
        <v>1</v>
      </c>
      <c r="N832" s="50" t="b">
        <f>IFERROR(OR('Upload Data'!G819 = "", IFERROR(_xlfn.NUMBERVALUE('Upload Data'!G819) &gt; 0, FALSE)), FALSE)</f>
        <v>1</v>
      </c>
      <c r="O832" s="50" t="b">
        <f>IFERROR(OR('Upload Data'!G819 = "", IFERROR(MATCH('Upload Data'!H819, listVolumeUnits, 0), FALSE)), FALSE)</f>
        <v>1</v>
      </c>
      <c r="P832" s="50" t="b">
        <f>IFERROR(OR('Upload Data'!I819 = "", IFERROR(_xlfn.NUMBERVALUE('Upload Data'!I819) &gt; 0, FALSE)), FALSE)</f>
        <v>1</v>
      </c>
      <c r="Q832" s="50" t="b">
        <f>IFERROR(OR('Upload Data'!I819 = "", IFERROR(MATCH('Upload Data'!J819, listWeightUnits, 0), FALSE)), FALSE)</f>
        <v>1</v>
      </c>
      <c r="R832" s="50" t="b">
        <f>IFERROR(OR(AND(NOT(D832), 'Upload Data'!K819 = ""), IFERROR(MATCH('Upload Data'!K819, listFscClaimTypes, 0), FALSE)), FALSE)</f>
        <v>1</v>
      </c>
      <c r="S832" s="50" t="b">
        <f>IFERROR(OR(AND('Upload Data'!K819 = refClaimFsc100, OR('Upload Data'!L819 = "", 'Upload Data'!L819 = 100)), AND('Upload Data'!K819 = refClaimFscCW, OR('Upload Data'!L819 = "", 'Upload Data'!L819 = 0)), AND('Upload Data'!K819 = refClaimFscMix, 'Upload Data'!L819 &lt;&gt; "", _xlfn.NUMBERVALUE('Upload Data'!L819) &gt;= 0, _xlfn.NUMBERVALUE('Upload Data'!L819) &lt;= 100), AND('Upload Data'!K819 = refClaimFscMixCredit, OR('Upload Data'!L819 = "", 'Upload Data'!L819 = 100)), AND('Upload Data'!K819 = refClaimFscRecycled, 'Upload Data'!K819 =""), 'Upload Data'!K819 = ""), FALSE)</f>
        <v>1</v>
      </c>
      <c r="T832" s="50" t="b">
        <f>IFERROR(OR('Upload Data'!M819 = "", ISNUMBER('Upload Data'!M819), IFERROR(DATEVALUE('Upload Data'!M819) &gt; 0, FALSE)), FALSE)</f>
        <v>1</v>
      </c>
      <c r="U832" s="50" t="b">
        <f>IFERROR(OR('Upload Data'!N819 = "", ISNUMBER('Upload Data'!N819), IFERROR(DATEVALUE('Upload Data'!N819) &gt; 0, FALSE)), FALSE)</f>
        <v>1</v>
      </c>
      <c r="V832" s="51" t="s">
        <v>116</v>
      </c>
      <c r="W832" s="50"/>
      <c r="X832" s="50"/>
      <c r="Y832" s="50"/>
      <c r="Z832" s="50">
        <f>IFERROR(FIND("-", 'Upload Data'!$A819, 1), 1000)</f>
        <v>1000</v>
      </c>
      <c r="AA832" s="50">
        <f>IFERROR(FIND("-", 'Upload Data'!$A819, Z832 + 1), 1000)</f>
        <v>1000</v>
      </c>
      <c r="AB832" s="50">
        <f>IFERROR(FIND("-", 'Upload Data'!$A819, AA832 + 1), 1000)</f>
        <v>1000</v>
      </c>
      <c r="AC832" s="50" t="str">
        <f>IFERROR(LEFT('Upload Data'!$A819, Z832 - 1), "")</f>
        <v/>
      </c>
      <c r="AD832" s="50" t="str">
        <f>IFERROR(MID('Upload Data'!$A819, Z832 + 1, AA832 - Z832 - 1), "")</f>
        <v/>
      </c>
      <c r="AE832" s="50" t="str">
        <f>IFERROR(MID('Upload Data'!$A819, AA832 + 1, AB832 - AA832 - 1), "")</f>
        <v/>
      </c>
      <c r="AF832" s="50" t="str">
        <f>IFERROR(MID('Upload Data'!$A819, AB832 + 1, 1000), "")</f>
        <v/>
      </c>
      <c r="AG832" s="50" t="str">
        <f t="shared" si="91"/>
        <v/>
      </c>
      <c r="AH832" s="50" t="b">
        <f t="shared" si="92"/>
        <v>0</v>
      </c>
    </row>
    <row r="833" spans="1:34">
      <c r="A833" s="49">
        <f t="shared" si="89"/>
        <v>820</v>
      </c>
      <c r="B833" s="48" t="b">
        <f>NOT(IFERROR('Upload Data'!A820 = "ERROR", TRUE))</f>
        <v>1</v>
      </c>
      <c r="C833" s="48">
        <f t="shared" si="90"/>
        <v>820</v>
      </c>
      <c r="D833" s="50" t="b">
        <f>IF(B833, ('Upload Data'!A820 &amp; 'Upload Data'!B820 &amp; 'Upload Data'!C820 &amp; 'Upload Data'!D820 &amp; 'Upload Data'!E820 &amp; 'Upload Data'!F820 &amp; 'Upload Data'!G820 &amp; 'Upload Data'!H820 &amp; 'Upload Data'!I820 &amp; 'Upload Data'!J820 &amp; 'Upload Data'!K820 &amp; 'Upload Data'!L820 &amp; 'Upload Data'!M820 &amp; 'Upload Data'!N820) &lt;&gt; "", FALSE)</f>
        <v>0</v>
      </c>
      <c r="E833" s="50" t="str">
        <f t="shared" si="93"/>
        <v/>
      </c>
      <c r="F833" s="50" t="str">
        <f t="shared" si="94"/>
        <v/>
      </c>
      <c r="G833" s="50" t="b">
        <f t="shared" si="88"/>
        <v>1</v>
      </c>
      <c r="H833" s="50" t="b">
        <f>IFERROR(OR(AND(NOT(D833), 'Upload Data'!$A820 = ""), AND(AG833 &gt; -1, OR(AND(AH833, LEN(AD833) = 7), IFERROR(MATCH(AD833, listCertificateTypes, 0), FALSE)))), FALSE)</f>
        <v>1</v>
      </c>
      <c r="I833" s="50" t="b">
        <f>IFERROR(OR(NOT($D833), 'Upload Data'!B820 &lt;&gt; ""), FALSE)</f>
        <v>1</v>
      </c>
      <c r="J833" s="50" t="b">
        <f>IFERROR(OR(AND(NOT($D833), 'Upload Data'!C820 = ""), ISNUMBER('Upload Data'!C820), IFERROR(DATEVALUE('Upload Data'!C820) &gt; 0, FALSE)), FALSE)</f>
        <v>1</v>
      </c>
      <c r="K833" s="50" t="b">
        <f>IFERROR(OR(NOT($D833), 'Upload Data'!D820 &lt;&gt; ""), FALSE)</f>
        <v>1</v>
      </c>
      <c r="L833" s="51" t="s">
        <v>116</v>
      </c>
      <c r="M833" s="50" t="b">
        <f>IFERROR(OR(AND(NOT($D833), 'Upload Data'!F820 = ""), IFERROR(_xlfn.NUMBERVALUE('Upload Data'!F820) &gt; 0, FALSE)), FALSE)</f>
        <v>1</v>
      </c>
      <c r="N833" s="50" t="b">
        <f>IFERROR(OR('Upload Data'!G820 = "", IFERROR(_xlfn.NUMBERVALUE('Upload Data'!G820) &gt; 0, FALSE)), FALSE)</f>
        <v>1</v>
      </c>
      <c r="O833" s="50" t="b">
        <f>IFERROR(OR('Upload Data'!G820 = "", IFERROR(MATCH('Upload Data'!H820, listVolumeUnits, 0), FALSE)), FALSE)</f>
        <v>1</v>
      </c>
      <c r="P833" s="50" t="b">
        <f>IFERROR(OR('Upload Data'!I820 = "", IFERROR(_xlfn.NUMBERVALUE('Upload Data'!I820) &gt; 0, FALSE)), FALSE)</f>
        <v>1</v>
      </c>
      <c r="Q833" s="50" t="b">
        <f>IFERROR(OR('Upload Data'!I820 = "", IFERROR(MATCH('Upload Data'!J820, listWeightUnits, 0), FALSE)), FALSE)</f>
        <v>1</v>
      </c>
      <c r="R833" s="50" t="b">
        <f>IFERROR(OR(AND(NOT(D833), 'Upload Data'!K820 = ""), IFERROR(MATCH('Upload Data'!K820, listFscClaimTypes, 0), FALSE)), FALSE)</f>
        <v>1</v>
      </c>
      <c r="S833" s="50" t="b">
        <f>IFERROR(OR(AND('Upload Data'!K820 = refClaimFsc100, OR('Upload Data'!L820 = "", 'Upload Data'!L820 = 100)), AND('Upload Data'!K820 = refClaimFscCW, OR('Upload Data'!L820 = "", 'Upload Data'!L820 = 0)), AND('Upload Data'!K820 = refClaimFscMix, 'Upload Data'!L820 &lt;&gt; "", _xlfn.NUMBERVALUE('Upload Data'!L820) &gt;= 0, _xlfn.NUMBERVALUE('Upload Data'!L820) &lt;= 100), AND('Upload Data'!K820 = refClaimFscMixCredit, OR('Upload Data'!L820 = "", 'Upload Data'!L820 = 100)), AND('Upload Data'!K820 = refClaimFscRecycled, 'Upload Data'!K820 =""), 'Upload Data'!K820 = ""), FALSE)</f>
        <v>1</v>
      </c>
      <c r="T833" s="50" t="b">
        <f>IFERROR(OR('Upload Data'!M820 = "", ISNUMBER('Upload Data'!M820), IFERROR(DATEVALUE('Upload Data'!M820) &gt; 0, FALSE)), FALSE)</f>
        <v>1</v>
      </c>
      <c r="U833" s="50" t="b">
        <f>IFERROR(OR('Upload Data'!N820 = "", ISNUMBER('Upload Data'!N820), IFERROR(DATEVALUE('Upload Data'!N820) &gt; 0, FALSE)), FALSE)</f>
        <v>1</v>
      </c>
      <c r="V833" s="51" t="s">
        <v>116</v>
      </c>
      <c r="W833" s="50"/>
      <c r="X833" s="50"/>
      <c r="Y833" s="50"/>
      <c r="Z833" s="50">
        <f>IFERROR(FIND("-", 'Upload Data'!$A820, 1), 1000)</f>
        <v>1000</v>
      </c>
      <c r="AA833" s="50">
        <f>IFERROR(FIND("-", 'Upload Data'!$A820, Z833 + 1), 1000)</f>
        <v>1000</v>
      </c>
      <c r="AB833" s="50">
        <f>IFERROR(FIND("-", 'Upload Data'!$A820, AA833 + 1), 1000)</f>
        <v>1000</v>
      </c>
      <c r="AC833" s="50" t="str">
        <f>IFERROR(LEFT('Upload Data'!$A820, Z833 - 1), "")</f>
        <v/>
      </c>
      <c r="AD833" s="50" t="str">
        <f>IFERROR(MID('Upload Data'!$A820, Z833 + 1, AA833 - Z833 - 1), "")</f>
        <v/>
      </c>
      <c r="AE833" s="50" t="str">
        <f>IFERROR(MID('Upload Data'!$A820, AA833 + 1, AB833 - AA833 - 1), "")</f>
        <v/>
      </c>
      <c r="AF833" s="50" t="str">
        <f>IFERROR(MID('Upload Data'!$A820, AB833 + 1, 1000), "")</f>
        <v/>
      </c>
      <c r="AG833" s="50" t="str">
        <f t="shared" si="91"/>
        <v/>
      </c>
      <c r="AH833" s="50" t="b">
        <f t="shared" si="92"/>
        <v>0</v>
      </c>
    </row>
    <row r="834" spans="1:34">
      <c r="A834" s="49">
        <f t="shared" si="89"/>
        <v>821</v>
      </c>
      <c r="B834" s="48" t="b">
        <f>NOT(IFERROR('Upload Data'!A821 = "ERROR", TRUE))</f>
        <v>1</v>
      </c>
      <c r="C834" s="48">
        <f t="shared" si="90"/>
        <v>821</v>
      </c>
      <c r="D834" s="50" t="b">
        <f>IF(B834, ('Upload Data'!A821 &amp; 'Upload Data'!B821 &amp; 'Upload Data'!C821 &amp; 'Upload Data'!D821 &amp; 'Upload Data'!E821 &amp; 'Upload Data'!F821 &amp; 'Upload Data'!G821 &amp; 'Upload Data'!H821 &amp; 'Upload Data'!I821 &amp; 'Upload Data'!J821 &amp; 'Upload Data'!K821 &amp; 'Upload Data'!L821 &amp; 'Upload Data'!M821 &amp; 'Upload Data'!N821) &lt;&gt; "", FALSE)</f>
        <v>0</v>
      </c>
      <c r="E834" s="50" t="str">
        <f t="shared" si="93"/>
        <v/>
      </c>
      <c r="F834" s="50" t="str">
        <f t="shared" si="94"/>
        <v/>
      </c>
      <c r="G834" s="50" t="b">
        <f t="shared" si="88"/>
        <v>1</v>
      </c>
      <c r="H834" s="50" t="b">
        <f>IFERROR(OR(AND(NOT(D834), 'Upload Data'!$A821 = ""), AND(AG834 &gt; -1, OR(AND(AH834, LEN(AD834) = 7), IFERROR(MATCH(AD834, listCertificateTypes, 0), FALSE)))), FALSE)</f>
        <v>1</v>
      </c>
      <c r="I834" s="50" t="b">
        <f>IFERROR(OR(NOT($D834), 'Upload Data'!B821 &lt;&gt; ""), FALSE)</f>
        <v>1</v>
      </c>
      <c r="J834" s="50" t="b">
        <f>IFERROR(OR(AND(NOT($D834), 'Upload Data'!C821 = ""), ISNUMBER('Upload Data'!C821), IFERROR(DATEVALUE('Upload Data'!C821) &gt; 0, FALSE)), FALSE)</f>
        <v>1</v>
      </c>
      <c r="K834" s="50" t="b">
        <f>IFERROR(OR(NOT($D834), 'Upload Data'!D821 &lt;&gt; ""), FALSE)</f>
        <v>1</v>
      </c>
      <c r="L834" s="51" t="s">
        <v>116</v>
      </c>
      <c r="M834" s="50" t="b">
        <f>IFERROR(OR(AND(NOT($D834), 'Upload Data'!F821 = ""), IFERROR(_xlfn.NUMBERVALUE('Upload Data'!F821) &gt; 0, FALSE)), FALSE)</f>
        <v>1</v>
      </c>
      <c r="N834" s="50" t="b">
        <f>IFERROR(OR('Upload Data'!G821 = "", IFERROR(_xlfn.NUMBERVALUE('Upload Data'!G821) &gt; 0, FALSE)), FALSE)</f>
        <v>1</v>
      </c>
      <c r="O834" s="50" t="b">
        <f>IFERROR(OR('Upload Data'!G821 = "", IFERROR(MATCH('Upload Data'!H821, listVolumeUnits, 0), FALSE)), FALSE)</f>
        <v>1</v>
      </c>
      <c r="P834" s="50" t="b">
        <f>IFERROR(OR('Upload Data'!I821 = "", IFERROR(_xlfn.NUMBERVALUE('Upload Data'!I821) &gt; 0, FALSE)), FALSE)</f>
        <v>1</v>
      </c>
      <c r="Q834" s="50" t="b">
        <f>IFERROR(OR('Upload Data'!I821 = "", IFERROR(MATCH('Upload Data'!J821, listWeightUnits, 0), FALSE)), FALSE)</f>
        <v>1</v>
      </c>
      <c r="R834" s="50" t="b">
        <f>IFERROR(OR(AND(NOT(D834), 'Upload Data'!K821 = ""), IFERROR(MATCH('Upload Data'!K821, listFscClaimTypes, 0), FALSE)), FALSE)</f>
        <v>1</v>
      </c>
      <c r="S834" s="50" t="b">
        <f>IFERROR(OR(AND('Upload Data'!K821 = refClaimFsc100, OR('Upload Data'!L821 = "", 'Upload Data'!L821 = 100)), AND('Upload Data'!K821 = refClaimFscCW, OR('Upload Data'!L821 = "", 'Upload Data'!L821 = 0)), AND('Upload Data'!K821 = refClaimFscMix, 'Upload Data'!L821 &lt;&gt; "", _xlfn.NUMBERVALUE('Upload Data'!L821) &gt;= 0, _xlfn.NUMBERVALUE('Upload Data'!L821) &lt;= 100), AND('Upload Data'!K821 = refClaimFscMixCredit, OR('Upload Data'!L821 = "", 'Upload Data'!L821 = 100)), AND('Upload Data'!K821 = refClaimFscRecycled, 'Upload Data'!K821 =""), 'Upload Data'!K821 = ""), FALSE)</f>
        <v>1</v>
      </c>
      <c r="T834" s="50" t="b">
        <f>IFERROR(OR('Upload Data'!M821 = "", ISNUMBER('Upload Data'!M821), IFERROR(DATEVALUE('Upload Data'!M821) &gt; 0, FALSE)), FALSE)</f>
        <v>1</v>
      </c>
      <c r="U834" s="50" t="b">
        <f>IFERROR(OR('Upload Data'!N821 = "", ISNUMBER('Upload Data'!N821), IFERROR(DATEVALUE('Upload Data'!N821) &gt; 0, FALSE)), FALSE)</f>
        <v>1</v>
      </c>
      <c r="V834" s="51" t="s">
        <v>116</v>
      </c>
      <c r="W834" s="50"/>
      <c r="X834" s="50"/>
      <c r="Y834" s="50"/>
      <c r="Z834" s="50">
        <f>IFERROR(FIND("-", 'Upload Data'!$A821, 1), 1000)</f>
        <v>1000</v>
      </c>
      <c r="AA834" s="50">
        <f>IFERROR(FIND("-", 'Upload Data'!$A821, Z834 + 1), 1000)</f>
        <v>1000</v>
      </c>
      <c r="AB834" s="50">
        <f>IFERROR(FIND("-", 'Upload Data'!$A821, AA834 + 1), 1000)</f>
        <v>1000</v>
      </c>
      <c r="AC834" s="50" t="str">
        <f>IFERROR(LEFT('Upload Data'!$A821, Z834 - 1), "")</f>
        <v/>
      </c>
      <c r="AD834" s="50" t="str">
        <f>IFERROR(MID('Upload Data'!$A821, Z834 + 1, AA834 - Z834 - 1), "")</f>
        <v/>
      </c>
      <c r="AE834" s="50" t="str">
        <f>IFERROR(MID('Upload Data'!$A821, AA834 + 1, AB834 - AA834 - 1), "")</f>
        <v/>
      </c>
      <c r="AF834" s="50" t="str">
        <f>IFERROR(MID('Upload Data'!$A821, AB834 + 1, 1000), "")</f>
        <v/>
      </c>
      <c r="AG834" s="50" t="str">
        <f t="shared" si="91"/>
        <v/>
      </c>
      <c r="AH834" s="50" t="b">
        <f t="shared" si="92"/>
        <v>0</v>
      </c>
    </row>
    <row r="835" spans="1:34">
      <c r="A835" s="49">
        <f t="shared" si="89"/>
        <v>822</v>
      </c>
      <c r="B835" s="48" t="b">
        <f>NOT(IFERROR('Upload Data'!A822 = "ERROR", TRUE))</f>
        <v>1</v>
      </c>
      <c r="C835" s="48">
        <f t="shared" si="90"/>
        <v>822</v>
      </c>
      <c r="D835" s="50" t="b">
        <f>IF(B835, ('Upload Data'!A822 &amp; 'Upload Data'!B822 &amp; 'Upload Data'!C822 &amp; 'Upload Data'!D822 &amp; 'Upload Data'!E822 &amp; 'Upload Data'!F822 &amp; 'Upload Data'!G822 &amp; 'Upload Data'!H822 &amp; 'Upload Data'!I822 &amp; 'Upload Data'!J822 &amp; 'Upload Data'!K822 &amp; 'Upload Data'!L822 &amp; 'Upload Data'!M822 &amp; 'Upload Data'!N822) &lt;&gt; "", FALSE)</f>
        <v>0</v>
      </c>
      <c r="E835" s="50" t="str">
        <f t="shared" si="93"/>
        <v/>
      </c>
      <c r="F835" s="50" t="str">
        <f t="shared" si="94"/>
        <v/>
      </c>
      <c r="G835" s="50" t="b">
        <f t="shared" si="88"/>
        <v>1</v>
      </c>
      <c r="H835" s="50" t="b">
        <f>IFERROR(OR(AND(NOT(D835), 'Upload Data'!$A822 = ""), AND(AG835 &gt; -1, OR(AND(AH835, LEN(AD835) = 7), IFERROR(MATCH(AD835, listCertificateTypes, 0), FALSE)))), FALSE)</f>
        <v>1</v>
      </c>
      <c r="I835" s="50" t="b">
        <f>IFERROR(OR(NOT($D835), 'Upload Data'!B822 &lt;&gt; ""), FALSE)</f>
        <v>1</v>
      </c>
      <c r="J835" s="50" t="b">
        <f>IFERROR(OR(AND(NOT($D835), 'Upload Data'!C822 = ""), ISNUMBER('Upload Data'!C822), IFERROR(DATEVALUE('Upload Data'!C822) &gt; 0, FALSE)), FALSE)</f>
        <v>1</v>
      </c>
      <c r="K835" s="50" t="b">
        <f>IFERROR(OR(NOT($D835), 'Upload Data'!D822 &lt;&gt; ""), FALSE)</f>
        <v>1</v>
      </c>
      <c r="L835" s="51" t="s">
        <v>116</v>
      </c>
      <c r="M835" s="50" t="b">
        <f>IFERROR(OR(AND(NOT($D835), 'Upload Data'!F822 = ""), IFERROR(_xlfn.NUMBERVALUE('Upload Data'!F822) &gt; 0, FALSE)), FALSE)</f>
        <v>1</v>
      </c>
      <c r="N835" s="50" t="b">
        <f>IFERROR(OR('Upload Data'!G822 = "", IFERROR(_xlfn.NUMBERVALUE('Upload Data'!G822) &gt; 0, FALSE)), FALSE)</f>
        <v>1</v>
      </c>
      <c r="O835" s="50" t="b">
        <f>IFERROR(OR('Upload Data'!G822 = "", IFERROR(MATCH('Upload Data'!H822, listVolumeUnits, 0), FALSE)), FALSE)</f>
        <v>1</v>
      </c>
      <c r="P835" s="50" t="b">
        <f>IFERROR(OR('Upload Data'!I822 = "", IFERROR(_xlfn.NUMBERVALUE('Upload Data'!I822) &gt; 0, FALSE)), FALSE)</f>
        <v>1</v>
      </c>
      <c r="Q835" s="50" t="b">
        <f>IFERROR(OR('Upload Data'!I822 = "", IFERROR(MATCH('Upload Data'!J822, listWeightUnits, 0), FALSE)), FALSE)</f>
        <v>1</v>
      </c>
      <c r="R835" s="50" t="b">
        <f>IFERROR(OR(AND(NOT(D835), 'Upload Data'!K822 = ""), IFERROR(MATCH('Upload Data'!K822, listFscClaimTypes, 0), FALSE)), FALSE)</f>
        <v>1</v>
      </c>
      <c r="S835" s="50" t="b">
        <f>IFERROR(OR(AND('Upload Data'!K822 = refClaimFsc100, OR('Upload Data'!L822 = "", 'Upload Data'!L822 = 100)), AND('Upload Data'!K822 = refClaimFscCW, OR('Upload Data'!L822 = "", 'Upload Data'!L822 = 0)), AND('Upload Data'!K822 = refClaimFscMix, 'Upload Data'!L822 &lt;&gt; "", _xlfn.NUMBERVALUE('Upload Data'!L822) &gt;= 0, _xlfn.NUMBERVALUE('Upload Data'!L822) &lt;= 100), AND('Upload Data'!K822 = refClaimFscMixCredit, OR('Upload Data'!L822 = "", 'Upload Data'!L822 = 100)), AND('Upload Data'!K822 = refClaimFscRecycled, 'Upload Data'!K822 =""), 'Upload Data'!K822 = ""), FALSE)</f>
        <v>1</v>
      </c>
      <c r="T835" s="50" t="b">
        <f>IFERROR(OR('Upload Data'!M822 = "", ISNUMBER('Upload Data'!M822), IFERROR(DATEVALUE('Upload Data'!M822) &gt; 0, FALSE)), FALSE)</f>
        <v>1</v>
      </c>
      <c r="U835" s="50" t="b">
        <f>IFERROR(OR('Upload Data'!N822 = "", ISNUMBER('Upload Data'!N822), IFERROR(DATEVALUE('Upload Data'!N822) &gt; 0, FALSE)), FALSE)</f>
        <v>1</v>
      </c>
      <c r="V835" s="51" t="s">
        <v>116</v>
      </c>
      <c r="W835" s="50"/>
      <c r="X835" s="50"/>
      <c r="Y835" s="50"/>
      <c r="Z835" s="50">
        <f>IFERROR(FIND("-", 'Upload Data'!$A822, 1), 1000)</f>
        <v>1000</v>
      </c>
      <c r="AA835" s="50">
        <f>IFERROR(FIND("-", 'Upload Data'!$A822, Z835 + 1), 1000)</f>
        <v>1000</v>
      </c>
      <c r="AB835" s="50">
        <f>IFERROR(FIND("-", 'Upload Data'!$A822, AA835 + 1), 1000)</f>
        <v>1000</v>
      </c>
      <c r="AC835" s="50" t="str">
        <f>IFERROR(LEFT('Upload Data'!$A822, Z835 - 1), "")</f>
        <v/>
      </c>
      <c r="AD835" s="50" t="str">
        <f>IFERROR(MID('Upload Data'!$A822, Z835 + 1, AA835 - Z835 - 1), "")</f>
        <v/>
      </c>
      <c r="AE835" s="50" t="str">
        <f>IFERROR(MID('Upload Data'!$A822, AA835 + 1, AB835 - AA835 - 1), "")</f>
        <v/>
      </c>
      <c r="AF835" s="50" t="str">
        <f>IFERROR(MID('Upload Data'!$A822, AB835 + 1, 1000), "")</f>
        <v/>
      </c>
      <c r="AG835" s="50" t="str">
        <f t="shared" si="91"/>
        <v/>
      </c>
      <c r="AH835" s="50" t="b">
        <f t="shared" si="92"/>
        <v>0</v>
      </c>
    </row>
    <row r="836" spans="1:34">
      <c r="A836" s="49">
        <f t="shared" si="89"/>
        <v>823</v>
      </c>
      <c r="B836" s="48" t="b">
        <f>NOT(IFERROR('Upload Data'!A823 = "ERROR", TRUE))</f>
        <v>1</v>
      </c>
      <c r="C836" s="48">
        <f t="shared" si="90"/>
        <v>823</v>
      </c>
      <c r="D836" s="50" t="b">
        <f>IF(B836, ('Upload Data'!A823 &amp; 'Upload Data'!B823 &amp; 'Upload Data'!C823 &amp; 'Upload Data'!D823 &amp; 'Upload Data'!E823 &amp; 'Upload Data'!F823 &amp; 'Upload Data'!G823 &amp; 'Upload Data'!H823 &amp; 'Upload Data'!I823 &amp; 'Upload Data'!J823 &amp; 'Upload Data'!K823 &amp; 'Upload Data'!L823 &amp; 'Upload Data'!M823 &amp; 'Upload Data'!N823) &lt;&gt; "", FALSE)</f>
        <v>0</v>
      </c>
      <c r="E836" s="50" t="str">
        <f t="shared" si="93"/>
        <v/>
      </c>
      <c r="F836" s="50" t="str">
        <f t="shared" si="94"/>
        <v/>
      </c>
      <c r="G836" s="50" t="b">
        <f t="shared" si="88"/>
        <v>1</v>
      </c>
      <c r="H836" s="50" t="b">
        <f>IFERROR(OR(AND(NOT(D836), 'Upload Data'!$A823 = ""), AND(AG836 &gt; -1, OR(AND(AH836, LEN(AD836) = 7), IFERROR(MATCH(AD836, listCertificateTypes, 0), FALSE)))), FALSE)</f>
        <v>1</v>
      </c>
      <c r="I836" s="50" t="b">
        <f>IFERROR(OR(NOT($D836), 'Upload Data'!B823 &lt;&gt; ""), FALSE)</f>
        <v>1</v>
      </c>
      <c r="J836" s="50" t="b">
        <f>IFERROR(OR(AND(NOT($D836), 'Upload Data'!C823 = ""), ISNUMBER('Upload Data'!C823), IFERROR(DATEVALUE('Upload Data'!C823) &gt; 0, FALSE)), FALSE)</f>
        <v>1</v>
      </c>
      <c r="K836" s="50" t="b">
        <f>IFERROR(OR(NOT($D836), 'Upload Data'!D823 &lt;&gt; ""), FALSE)</f>
        <v>1</v>
      </c>
      <c r="L836" s="51" t="s">
        <v>116</v>
      </c>
      <c r="M836" s="50" t="b">
        <f>IFERROR(OR(AND(NOT($D836), 'Upload Data'!F823 = ""), IFERROR(_xlfn.NUMBERVALUE('Upload Data'!F823) &gt; 0, FALSE)), FALSE)</f>
        <v>1</v>
      </c>
      <c r="N836" s="50" t="b">
        <f>IFERROR(OR('Upload Data'!G823 = "", IFERROR(_xlfn.NUMBERVALUE('Upload Data'!G823) &gt; 0, FALSE)), FALSE)</f>
        <v>1</v>
      </c>
      <c r="O836" s="50" t="b">
        <f>IFERROR(OR('Upload Data'!G823 = "", IFERROR(MATCH('Upload Data'!H823, listVolumeUnits, 0), FALSE)), FALSE)</f>
        <v>1</v>
      </c>
      <c r="P836" s="50" t="b">
        <f>IFERROR(OR('Upload Data'!I823 = "", IFERROR(_xlfn.NUMBERVALUE('Upload Data'!I823) &gt; 0, FALSE)), FALSE)</f>
        <v>1</v>
      </c>
      <c r="Q836" s="50" t="b">
        <f>IFERROR(OR('Upload Data'!I823 = "", IFERROR(MATCH('Upload Data'!J823, listWeightUnits, 0), FALSE)), FALSE)</f>
        <v>1</v>
      </c>
      <c r="R836" s="50" t="b">
        <f>IFERROR(OR(AND(NOT(D836), 'Upload Data'!K823 = ""), IFERROR(MATCH('Upload Data'!K823, listFscClaimTypes, 0), FALSE)), FALSE)</f>
        <v>1</v>
      </c>
      <c r="S836" s="50" t="b">
        <f>IFERROR(OR(AND('Upload Data'!K823 = refClaimFsc100, OR('Upload Data'!L823 = "", 'Upload Data'!L823 = 100)), AND('Upload Data'!K823 = refClaimFscCW, OR('Upload Data'!L823 = "", 'Upload Data'!L823 = 0)), AND('Upload Data'!K823 = refClaimFscMix, 'Upload Data'!L823 &lt;&gt; "", _xlfn.NUMBERVALUE('Upload Data'!L823) &gt;= 0, _xlfn.NUMBERVALUE('Upload Data'!L823) &lt;= 100), AND('Upload Data'!K823 = refClaimFscMixCredit, OR('Upload Data'!L823 = "", 'Upload Data'!L823 = 100)), AND('Upload Data'!K823 = refClaimFscRecycled, 'Upload Data'!K823 =""), 'Upload Data'!K823 = ""), FALSE)</f>
        <v>1</v>
      </c>
      <c r="T836" s="50" t="b">
        <f>IFERROR(OR('Upload Data'!M823 = "", ISNUMBER('Upload Data'!M823), IFERROR(DATEVALUE('Upload Data'!M823) &gt; 0, FALSE)), FALSE)</f>
        <v>1</v>
      </c>
      <c r="U836" s="50" t="b">
        <f>IFERROR(OR('Upload Data'!N823 = "", ISNUMBER('Upload Data'!N823), IFERROR(DATEVALUE('Upload Data'!N823) &gt; 0, FALSE)), FALSE)</f>
        <v>1</v>
      </c>
      <c r="V836" s="51" t="s">
        <v>116</v>
      </c>
      <c r="W836" s="50"/>
      <c r="X836" s="50"/>
      <c r="Y836" s="50"/>
      <c r="Z836" s="50">
        <f>IFERROR(FIND("-", 'Upload Data'!$A823, 1), 1000)</f>
        <v>1000</v>
      </c>
      <c r="AA836" s="50">
        <f>IFERROR(FIND("-", 'Upload Data'!$A823, Z836 + 1), 1000)</f>
        <v>1000</v>
      </c>
      <c r="AB836" s="50">
        <f>IFERROR(FIND("-", 'Upload Data'!$A823, AA836 + 1), 1000)</f>
        <v>1000</v>
      </c>
      <c r="AC836" s="50" t="str">
        <f>IFERROR(LEFT('Upload Data'!$A823, Z836 - 1), "")</f>
        <v/>
      </c>
      <c r="AD836" s="50" t="str">
        <f>IFERROR(MID('Upload Data'!$A823, Z836 + 1, AA836 - Z836 - 1), "")</f>
        <v/>
      </c>
      <c r="AE836" s="50" t="str">
        <f>IFERROR(MID('Upload Data'!$A823, AA836 + 1, AB836 - AA836 - 1), "")</f>
        <v/>
      </c>
      <c r="AF836" s="50" t="str">
        <f>IFERROR(MID('Upload Data'!$A823, AB836 + 1, 1000), "")</f>
        <v/>
      </c>
      <c r="AG836" s="50" t="str">
        <f t="shared" si="91"/>
        <v/>
      </c>
      <c r="AH836" s="50" t="b">
        <f t="shared" si="92"/>
        <v>0</v>
      </c>
    </row>
    <row r="837" spans="1:34">
      <c r="A837" s="49">
        <f t="shared" si="89"/>
        <v>824</v>
      </c>
      <c r="B837" s="48" t="b">
        <f>NOT(IFERROR('Upload Data'!A824 = "ERROR", TRUE))</f>
        <v>1</v>
      </c>
      <c r="C837" s="48">
        <f t="shared" si="90"/>
        <v>824</v>
      </c>
      <c r="D837" s="50" t="b">
        <f>IF(B837, ('Upload Data'!A824 &amp; 'Upload Data'!B824 &amp; 'Upload Data'!C824 &amp; 'Upload Data'!D824 &amp; 'Upload Data'!E824 &amp; 'Upload Data'!F824 &amp; 'Upload Data'!G824 &amp; 'Upload Data'!H824 &amp; 'Upload Data'!I824 &amp; 'Upload Data'!J824 &amp; 'Upload Data'!K824 &amp; 'Upload Data'!L824 &amp; 'Upload Data'!M824 &amp; 'Upload Data'!N824) &lt;&gt; "", FALSE)</f>
        <v>0</v>
      </c>
      <c r="E837" s="50" t="str">
        <f t="shared" si="93"/>
        <v/>
      </c>
      <c r="F837" s="50" t="str">
        <f t="shared" si="94"/>
        <v/>
      </c>
      <c r="G837" s="50" t="b">
        <f t="shared" si="88"/>
        <v>1</v>
      </c>
      <c r="H837" s="50" t="b">
        <f>IFERROR(OR(AND(NOT(D837), 'Upload Data'!$A824 = ""), AND(AG837 &gt; -1, OR(AND(AH837, LEN(AD837) = 7), IFERROR(MATCH(AD837, listCertificateTypes, 0), FALSE)))), FALSE)</f>
        <v>1</v>
      </c>
      <c r="I837" s="50" t="b">
        <f>IFERROR(OR(NOT($D837), 'Upload Data'!B824 &lt;&gt; ""), FALSE)</f>
        <v>1</v>
      </c>
      <c r="J837" s="50" t="b">
        <f>IFERROR(OR(AND(NOT($D837), 'Upload Data'!C824 = ""), ISNUMBER('Upload Data'!C824), IFERROR(DATEVALUE('Upload Data'!C824) &gt; 0, FALSE)), FALSE)</f>
        <v>1</v>
      </c>
      <c r="K837" s="50" t="b">
        <f>IFERROR(OR(NOT($D837), 'Upload Data'!D824 &lt;&gt; ""), FALSE)</f>
        <v>1</v>
      </c>
      <c r="L837" s="51" t="s">
        <v>116</v>
      </c>
      <c r="M837" s="50" t="b">
        <f>IFERROR(OR(AND(NOT($D837), 'Upload Data'!F824 = ""), IFERROR(_xlfn.NUMBERVALUE('Upload Data'!F824) &gt; 0, FALSE)), FALSE)</f>
        <v>1</v>
      </c>
      <c r="N837" s="50" t="b">
        <f>IFERROR(OR('Upload Data'!G824 = "", IFERROR(_xlfn.NUMBERVALUE('Upload Data'!G824) &gt; 0, FALSE)), FALSE)</f>
        <v>1</v>
      </c>
      <c r="O837" s="50" t="b">
        <f>IFERROR(OR('Upload Data'!G824 = "", IFERROR(MATCH('Upload Data'!H824, listVolumeUnits, 0), FALSE)), FALSE)</f>
        <v>1</v>
      </c>
      <c r="P837" s="50" t="b">
        <f>IFERROR(OR('Upload Data'!I824 = "", IFERROR(_xlfn.NUMBERVALUE('Upload Data'!I824) &gt; 0, FALSE)), FALSE)</f>
        <v>1</v>
      </c>
      <c r="Q837" s="50" t="b">
        <f>IFERROR(OR('Upload Data'!I824 = "", IFERROR(MATCH('Upload Data'!J824, listWeightUnits, 0), FALSE)), FALSE)</f>
        <v>1</v>
      </c>
      <c r="R837" s="50" t="b">
        <f>IFERROR(OR(AND(NOT(D837), 'Upload Data'!K824 = ""), IFERROR(MATCH('Upload Data'!K824, listFscClaimTypes, 0), FALSE)), FALSE)</f>
        <v>1</v>
      </c>
      <c r="S837" s="50" t="b">
        <f>IFERROR(OR(AND('Upload Data'!K824 = refClaimFsc100, OR('Upload Data'!L824 = "", 'Upload Data'!L824 = 100)), AND('Upload Data'!K824 = refClaimFscCW, OR('Upload Data'!L824 = "", 'Upload Data'!L824 = 0)), AND('Upload Data'!K824 = refClaimFscMix, 'Upload Data'!L824 &lt;&gt; "", _xlfn.NUMBERVALUE('Upload Data'!L824) &gt;= 0, _xlfn.NUMBERVALUE('Upload Data'!L824) &lt;= 100), AND('Upload Data'!K824 = refClaimFscMixCredit, OR('Upload Data'!L824 = "", 'Upload Data'!L824 = 100)), AND('Upload Data'!K824 = refClaimFscRecycled, 'Upload Data'!K824 =""), 'Upload Data'!K824 = ""), FALSE)</f>
        <v>1</v>
      </c>
      <c r="T837" s="50" t="b">
        <f>IFERROR(OR('Upload Data'!M824 = "", ISNUMBER('Upload Data'!M824), IFERROR(DATEVALUE('Upload Data'!M824) &gt; 0, FALSE)), FALSE)</f>
        <v>1</v>
      </c>
      <c r="U837" s="50" t="b">
        <f>IFERROR(OR('Upload Data'!N824 = "", ISNUMBER('Upload Data'!N824), IFERROR(DATEVALUE('Upload Data'!N824) &gt; 0, FALSE)), FALSE)</f>
        <v>1</v>
      </c>
      <c r="V837" s="51" t="s">
        <v>116</v>
      </c>
      <c r="W837" s="50"/>
      <c r="X837" s="50"/>
      <c r="Y837" s="50"/>
      <c r="Z837" s="50">
        <f>IFERROR(FIND("-", 'Upload Data'!$A824, 1), 1000)</f>
        <v>1000</v>
      </c>
      <c r="AA837" s="50">
        <f>IFERROR(FIND("-", 'Upload Data'!$A824, Z837 + 1), 1000)</f>
        <v>1000</v>
      </c>
      <c r="AB837" s="50">
        <f>IFERROR(FIND("-", 'Upload Data'!$A824, AA837 + 1), 1000)</f>
        <v>1000</v>
      </c>
      <c r="AC837" s="50" t="str">
        <f>IFERROR(LEFT('Upload Data'!$A824, Z837 - 1), "")</f>
        <v/>
      </c>
      <c r="AD837" s="50" t="str">
        <f>IFERROR(MID('Upload Data'!$A824, Z837 + 1, AA837 - Z837 - 1), "")</f>
        <v/>
      </c>
      <c r="AE837" s="50" t="str">
        <f>IFERROR(MID('Upload Data'!$A824, AA837 + 1, AB837 - AA837 - 1), "")</f>
        <v/>
      </c>
      <c r="AF837" s="50" t="str">
        <f>IFERROR(MID('Upload Data'!$A824, AB837 + 1, 1000), "")</f>
        <v/>
      </c>
      <c r="AG837" s="50" t="str">
        <f t="shared" si="91"/>
        <v/>
      </c>
      <c r="AH837" s="50" t="b">
        <f t="shared" si="92"/>
        <v>0</v>
      </c>
    </row>
    <row r="838" spans="1:34">
      <c r="A838" s="49">
        <f t="shared" si="89"/>
        <v>825</v>
      </c>
      <c r="B838" s="48" t="b">
        <f>NOT(IFERROR('Upload Data'!A825 = "ERROR", TRUE))</f>
        <v>1</v>
      </c>
      <c r="C838" s="48">
        <f t="shared" si="90"/>
        <v>825</v>
      </c>
      <c r="D838" s="50" t="b">
        <f>IF(B838, ('Upload Data'!A825 &amp; 'Upload Data'!B825 &amp; 'Upload Data'!C825 &amp; 'Upload Data'!D825 &amp; 'Upload Data'!E825 &amp; 'Upload Data'!F825 &amp; 'Upload Data'!G825 &amp; 'Upload Data'!H825 &amp; 'Upload Data'!I825 &amp; 'Upload Data'!J825 &amp; 'Upload Data'!K825 &amp; 'Upload Data'!L825 &amp; 'Upload Data'!M825 &amp; 'Upload Data'!N825) &lt;&gt; "", FALSE)</f>
        <v>0</v>
      </c>
      <c r="E838" s="50" t="str">
        <f t="shared" si="93"/>
        <v/>
      </c>
      <c r="F838" s="50" t="str">
        <f t="shared" si="94"/>
        <v/>
      </c>
      <c r="G838" s="50" t="b">
        <f t="shared" si="88"/>
        <v>1</v>
      </c>
      <c r="H838" s="50" t="b">
        <f>IFERROR(OR(AND(NOT(D838), 'Upload Data'!$A825 = ""), AND(AG838 &gt; -1, OR(AND(AH838, LEN(AD838) = 7), IFERROR(MATCH(AD838, listCertificateTypes, 0), FALSE)))), FALSE)</f>
        <v>1</v>
      </c>
      <c r="I838" s="50" t="b">
        <f>IFERROR(OR(NOT($D838), 'Upload Data'!B825 &lt;&gt; ""), FALSE)</f>
        <v>1</v>
      </c>
      <c r="J838" s="50" t="b">
        <f>IFERROR(OR(AND(NOT($D838), 'Upload Data'!C825 = ""), ISNUMBER('Upload Data'!C825), IFERROR(DATEVALUE('Upload Data'!C825) &gt; 0, FALSE)), FALSE)</f>
        <v>1</v>
      </c>
      <c r="K838" s="50" t="b">
        <f>IFERROR(OR(NOT($D838), 'Upload Data'!D825 &lt;&gt; ""), FALSE)</f>
        <v>1</v>
      </c>
      <c r="L838" s="51" t="s">
        <v>116</v>
      </c>
      <c r="M838" s="50" t="b">
        <f>IFERROR(OR(AND(NOT($D838), 'Upload Data'!F825 = ""), IFERROR(_xlfn.NUMBERVALUE('Upload Data'!F825) &gt; 0, FALSE)), FALSE)</f>
        <v>1</v>
      </c>
      <c r="N838" s="50" t="b">
        <f>IFERROR(OR('Upload Data'!G825 = "", IFERROR(_xlfn.NUMBERVALUE('Upload Data'!G825) &gt; 0, FALSE)), FALSE)</f>
        <v>1</v>
      </c>
      <c r="O838" s="50" t="b">
        <f>IFERROR(OR('Upload Data'!G825 = "", IFERROR(MATCH('Upload Data'!H825, listVolumeUnits, 0), FALSE)), FALSE)</f>
        <v>1</v>
      </c>
      <c r="P838" s="50" t="b">
        <f>IFERROR(OR('Upload Data'!I825 = "", IFERROR(_xlfn.NUMBERVALUE('Upload Data'!I825) &gt; 0, FALSE)), FALSE)</f>
        <v>1</v>
      </c>
      <c r="Q838" s="50" t="b">
        <f>IFERROR(OR('Upload Data'!I825 = "", IFERROR(MATCH('Upload Data'!J825, listWeightUnits, 0), FALSE)), FALSE)</f>
        <v>1</v>
      </c>
      <c r="R838" s="50" t="b">
        <f>IFERROR(OR(AND(NOT(D838), 'Upload Data'!K825 = ""), IFERROR(MATCH('Upload Data'!K825, listFscClaimTypes, 0), FALSE)), FALSE)</f>
        <v>1</v>
      </c>
      <c r="S838" s="50" t="b">
        <f>IFERROR(OR(AND('Upload Data'!K825 = refClaimFsc100, OR('Upload Data'!L825 = "", 'Upload Data'!L825 = 100)), AND('Upload Data'!K825 = refClaimFscCW, OR('Upload Data'!L825 = "", 'Upload Data'!L825 = 0)), AND('Upload Data'!K825 = refClaimFscMix, 'Upload Data'!L825 &lt;&gt; "", _xlfn.NUMBERVALUE('Upload Data'!L825) &gt;= 0, _xlfn.NUMBERVALUE('Upload Data'!L825) &lt;= 100), AND('Upload Data'!K825 = refClaimFscMixCredit, OR('Upload Data'!L825 = "", 'Upload Data'!L825 = 100)), AND('Upload Data'!K825 = refClaimFscRecycled, 'Upload Data'!K825 =""), 'Upload Data'!K825 = ""), FALSE)</f>
        <v>1</v>
      </c>
      <c r="T838" s="50" t="b">
        <f>IFERROR(OR('Upload Data'!M825 = "", ISNUMBER('Upload Data'!M825), IFERROR(DATEVALUE('Upload Data'!M825) &gt; 0, FALSE)), FALSE)</f>
        <v>1</v>
      </c>
      <c r="U838" s="50" t="b">
        <f>IFERROR(OR('Upload Data'!N825 = "", ISNUMBER('Upload Data'!N825), IFERROR(DATEVALUE('Upload Data'!N825) &gt; 0, FALSE)), FALSE)</f>
        <v>1</v>
      </c>
      <c r="V838" s="51" t="s">
        <v>116</v>
      </c>
      <c r="W838" s="50"/>
      <c r="X838" s="50"/>
      <c r="Y838" s="50"/>
      <c r="Z838" s="50">
        <f>IFERROR(FIND("-", 'Upload Data'!$A825, 1), 1000)</f>
        <v>1000</v>
      </c>
      <c r="AA838" s="50">
        <f>IFERROR(FIND("-", 'Upload Data'!$A825, Z838 + 1), 1000)</f>
        <v>1000</v>
      </c>
      <c r="AB838" s="50">
        <f>IFERROR(FIND("-", 'Upload Data'!$A825, AA838 + 1), 1000)</f>
        <v>1000</v>
      </c>
      <c r="AC838" s="50" t="str">
        <f>IFERROR(LEFT('Upload Data'!$A825, Z838 - 1), "")</f>
        <v/>
      </c>
      <c r="AD838" s="50" t="str">
        <f>IFERROR(MID('Upload Data'!$A825, Z838 + 1, AA838 - Z838 - 1), "")</f>
        <v/>
      </c>
      <c r="AE838" s="50" t="str">
        <f>IFERROR(MID('Upload Data'!$A825, AA838 + 1, AB838 - AA838 - 1), "")</f>
        <v/>
      </c>
      <c r="AF838" s="50" t="str">
        <f>IFERROR(MID('Upload Data'!$A825, AB838 + 1, 1000), "")</f>
        <v/>
      </c>
      <c r="AG838" s="50" t="str">
        <f t="shared" si="91"/>
        <v/>
      </c>
      <c r="AH838" s="50" t="b">
        <f t="shared" si="92"/>
        <v>0</v>
      </c>
    </row>
    <row r="839" spans="1:34">
      <c r="A839" s="49">
        <f t="shared" si="89"/>
        <v>826</v>
      </c>
      <c r="B839" s="48" t="b">
        <f>NOT(IFERROR('Upload Data'!A826 = "ERROR", TRUE))</f>
        <v>1</v>
      </c>
      <c r="C839" s="48">
        <f t="shared" si="90"/>
        <v>826</v>
      </c>
      <c r="D839" s="50" t="b">
        <f>IF(B839, ('Upload Data'!A826 &amp; 'Upload Data'!B826 &amp; 'Upload Data'!C826 &amp; 'Upload Data'!D826 &amp; 'Upload Data'!E826 &amp; 'Upload Data'!F826 &amp; 'Upload Data'!G826 &amp; 'Upload Data'!H826 &amp; 'Upload Data'!I826 &amp; 'Upload Data'!J826 &amp; 'Upload Data'!K826 &amp; 'Upload Data'!L826 &amp; 'Upload Data'!M826 &amp; 'Upload Data'!N826) &lt;&gt; "", FALSE)</f>
        <v>0</v>
      </c>
      <c r="E839" s="50" t="str">
        <f t="shared" si="93"/>
        <v/>
      </c>
      <c r="F839" s="50" t="str">
        <f t="shared" si="94"/>
        <v/>
      </c>
      <c r="G839" s="50" t="b">
        <f t="shared" si="88"/>
        <v>1</v>
      </c>
      <c r="H839" s="50" t="b">
        <f>IFERROR(OR(AND(NOT(D839), 'Upload Data'!$A826 = ""), AND(AG839 &gt; -1, OR(AND(AH839, LEN(AD839) = 7), IFERROR(MATCH(AD839, listCertificateTypes, 0), FALSE)))), FALSE)</f>
        <v>1</v>
      </c>
      <c r="I839" s="50" t="b">
        <f>IFERROR(OR(NOT($D839), 'Upload Data'!B826 &lt;&gt; ""), FALSE)</f>
        <v>1</v>
      </c>
      <c r="J839" s="50" t="b">
        <f>IFERROR(OR(AND(NOT($D839), 'Upload Data'!C826 = ""), ISNUMBER('Upload Data'!C826), IFERROR(DATEVALUE('Upload Data'!C826) &gt; 0, FALSE)), FALSE)</f>
        <v>1</v>
      </c>
      <c r="K839" s="50" t="b">
        <f>IFERROR(OR(NOT($D839), 'Upload Data'!D826 &lt;&gt; ""), FALSE)</f>
        <v>1</v>
      </c>
      <c r="L839" s="51" t="s">
        <v>116</v>
      </c>
      <c r="M839" s="50" t="b">
        <f>IFERROR(OR(AND(NOT($D839), 'Upload Data'!F826 = ""), IFERROR(_xlfn.NUMBERVALUE('Upload Data'!F826) &gt; 0, FALSE)), FALSE)</f>
        <v>1</v>
      </c>
      <c r="N839" s="50" t="b">
        <f>IFERROR(OR('Upload Data'!G826 = "", IFERROR(_xlfn.NUMBERVALUE('Upload Data'!G826) &gt; 0, FALSE)), FALSE)</f>
        <v>1</v>
      </c>
      <c r="O839" s="50" t="b">
        <f>IFERROR(OR('Upload Data'!G826 = "", IFERROR(MATCH('Upload Data'!H826, listVolumeUnits, 0), FALSE)), FALSE)</f>
        <v>1</v>
      </c>
      <c r="P839" s="50" t="b">
        <f>IFERROR(OR('Upload Data'!I826 = "", IFERROR(_xlfn.NUMBERVALUE('Upload Data'!I826) &gt; 0, FALSE)), FALSE)</f>
        <v>1</v>
      </c>
      <c r="Q839" s="50" t="b">
        <f>IFERROR(OR('Upload Data'!I826 = "", IFERROR(MATCH('Upload Data'!J826, listWeightUnits, 0), FALSE)), FALSE)</f>
        <v>1</v>
      </c>
      <c r="R839" s="50" t="b">
        <f>IFERROR(OR(AND(NOT(D839), 'Upload Data'!K826 = ""), IFERROR(MATCH('Upload Data'!K826, listFscClaimTypes, 0), FALSE)), FALSE)</f>
        <v>1</v>
      </c>
      <c r="S839" s="50" t="b">
        <f>IFERROR(OR(AND('Upload Data'!K826 = refClaimFsc100, OR('Upload Data'!L826 = "", 'Upload Data'!L826 = 100)), AND('Upload Data'!K826 = refClaimFscCW, OR('Upload Data'!L826 = "", 'Upload Data'!L826 = 0)), AND('Upload Data'!K826 = refClaimFscMix, 'Upload Data'!L826 &lt;&gt; "", _xlfn.NUMBERVALUE('Upload Data'!L826) &gt;= 0, _xlfn.NUMBERVALUE('Upload Data'!L826) &lt;= 100), AND('Upload Data'!K826 = refClaimFscMixCredit, OR('Upload Data'!L826 = "", 'Upload Data'!L826 = 100)), AND('Upload Data'!K826 = refClaimFscRecycled, 'Upload Data'!K826 =""), 'Upload Data'!K826 = ""), FALSE)</f>
        <v>1</v>
      </c>
      <c r="T839" s="50" t="b">
        <f>IFERROR(OR('Upload Data'!M826 = "", ISNUMBER('Upload Data'!M826), IFERROR(DATEVALUE('Upload Data'!M826) &gt; 0, FALSE)), FALSE)</f>
        <v>1</v>
      </c>
      <c r="U839" s="50" t="b">
        <f>IFERROR(OR('Upload Data'!N826 = "", ISNUMBER('Upload Data'!N826), IFERROR(DATEVALUE('Upload Data'!N826) &gt; 0, FALSE)), FALSE)</f>
        <v>1</v>
      </c>
      <c r="V839" s="51" t="s">
        <v>116</v>
      </c>
      <c r="W839" s="50"/>
      <c r="X839" s="50"/>
      <c r="Y839" s="50"/>
      <c r="Z839" s="50">
        <f>IFERROR(FIND("-", 'Upload Data'!$A826, 1), 1000)</f>
        <v>1000</v>
      </c>
      <c r="AA839" s="50">
        <f>IFERROR(FIND("-", 'Upload Data'!$A826, Z839 + 1), 1000)</f>
        <v>1000</v>
      </c>
      <c r="AB839" s="50">
        <f>IFERROR(FIND("-", 'Upload Data'!$A826, AA839 + 1), 1000)</f>
        <v>1000</v>
      </c>
      <c r="AC839" s="50" t="str">
        <f>IFERROR(LEFT('Upload Data'!$A826, Z839 - 1), "")</f>
        <v/>
      </c>
      <c r="AD839" s="50" t="str">
        <f>IFERROR(MID('Upload Data'!$A826, Z839 + 1, AA839 - Z839 - 1), "")</f>
        <v/>
      </c>
      <c r="AE839" s="50" t="str">
        <f>IFERROR(MID('Upload Data'!$A826, AA839 + 1, AB839 - AA839 - 1), "")</f>
        <v/>
      </c>
      <c r="AF839" s="50" t="str">
        <f>IFERROR(MID('Upload Data'!$A826, AB839 + 1, 1000), "")</f>
        <v/>
      </c>
      <c r="AG839" s="50" t="str">
        <f t="shared" si="91"/>
        <v/>
      </c>
      <c r="AH839" s="50" t="b">
        <f t="shared" si="92"/>
        <v>0</v>
      </c>
    </row>
    <row r="840" spans="1:34">
      <c r="A840" s="49">
        <f t="shared" si="89"/>
        <v>827</v>
      </c>
      <c r="B840" s="48" t="b">
        <f>NOT(IFERROR('Upload Data'!A827 = "ERROR", TRUE))</f>
        <v>1</v>
      </c>
      <c r="C840" s="48">
        <f t="shared" si="90"/>
        <v>827</v>
      </c>
      <c r="D840" s="50" t="b">
        <f>IF(B840, ('Upload Data'!A827 &amp; 'Upload Data'!B827 &amp; 'Upload Data'!C827 &amp; 'Upload Data'!D827 &amp; 'Upload Data'!E827 &amp; 'Upload Data'!F827 &amp; 'Upload Data'!G827 &amp; 'Upload Data'!H827 &amp; 'Upload Data'!I827 &amp; 'Upload Data'!J827 &amp; 'Upload Data'!K827 &amp; 'Upload Data'!L827 &amp; 'Upload Data'!M827 &amp; 'Upload Data'!N827) &lt;&gt; "", FALSE)</f>
        <v>0</v>
      </c>
      <c r="E840" s="50" t="str">
        <f t="shared" si="93"/>
        <v/>
      </c>
      <c r="F840" s="50" t="str">
        <f t="shared" si="94"/>
        <v/>
      </c>
      <c r="G840" s="50" t="b">
        <f t="shared" si="88"/>
        <v>1</v>
      </c>
      <c r="H840" s="50" t="b">
        <f>IFERROR(OR(AND(NOT(D840), 'Upload Data'!$A827 = ""), AND(AG840 &gt; -1, OR(AND(AH840, LEN(AD840) = 7), IFERROR(MATCH(AD840, listCertificateTypes, 0), FALSE)))), FALSE)</f>
        <v>1</v>
      </c>
      <c r="I840" s="50" t="b">
        <f>IFERROR(OR(NOT($D840), 'Upload Data'!B827 &lt;&gt; ""), FALSE)</f>
        <v>1</v>
      </c>
      <c r="J840" s="50" t="b">
        <f>IFERROR(OR(AND(NOT($D840), 'Upload Data'!C827 = ""), ISNUMBER('Upload Data'!C827), IFERROR(DATEVALUE('Upload Data'!C827) &gt; 0, FALSE)), FALSE)</f>
        <v>1</v>
      </c>
      <c r="K840" s="50" t="b">
        <f>IFERROR(OR(NOT($D840), 'Upload Data'!D827 &lt;&gt; ""), FALSE)</f>
        <v>1</v>
      </c>
      <c r="L840" s="51" t="s">
        <v>116</v>
      </c>
      <c r="M840" s="50" t="b">
        <f>IFERROR(OR(AND(NOT($D840), 'Upload Data'!F827 = ""), IFERROR(_xlfn.NUMBERVALUE('Upload Data'!F827) &gt; 0, FALSE)), FALSE)</f>
        <v>1</v>
      </c>
      <c r="N840" s="50" t="b">
        <f>IFERROR(OR('Upload Data'!G827 = "", IFERROR(_xlfn.NUMBERVALUE('Upload Data'!G827) &gt; 0, FALSE)), FALSE)</f>
        <v>1</v>
      </c>
      <c r="O840" s="50" t="b">
        <f>IFERROR(OR('Upload Data'!G827 = "", IFERROR(MATCH('Upload Data'!H827, listVolumeUnits, 0), FALSE)), FALSE)</f>
        <v>1</v>
      </c>
      <c r="P840" s="50" t="b">
        <f>IFERROR(OR('Upload Data'!I827 = "", IFERROR(_xlfn.NUMBERVALUE('Upload Data'!I827) &gt; 0, FALSE)), FALSE)</f>
        <v>1</v>
      </c>
      <c r="Q840" s="50" t="b">
        <f>IFERROR(OR('Upload Data'!I827 = "", IFERROR(MATCH('Upload Data'!J827, listWeightUnits, 0), FALSE)), FALSE)</f>
        <v>1</v>
      </c>
      <c r="R840" s="50" t="b">
        <f>IFERROR(OR(AND(NOT(D840), 'Upload Data'!K827 = ""), IFERROR(MATCH('Upload Data'!K827, listFscClaimTypes, 0), FALSE)), FALSE)</f>
        <v>1</v>
      </c>
      <c r="S840" s="50" t="b">
        <f>IFERROR(OR(AND('Upload Data'!K827 = refClaimFsc100, OR('Upload Data'!L827 = "", 'Upload Data'!L827 = 100)), AND('Upload Data'!K827 = refClaimFscCW, OR('Upload Data'!L827 = "", 'Upload Data'!L827 = 0)), AND('Upload Data'!K827 = refClaimFscMix, 'Upload Data'!L827 &lt;&gt; "", _xlfn.NUMBERVALUE('Upload Data'!L827) &gt;= 0, _xlfn.NUMBERVALUE('Upload Data'!L827) &lt;= 100), AND('Upload Data'!K827 = refClaimFscMixCredit, OR('Upload Data'!L827 = "", 'Upload Data'!L827 = 100)), AND('Upload Data'!K827 = refClaimFscRecycled, 'Upload Data'!K827 =""), 'Upload Data'!K827 = ""), FALSE)</f>
        <v>1</v>
      </c>
      <c r="T840" s="50" t="b">
        <f>IFERROR(OR('Upload Data'!M827 = "", ISNUMBER('Upload Data'!M827), IFERROR(DATEVALUE('Upload Data'!M827) &gt; 0, FALSE)), FALSE)</f>
        <v>1</v>
      </c>
      <c r="U840" s="50" t="b">
        <f>IFERROR(OR('Upload Data'!N827 = "", ISNUMBER('Upload Data'!N827), IFERROR(DATEVALUE('Upload Data'!N827) &gt; 0, FALSE)), FALSE)</f>
        <v>1</v>
      </c>
      <c r="V840" s="51" t="s">
        <v>116</v>
      </c>
      <c r="W840" s="50"/>
      <c r="X840" s="50"/>
      <c r="Y840" s="50"/>
      <c r="Z840" s="50">
        <f>IFERROR(FIND("-", 'Upload Data'!$A827, 1), 1000)</f>
        <v>1000</v>
      </c>
      <c r="AA840" s="50">
        <f>IFERROR(FIND("-", 'Upload Data'!$A827, Z840 + 1), 1000)</f>
        <v>1000</v>
      </c>
      <c r="AB840" s="50">
        <f>IFERROR(FIND("-", 'Upload Data'!$A827, AA840 + 1), 1000)</f>
        <v>1000</v>
      </c>
      <c r="AC840" s="50" t="str">
        <f>IFERROR(LEFT('Upload Data'!$A827, Z840 - 1), "")</f>
        <v/>
      </c>
      <c r="AD840" s="50" t="str">
        <f>IFERROR(MID('Upload Data'!$A827, Z840 + 1, AA840 - Z840 - 1), "")</f>
        <v/>
      </c>
      <c r="AE840" s="50" t="str">
        <f>IFERROR(MID('Upload Data'!$A827, AA840 + 1, AB840 - AA840 - 1), "")</f>
        <v/>
      </c>
      <c r="AF840" s="50" t="str">
        <f>IFERROR(MID('Upload Data'!$A827, AB840 + 1, 1000), "")</f>
        <v/>
      </c>
      <c r="AG840" s="50" t="str">
        <f t="shared" si="91"/>
        <v/>
      </c>
      <c r="AH840" s="50" t="b">
        <f t="shared" si="92"/>
        <v>0</v>
      </c>
    </row>
    <row r="841" spans="1:34">
      <c r="A841" s="49">
        <f t="shared" si="89"/>
        <v>828</v>
      </c>
      <c r="B841" s="48" t="b">
        <f>NOT(IFERROR('Upload Data'!A828 = "ERROR", TRUE))</f>
        <v>1</v>
      </c>
      <c r="C841" s="48">
        <f t="shared" si="90"/>
        <v>828</v>
      </c>
      <c r="D841" s="50" t="b">
        <f>IF(B841, ('Upload Data'!A828 &amp; 'Upload Data'!B828 &amp; 'Upload Data'!C828 &amp; 'Upload Data'!D828 &amp; 'Upload Data'!E828 &amp; 'Upload Data'!F828 &amp; 'Upload Data'!G828 &amp; 'Upload Data'!H828 &amp; 'Upload Data'!I828 &amp; 'Upload Data'!J828 &amp; 'Upload Data'!K828 &amp; 'Upload Data'!L828 &amp; 'Upload Data'!M828 &amp; 'Upload Data'!N828) &lt;&gt; "", FALSE)</f>
        <v>0</v>
      </c>
      <c r="E841" s="50" t="str">
        <f t="shared" si="93"/>
        <v/>
      </c>
      <c r="F841" s="50" t="str">
        <f t="shared" si="94"/>
        <v/>
      </c>
      <c r="G841" s="50" t="b">
        <f t="shared" si="88"/>
        <v>1</v>
      </c>
      <c r="H841" s="50" t="b">
        <f>IFERROR(OR(AND(NOT(D841), 'Upload Data'!$A828 = ""), AND(AG841 &gt; -1, OR(AND(AH841, LEN(AD841) = 7), IFERROR(MATCH(AD841, listCertificateTypes, 0), FALSE)))), FALSE)</f>
        <v>1</v>
      </c>
      <c r="I841" s="50" t="b">
        <f>IFERROR(OR(NOT($D841), 'Upload Data'!B828 &lt;&gt; ""), FALSE)</f>
        <v>1</v>
      </c>
      <c r="J841" s="50" t="b">
        <f>IFERROR(OR(AND(NOT($D841), 'Upload Data'!C828 = ""), ISNUMBER('Upload Data'!C828), IFERROR(DATEVALUE('Upload Data'!C828) &gt; 0, FALSE)), FALSE)</f>
        <v>1</v>
      </c>
      <c r="K841" s="50" t="b">
        <f>IFERROR(OR(NOT($D841), 'Upload Data'!D828 &lt;&gt; ""), FALSE)</f>
        <v>1</v>
      </c>
      <c r="L841" s="51" t="s">
        <v>116</v>
      </c>
      <c r="M841" s="50" t="b">
        <f>IFERROR(OR(AND(NOT($D841), 'Upload Data'!F828 = ""), IFERROR(_xlfn.NUMBERVALUE('Upload Data'!F828) &gt; 0, FALSE)), FALSE)</f>
        <v>1</v>
      </c>
      <c r="N841" s="50" t="b">
        <f>IFERROR(OR('Upload Data'!G828 = "", IFERROR(_xlfn.NUMBERVALUE('Upload Data'!G828) &gt; 0, FALSE)), FALSE)</f>
        <v>1</v>
      </c>
      <c r="O841" s="50" t="b">
        <f>IFERROR(OR('Upload Data'!G828 = "", IFERROR(MATCH('Upload Data'!H828, listVolumeUnits, 0), FALSE)), FALSE)</f>
        <v>1</v>
      </c>
      <c r="P841" s="50" t="b">
        <f>IFERROR(OR('Upload Data'!I828 = "", IFERROR(_xlfn.NUMBERVALUE('Upload Data'!I828) &gt; 0, FALSE)), FALSE)</f>
        <v>1</v>
      </c>
      <c r="Q841" s="50" t="b">
        <f>IFERROR(OR('Upload Data'!I828 = "", IFERROR(MATCH('Upload Data'!J828, listWeightUnits, 0), FALSE)), FALSE)</f>
        <v>1</v>
      </c>
      <c r="R841" s="50" t="b">
        <f>IFERROR(OR(AND(NOT(D841), 'Upload Data'!K828 = ""), IFERROR(MATCH('Upload Data'!K828, listFscClaimTypes, 0), FALSE)), FALSE)</f>
        <v>1</v>
      </c>
      <c r="S841" s="50" t="b">
        <f>IFERROR(OR(AND('Upload Data'!K828 = refClaimFsc100, OR('Upload Data'!L828 = "", 'Upload Data'!L828 = 100)), AND('Upload Data'!K828 = refClaimFscCW, OR('Upload Data'!L828 = "", 'Upload Data'!L828 = 0)), AND('Upload Data'!K828 = refClaimFscMix, 'Upload Data'!L828 &lt;&gt; "", _xlfn.NUMBERVALUE('Upload Data'!L828) &gt;= 0, _xlfn.NUMBERVALUE('Upload Data'!L828) &lt;= 100), AND('Upload Data'!K828 = refClaimFscMixCredit, OR('Upload Data'!L828 = "", 'Upload Data'!L828 = 100)), AND('Upload Data'!K828 = refClaimFscRecycled, 'Upload Data'!K828 =""), 'Upload Data'!K828 = ""), FALSE)</f>
        <v>1</v>
      </c>
      <c r="T841" s="50" t="b">
        <f>IFERROR(OR('Upload Data'!M828 = "", ISNUMBER('Upload Data'!M828), IFERROR(DATEVALUE('Upload Data'!M828) &gt; 0, FALSE)), FALSE)</f>
        <v>1</v>
      </c>
      <c r="U841" s="50" t="b">
        <f>IFERROR(OR('Upload Data'!N828 = "", ISNUMBER('Upload Data'!N828), IFERROR(DATEVALUE('Upload Data'!N828) &gt; 0, FALSE)), FALSE)</f>
        <v>1</v>
      </c>
      <c r="V841" s="51" t="s">
        <v>116</v>
      </c>
      <c r="W841" s="50"/>
      <c r="X841" s="50"/>
      <c r="Y841" s="50"/>
      <c r="Z841" s="50">
        <f>IFERROR(FIND("-", 'Upload Data'!$A828, 1), 1000)</f>
        <v>1000</v>
      </c>
      <c r="AA841" s="50">
        <f>IFERROR(FIND("-", 'Upload Data'!$A828, Z841 + 1), 1000)</f>
        <v>1000</v>
      </c>
      <c r="AB841" s="50">
        <f>IFERROR(FIND("-", 'Upload Data'!$A828, AA841 + 1), 1000)</f>
        <v>1000</v>
      </c>
      <c r="AC841" s="50" t="str">
        <f>IFERROR(LEFT('Upload Data'!$A828, Z841 - 1), "")</f>
        <v/>
      </c>
      <c r="AD841" s="50" t="str">
        <f>IFERROR(MID('Upload Data'!$A828, Z841 + 1, AA841 - Z841 - 1), "")</f>
        <v/>
      </c>
      <c r="AE841" s="50" t="str">
        <f>IFERROR(MID('Upload Data'!$A828, AA841 + 1, AB841 - AA841 - 1), "")</f>
        <v/>
      </c>
      <c r="AF841" s="50" t="str">
        <f>IFERROR(MID('Upload Data'!$A828, AB841 + 1, 1000), "")</f>
        <v/>
      </c>
      <c r="AG841" s="50" t="str">
        <f t="shared" si="91"/>
        <v/>
      </c>
      <c r="AH841" s="50" t="b">
        <f t="shared" si="92"/>
        <v>0</v>
      </c>
    </row>
    <row r="842" spans="1:34">
      <c r="A842" s="49">
        <f t="shared" si="89"/>
        <v>829</v>
      </c>
      <c r="B842" s="48" t="b">
        <f>NOT(IFERROR('Upload Data'!A829 = "ERROR", TRUE))</f>
        <v>1</v>
      </c>
      <c r="C842" s="48">
        <f t="shared" si="90"/>
        <v>829</v>
      </c>
      <c r="D842" s="50" t="b">
        <f>IF(B842, ('Upload Data'!A829 &amp; 'Upload Data'!B829 &amp; 'Upload Data'!C829 &amp; 'Upload Data'!D829 &amp; 'Upload Data'!E829 &amp; 'Upload Data'!F829 &amp; 'Upload Data'!G829 &amp; 'Upload Data'!H829 &amp; 'Upload Data'!I829 &amp; 'Upload Data'!J829 &amp; 'Upload Data'!K829 &amp; 'Upload Data'!L829 &amp; 'Upload Data'!M829 &amp; 'Upload Data'!N829) &lt;&gt; "", FALSE)</f>
        <v>0</v>
      </c>
      <c r="E842" s="50" t="str">
        <f t="shared" si="93"/>
        <v/>
      </c>
      <c r="F842" s="50" t="str">
        <f t="shared" si="94"/>
        <v/>
      </c>
      <c r="G842" s="50" t="b">
        <f t="shared" si="88"/>
        <v>1</v>
      </c>
      <c r="H842" s="50" t="b">
        <f>IFERROR(OR(AND(NOT(D842), 'Upload Data'!$A829 = ""), AND(AG842 &gt; -1, OR(AND(AH842, LEN(AD842) = 7), IFERROR(MATCH(AD842, listCertificateTypes, 0), FALSE)))), FALSE)</f>
        <v>1</v>
      </c>
      <c r="I842" s="50" t="b">
        <f>IFERROR(OR(NOT($D842), 'Upload Data'!B829 &lt;&gt; ""), FALSE)</f>
        <v>1</v>
      </c>
      <c r="J842" s="50" t="b">
        <f>IFERROR(OR(AND(NOT($D842), 'Upload Data'!C829 = ""), ISNUMBER('Upload Data'!C829), IFERROR(DATEVALUE('Upload Data'!C829) &gt; 0, FALSE)), FALSE)</f>
        <v>1</v>
      </c>
      <c r="K842" s="50" t="b">
        <f>IFERROR(OR(NOT($D842), 'Upload Data'!D829 &lt;&gt; ""), FALSE)</f>
        <v>1</v>
      </c>
      <c r="L842" s="51" t="s">
        <v>116</v>
      </c>
      <c r="M842" s="50" t="b">
        <f>IFERROR(OR(AND(NOT($D842), 'Upload Data'!F829 = ""), IFERROR(_xlfn.NUMBERVALUE('Upload Data'!F829) &gt; 0, FALSE)), FALSE)</f>
        <v>1</v>
      </c>
      <c r="N842" s="50" t="b">
        <f>IFERROR(OR('Upload Data'!G829 = "", IFERROR(_xlfn.NUMBERVALUE('Upload Data'!G829) &gt; 0, FALSE)), FALSE)</f>
        <v>1</v>
      </c>
      <c r="O842" s="50" t="b">
        <f>IFERROR(OR('Upload Data'!G829 = "", IFERROR(MATCH('Upload Data'!H829, listVolumeUnits, 0), FALSE)), FALSE)</f>
        <v>1</v>
      </c>
      <c r="P842" s="50" t="b">
        <f>IFERROR(OR('Upload Data'!I829 = "", IFERROR(_xlfn.NUMBERVALUE('Upload Data'!I829) &gt; 0, FALSE)), FALSE)</f>
        <v>1</v>
      </c>
      <c r="Q842" s="50" t="b">
        <f>IFERROR(OR('Upload Data'!I829 = "", IFERROR(MATCH('Upload Data'!J829, listWeightUnits, 0), FALSE)), FALSE)</f>
        <v>1</v>
      </c>
      <c r="R842" s="50" t="b">
        <f>IFERROR(OR(AND(NOT(D842), 'Upload Data'!K829 = ""), IFERROR(MATCH('Upload Data'!K829, listFscClaimTypes, 0), FALSE)), FALSE)</f>
        <v>1</v>
      </c>
      <c r="S842" s="50" t="b">
        <f>IFERROR(OR(AND('Upload Data'!K829 = refClaimFsc100, OR('Upload Data'!L829 = "", 'Upload Data'!L829 = 100)), AND('Upload Data'!K829 = refClaimFscCW, OR('Upload Data'!L829 = "", 'Upload Data'!L829 = 0)), AND('Upload Data'!K829 = refClaimFscMix, 'Upload Data'!L829 &lt;&gt; "", _xlfn.NUMBERVALUE('Upload Data'!L829) &gt;= 0, _xlfn.NUMBERVALUE('Upload Data'!L829) &lt;= 100), AND('Upload Data'!K829 = refClaimFscMixCredit, OR('Upload Data'!L829 = "", 'Upload Data'!L829 = 100)), AND('Upload Data'!K829 = refClaimFscRecycled, 'Upload Data'!K829 =""), 'Upload Data'!K829 = ""), FALSE)</f>
        <v>1</v>
      </c>
      <c r="T842" s="50" t="b">
        <f>IFERROR(OR('Upload Data'!M829 = "", ISNUMBER('Upload Data'!M829), IFERROR(DATEVALUE('Upload Data'!M829) &gt; 0, FALSE)), FALSE)</f>
        <v>1</v>
      </c>
      <c r="U842" s="50" t="b">
        <f>IFERROR(OR('Upload Data'!N829 = "", ISNUMBER('Upload Data'!N829), IFERROR(DATEVALUE('Upload Data'!N829) &gt; 0, FALSE)), FALSE)</f>
        <v>1</v>
      </c>
      <c r="V842" s="51" t="s">
        <v>116</v>
      </c>
      <c r="W842" s="50"/>
      <c r="X842" s="50"/>
      <c r="Y842" s="50"/>
      <c r="Z842" s="50">
        <f>IFERROR(FIND("-", 'Upload Data'!$A829, 1), 1000)</f>
        <v>1000</v>
      </c>
      <c r="AA842" s="50">
        <f>IFERROR(FIND("-", 'Upload Data'!$A829, Z842 + 1), 1000)</f>
        <v>1000</v>
      </c>
      <c r="AB842" s="50">
        <f>IFERROR(FIND("-", 'Upload Data'!$A829, AA842 + 1), 1000)</f>
        <v>1000</v>
      </c>
      <c r="AC842" s="50" t="str">
        <f>IFERROR(LEFT('Upload Data'!$A829, Z842 - 1), "")</f>
        <v/>
      </c>
      <c r="AD842" s="50" t="str">
        <f>IFERROR(MID('Upload Data'!$A829, Z842 + 1, AA842 - Z842 - 1), "")</f>
        <v/>
      </c>
      <c r="AE842" s="50" t="str">
        <f>IFERROR(MID('Upload Data'!$A829, AA842 + 1, AB842 - AA842 - 1), "")</f>
        <v/>
      </c>
      <c r="AF842" s="50" t="str">
        <f>IFERROR(MID('Upload Data'!$A829, AB842 + 1, 1000), "")</f>
        <v/>
      </c>
      <c r="AG842" s="50" t="str">
        <f t="shared" si="91"/>
        <v/>
      </c>
      <c r="AH842" s="50" t="b">
        <f t="shared" si="92"/>
        <v>0</v>
      </c>
    </row>
    <row r="843" spans="1:34">
      <c r="A843" s="49">
        <f t="shared" si="89"/>
        <v>830</v>
      </c>
      <c r="B843" s="48" t="b">
        <f>NOT(IFERROR('Upload Data'!A830 = "ERROR", TRUE))</f>
        <v>1</v>
      </c>
      <c r="C843" s="48">
        <f t="shared" si="90"/>
        <v>830</v>
      </c>
      <c r="D843" s="50" t="b">
        <f>IF(B843, ('Upload Data'!A830 &amp; 'Upload Data'!B830 &amp; 'Upload Data'!C830 &amp; 'Upload Data'!D830 &amp; 'Upload Data'!E830 &amp; 'Upload Data'!F830 &amp; 'Upload Data'!G830 &amp; 'Upload Data'!H830 &amp; 'Upload Data'!I830 &amp; 'Upload Data'!J830 &amp; 'Upload Data'!K830 &amp; 'Upload Data'!L830 &amp; 'Upload Data'!M830 &amp; 'Upload Data'!N830) &lt;&gt; "", FALSE)</f>
        <v>0</v>
      </c>
      <c r="E843" s="50" t="str">
        <f t="shared" si="93"/>
        <v/>
      </c>
      <c r="F843" s="50" t="str">
        <f t="shared" si="94"/>
        <v/>
      </c>
      <c r="G843" s="50" t="b">
        <f t="shared" si="88"/>
        <v>1</v>
      </c>
      <c r="H843" s="50" t="b">
        <f>IFERROR(OR(AND(NOT(D843), 'Upload Data'!$A830 = ""), AND(AG843 &gt; -1, OR(AND(AH843, LEN(AD843) = 7), IFERROR(MATCH(AD843, listCertificateTypes, 0), FALSE)))), FALSE)</f>
        <v>1</v>
      </c>
      <c r="I843" s="50" t="b">
        <f>IFERROR(OR(NOT($D843), 'Upload Data'!B830 &lt;&gt; ""), FALSE)</f>
        <v>1</v>
      </c>
      <c r="J843" s="50" t="b">
        <f>IFERROR(OR(AND(NOT($D843), 'Upload Data'!C830 = ""), ISNUMBER('Upload Data'!C830), IFERROR(DATEVALUE('Upload Data'!C830) &gt; 0, FALSE)), FALSE)</f>
        <v>1</v>
      </c>
      <c r="K843" s="50" t="b">
        <f>IFERROR(OR(NOT($D843), 'Upload Data'!D830 &lt;&gt; ""), FALSE)</f>
        <v>1</v>
      </c>
      <c r="L843" s="51" t="s">
        <v>116</v>
      </c>
      <c r="M843" s="50" t="b">
        <f>IFERROR(OR(AND(NOT($D843), 'Upload Data'!F830 = ""), IFERROR(_xlfn.NUMBERVALUE('Upload Data'!F830) &gt; 0, FALSE)), FALSE)</f>
        <v>1</v>
      </c>
      <c r="N843" s="50" t="b">
        <f>IFERROR(OR('Upload Data'!G830 = "", IFERROR(_xlfn.NUMBERVALUE('Upload Data'!G830) &gt; 0, FALSE)), FALSE)</f>
        <v>1</v>
      </c>
      <c r="O843" s="50" t="b">
        <f>IFERROR(OR('Upload Data'!G830 = "", IFERROR(MATCH('Upload Data'!H830, listVolumeUnits, 0), FALSE)), FALSE)</f>
        <v>1</v>
      </c>
      <c r="P843" s="50" t="b">
        <f>IFERROR(OR('Upload Data'!I830 = "", IFERROR(_xlfn.NUMBERVALUE('Upload Data'!I830) &gt; 0, FALSE)), FALSE)</f>
        <v>1</v>
      </c>
      <c r="Q843" s="50" t="b">
        <f>IFERROR(OR('Upload Data'!I830 = "", IFERROR(MATCH('Upload Data'!J830, listWeightUnits, 0), FALSE)), FALSE)</f>
        <v>1</v>
      </c>
      <c r="R843" s="50" t="b">
        <f>IFERROR(OR(AND(NOT(D843), 'Upload Data'!K830 = ""), IFERROR(MATCH('Upload Data'!K830, listFscClaimTypes, 0), FALSE)), FALSE)</f>
        <v>1</v>
      </c>
      <c r="S843" s="50" t="b">
        <f>IFERROR(OR(AND('Upload Data'!K830 = refClaimFsc100, OR('Upload Data'!L830 = "", 'Upload Data'!L830 = 100)), AND('Upload Data'!K830 = refClaimFscCW, OR('Upload Data'!L830 = "", 'Upload Data'!L830 = 0)), AND('Upload Data'!K830 = refClaimFscMix, 'Upload Data'!L830 &lt;&gt; "", _xlfn.NUMBERVALUE('Upload Data'!L830) &gt;= 0, _xlfn.NUMBERVALUE('Upload Data'!L830) &lt;= 100), AND('Upload Data'!K830 = refClaimFscMixCredit, OR('Upload Data'!L830 = "", 'Upload Data'!L830 = 100)), AND('Upload Data'!K830 = refClaimFscRecycled, 'Upload Data'!K830 =""), 'Upload Data'!K830 = ""), FALSE)</f>
        <v>1</v>
      </c>
      <c r="T843" s="50" t="b">
        <f>IFERROR(OR('Upload Data'!M830 = "", ISNUMBER('Upload Data'!M830), IFERROR(DATEVALUE('Upload Data'!M830) &gt; 0, FALSE)), FALSE)</f>
        <v>1</v>
      </c>
      <c r="U843" s="50" t="b">
        <f>IFERROR(OR('Upload Data'!N830 = "", ISNUMBER('Upload Data'!N830), IFERROR(DATEVALUE('Upload Data'!N830) &gt; 0, FALSE)), FALSE)</f>
        <v>1</v>
      </c>
      <c r="V843" s="51" t="s">
        <v>116</v>
      </c>
      <c r="W843" s="50"/>
      <c r="X843" s="50"/>
      <c r="Y843" s="50"/>
      <c r="Z843" s="50">
        <f>IFERROR(FIND("-", 'Upload Data'!$A830, 1), 1000)</f>
        <v>1000</v>
      </c>
      <c r="AA843" s="50">
        <f>IFERROR(FIND("-", 'Upload Data'!$A830, Z843 + 1), 1000)</f>
        <v>1000</v>
      </c>
      <c r="AB843" s="50">
        <f>IFERROR(FIND("-", 'Upload Data'!$A830, AA843 + 1), 1000)</f>
        <v>1000</v>
      </c>
      <c r="AC843" s="50" t="str">
        <f>IFERROR(LEFT('Upload Data'!$A830, Z843 - 1), "")</f>
        <v/>
      </c>
      <c r="AD843" s="50" t="str">
        <f>IFERROR(MID('Upload Data'!$A830, Z843 + 1, AA843 - Z843 - 1), "")</f>
        <v/>
      </c>
      <c r="AE843" s="50" t="str">
        <f>IFERROR(MID('Upload Data'!$A830, AA843 + 1, AB843 - AA843 - 1), "")</f>
        <v/>
      </c>
      <c r="AF843" s="50" t="str">
        <f>IFERROR(MID('Upload Data'!$A830, AB843 + 1, 1000), "")</f>
        <v/>
      </c>
      <c r="AG843" s="50" t="str">
        <f t="shared" si="91"/>
        <v/>
      </c>
      <c r="AH843" s="50" t="b">
        <f t="shared" si="92"/>
        <v>0</v>
      </c>
    </row>
    <row r="844" spans="1:34">
      <c r="A844" s="49">
        <f t="shared" si="89"/>
        <v>831</v>
      </c>
      <c r="B844" s="48" t="b">
        <f>NOT(IFERROR('Upload Data'!A831 = "ERROR", TRUE))</f>
        <v>1</v>
      </c>
      <c r="C844" s="48">
        <f t="shared" si="90"/>
        <v>831</v>
      </c>
      <c r="D844" s="50" t="b">
        <f>IF(B844, ('Upload Data'!A831 &amp; 'Upload Data'!B831 &amp; 'Upload Data'!C831 &amp; 'Upload Data'!D831 &amp; 'Upload Data'!E831 &amp; 'Upload Data'!F831 &amp; 'Upload Data'!G831 &amp; 'Upload Data'!H831 &amp; 'Upload Data'!I831 &amp; 'Upload Data'!J831 &amp; 'Upload Data'!K831 &amp; 'Upload Data'!L831 &amp; 'Upload Data'!M831 &amp; 'Upload Data'!N831) &lt;&gt; "", FALSE)</f>
        <v>0</v>
      </c>
      <c r="E844" s="50" t="str">
        <f t="shared" si="93"/>
        <v/>
      </c>
      <c r="F844" s="50" t="str">
        <f t="shared" si="94"/>
        <v/>
      </c>
      <c r="G844" s="50" t="b">
        <f t="shared" si="88"/>
        <v>1</v>
      </c>
      <c r="H844" s="50" t="b">
        <f>IFERROR(OR(AND(NOT(D844), 'Upload Data'!$A831 = ""), AND(AG844 &gt; -1, OR(AND(AH844, LEN(AD844) = 7), IFERROR(MATCH(AD844, listCertificateTypes, 0), FALSE)))), FALSE)</f>
        <v>1</v>
      </c>
      <c r="I844" s="50" t="b">
        <f>IFERROR(OR(NOT($D844), 'Upload Data'!B831 &lt;&gt; ""), FALSE)</f>
        <v>1</v>
      </c>
      <c r="J844" s="50" t="b">
        <f>IFERROR(OR(AND(NOT($D844), 'Upload Data'!C831 = ""), ISNUMBER('Upload Data'!C831), IFERROR(DATEVALUE('Upload Data'!C831) &gt; 0, FALSE)), FALSE)</f>
        <v>1</v>
      </c>
      <c r="K844" s="50" t="b">
        <f>IFERROR(OR(NOT($D844), 'Upload Data'!D831 &lt;&gt; ""), FALSE)</f>
        <v>1</v>
      </c>
      <c r="L844" s="51" t="s">
        <v>116</v>
      </c>
      <c r="M844" s="50" t="b">
        <f>IFERROR(OR(AND(NOT($D844), 'Upload Data'!F831 = ""), IFERROR(_xlfn.NUMBERVALUE('Upload Data'!F831) &gt; 0, FALSE)), FALSE)</f>
        <v>1</v>
      </c>
      <c r="N844" s="50" t="b">
        <f>IFERROR(OR('Upload Data'!G831 = "", IFERROR(_xlfn.NUMBERVALUE('Upload Data'!G831) &gt; 0, FALSE)), FALSE)</f>
        <v>1</v>
      </c>
      <c r="O844" s="50" t="b">
        <f>IFERROR(OR('Upload Data'!G831 = "", IFERROR(MATCH('Upload Data'!H831, listVolumeUnits, 0), FALSE)), FALSE)</f>
        <v>1</v>
      </c>
      <c r="P844" s="50" t="b">
        <f>IFERROR(OR('Upload Data'!I831 = "", IFERROR(_xlfn.NUMBERVALUE('Upload Data'!I831) &gt; 0, FALSE)), FALSE)</f>
        <v>1</v>
      </c>
      <c r="Q844" s="50" t="b">
        <f>IFERROR(OR('Upload Data'!I831 = "", IFERROR(MATCH('Upload Data'!J831, listWeightUnits, 0), FALSE)), FALSE)</f>
        <v>1</v>
      </c>
      <c r="R844" s="50" t="b">
        <f>IFERROR(OR(AND(NOT(D844), 'Upload Data'!K831 = ""), IFERROR(MATCH('Upload Data'!K831, listFscClaimTypes, 0), FALSE)), FALSE)</f>
        <v>1</v>
      </c>
      <c r="S844" s="50" t="b">
        <f>IFERROR(OR(AND('Upload Data'!K831 = refClaimFsc100, OR('Upload Data'!L831 = "", 'Upload Data'!L831 = 100)), AND('Upload Data'!K831 = refClaimFscCW, OR('Upload Data'!L831 = "", 'Upload Data'!L831 = 0)), AND('Upload Data'!K831 = refClaimFscMix, 'Upload Data'!L831 &lt;&gt; "", _xlfn.NUMBERVALUE('Upload Data'!L831) &gt;= 0, _xlfn.NUMBERVALUE('Upload Data'!L831) &lt;= 100), AND('Upload Data'!K831 = refClaimFscMixCredit, OR('Upload Data'!L831 = "", 'Upload Data'!L831 = 100)), AND('Upload Data'!K831 = refClaimFscRecycled, 'Upload Data'!K831 =""), 'Upload Data'!K831 = ""), FALSE)</f>
        <v>1</v>
      </c>
      <c r="T844" s="50" t="b">
        <f>IFERROR(OR('Upload Data'!M831 = "", ISNUMBER('Upload Data'!M831), IFERROR(DATEVALUE('Upload Data'!M831) &gt; 0, FALSE)), FALSE)</f>
        <v>1</v>
      </c>
      <c r="U844" s="50" t="b">
        <f>IFERROR(OR('Upload Data'!N831 = "", ISNUMBER('Upload Data'!N831), IFERROR(DATEVALUE('Upload Data'!N831) &gt; 0, FALSE)), FALSE)</f>
        <v>1</v>
      </c>
      <c r="V844" s="51" t="s">
        <v>116</v>
      </c>
      <c r="W844" s="50"/>
      <c r="X844" s="50"/>
      <c r="Y844" s="50"/>
      <c r="Z844" s="50">
        <f>IFERROR(FIND("-", 'Upload Data'!$A831, 1), 1000)</f>
        <v>1000</v>
      </c>
      <c r="AA844" s="50">
        <f>IFERROR(FIND("-", 'Upload Data'!$A831, Z844 + 1), 1000)</f>
        <v>1000</v>
      </c>
      <c r="AB844" s="50">
        <f>IFERROR(FIND("-", 'Upload Data'!$A831, AA844 + 1), 1000)</f>
        <v>1000</v>
      </c>
      <c r="AC844" s="50" t="str">
        <f>IFERROR(LEFT('Upload Data'!$A831, Z844 - 1), "")</f>
        <v/>
      </c>
      <c r="AD844" s="50" t="str">
        <f>IFERROR(MID('Upload Data'!$A831, Z844 + 1, AA844 - Z844 - 1), "")</f>
        <v/>
      </c>
      <c r="AE844" s="50" t="str">
        <f>IFERROR(MID('Upload Data'!$A831, AA844 + 1, AB844 - AA844 - 1), "")</f>
        <v/>
      </c>
      <c r="AF844" s="50" t="str">
        <f>IFERROR(MID('Upload Data'!$A831, AB844 + 1, 1000), "")</f>
        <v/>
      </c>
      <c r="AG844" s="50" t="str">
        <f t="shared" si="91"/>
        <v/>
      </c>
      <c r="AH844" s="50" t="b">
        <f t="shared" si="92"/>
        <v>0</v>
      </c>
    </row>
    <row r="845" spans="1:34">
      <c r="A845" s="49">
        <f t="shared" si="89"/>
        <v>832</v>
      </c>
      <c r="B845" s="48" t="b">
        <f>NOT(IFERROR('Upload Data'!A832 = "ERROR", TRUE))</f>
        <v>1</v>
      </c>
      <c r="C845" s="48">
        <f t="shared" si="90"/>
        <v>832</v>
      </c>
      <c r="D845" s="50" t="b">
        <f>IF(B845, ('Upload Data'!A832 &amp; 'Upload Data'!B832 &amp; 'Upload Data'!C832 &amp; 'Upload Data'!D832 &amp; 'Upload Data'!E832 &amp; 'Upload Data'!F832 &amp; 'Upload Data'!G832 &amp; 'Upload Data'!H832 &amp; 'Upload Data'!I832 &amp; 'Upload Data'!J832 &amp; 'Upload Data'!K832 &amp; 'Upload Data'!L832 &amp; 'Upload Data'!M832 &amp; 'Upload Data'!N832) &lt;&gt; "", FALSE)</f>
        <v>0</v>
      </c>
      <c r="E845" s="50" t="str">
        <f t="shared" si="93"/>
        <v/>
      </c>
      <c r="F845" s="50" t="str">
        <f t="shared" si="94"/>
        <v/>
      </c>
      <c r="G845" s="50" t="b">
        <f t="shared" si="88"/>
        <v>1</v>
      </c>
      <c r="H845" s="50" t="b">
        <f>IFERROR(OR(AND(NOT(D845), 'Upload Data'!$A832 = ""), AND(AG845 &gt; -1, OR(AND(AH845, LEN(AD845) = 7), IFERROR(MATCH(AD845, listCertificateTypes, 0), FALSE)))), FALSE)</f>
        <v>1</v>
      </c>
      <c r="I845" s="50" t="b">
        <f>IFERROR(OR(NOT($D845), 'Upload Data'!B832 &lt;&gt; ""), FALSE)</f>
        <v>1</v>
      </c>
      <c r="J845" s="50" t="b">
        <f>IFERROR(OR(AND(NOT($D845), 'Upload Data'!C832 = ""), ISNUMBER('Upload Data'!C832), IFERROR(DATEVALUE('Upload Data'!C832) &gt; 0, FALSE)), FALSE)</f>
        <v>1</v>
      </c>
      <c r="K845" s="50" t="b">
        <f>IFERROR(OR(NOT($D845), 'Upload Data'!D832 &lt;&gt; ""), FALSE)</f>
        <v>1</v>
      </c>
      <c r="L845" s="51" t="s">
        <v>116</v>
      </c>
      <c r="M845" s="50" t="b">
        <f>IFERROR(OR(AND(NOT($D845), 'Upload Data'!F832 = ""), IFERROR(_xlfn.NUMBERVALUE('Upload Data'!F832) &gt; 0, FALSE)), FALSE)</f>
        <v>1</v>
      </c>
      <c r="N845" s="50" t="b">
        <f>IFERROR(OR('Upload Data'!G832 = "", IFERROR(_xlfn.NUMBERVALUE('Upload Data'!G832) &gt; 0, FALSE)), FALSE)</f>
        <v>1</v>
      </c>
      <c r="O845" s="50" t="b">
        <f>IFERROR(OR('Upload Data'!G832 = "", IFERROR(MATCH('Upload Data'!H832, listVolumeUnits, 0), FALSE)), FALSE)</f>
        <v>1</v>
      </c>
      <c r="P845" s="50" t="b">
        <f>IFERROR(OR('Upload Data'!I832 = "", IFERROR(_xlfn.NUMBERVALUE('Upload Data'!I832) &gt; 0, FALSE)), FALSE)</f>
        <v>1</v>
      </c>
      <c r="Q845" s="50" t="b">
        <f>IFERROR(OR('Upload Data'!I832 = "", IFERROR(MATCH('Upload Data'!J832, listWeightUnits, 0), FALSE)), FALSE)</f>
        <v>1</v>
      </c>
      <c r="R845" s="50" t="b">
        <f>IFERROR(OR(AND(NOT(D845), 'Upload Data'!K832 = ""), IFERROR(MATCH('Upload Data'!K832, listFscClaimTypes, 0), FALSE)), FALSE)</f>
        <v>1</v>
      </c>
      <c r="S845" s="50" t="b">
        <f>IFERROR(OR(AND('Upload Data'!K832 = refClaimFsc100, OR('Upload Data'!L832 = "", 'Upload Data'!L832 = 100)), AND('Upload Data'!K832 = refClaimFscCW, OR('Upload Data'!L832 = "", 'Upload Data'!L832 = 0)), AND('Upload Data'!K832 = refClaimFscMix, 'Upload Data'!L832 &lt;&gt; "", _xlfn.NUMBERVALUE('Upload Data'!L832) &gt;= 0, _xlfn.NUMBERVALUE('Upload Data'!L832) &lt;= 100), AND('Upload Data'!K832 = refClaimFscMixCredit, OR('Upload Data'!L832 = "", 'Upload Data'!L832 = 100)), AND('Upload Data'!K832 = refClaimFscRecycled, 'Upload Data'!K832 =""), 'Upload Data'!K832 = ""), FALSE)</f>
        <v>1</v>
      </c>
      <c r="T845" s="50" t="b">
        <f>IFERROR(OR('Upload Data'!M832 = "", ISNUMBER('Upload Data'!M832), IFERROR(DATEVALUE('Upload Data'!M832) &gt; 0, FALSE)), FALSE)</f>
        <v>1</v>
      </c>
      <c r="U845" s="50" t="b">
        <f>IFERROR(OR('Upload Data'!N832 = "", ISNUMBER('Upload Data'!N832), IFERROR(DATEVALUE('Upload Data'!N832) &gt; 0, FALSE)), FALSE)</f>
        <v>1</v>
      </c>
      <c r="V845" s="51" t="s">
        <v>116</v>
      </c>
      <c r="W845" s="50"/>
      <c r="X845" s="50"/>
      <c r="Y845" s="50"/>
      <c r="Z845" s="50">
        <f>IFERROR(FIND("-", 'Upload Data'!$A832, 1), 1000)</f>
        <v>1000</v>
      </c>
      <c r="AA845" s="50">
        <f>IFERROR(FIND("-", 'Upload Data'!$A832, Z845 + 1), 1000)</f>
        <v>1000</v>
      </c>
      <c r="AB845" s="50">
        <f>IFERROR(FIND("-", 'Upload Data'!$A832, AA845 + 1), 1000)</f>
        <v>1000</v>
      </c>
      <c r="AC845" s="50" t="str">
        <f>IFERROR(LEFT('Upload Data'!$A832, Z845 - 1), "")</f>
        <v/>
      </c>
      <c r="AD845" s="50" t="str">
        <f>IFERROR(MID('Upload Data'!$A832, Z845 + 1, AA845 - Z845 - 1), "")</f>
        <v/>
      </c>
      <c r="AE845" s="50" t="str">
        <f>IFERROR(MID('Upload Data'!$A832, AA845 + 1, AB845 - AA845 - 1), "")</f>
        <v/>
      </c>
      <c r="AF845" s="50" t="str">
        <f>IFERROR(MID('Upload Data'!$A832, AB845 + 1, 1000), "")</f>
        <v/>
      </c>
      <c r="AG845" s="50" t="str">
        <f t="shared" si="91"/>
        <v/>
      </c>
      <c r="AH845" s="50" t="b">
        <f t="shared" si="92"/>
        <v>0</v>
      </c>
    </row>
    <row r="846" spans="1:34">
      <c r="A846" s="49">
        <f t="shared" si="89"/>
        <v>833</v>
      </c>
      <c r="B846" s="48" t="b">
        <f>NOT(IFERROR('Upload Data'!A833 = "ERROR", TRUE))</f>
        <v>1</v>
      </c>
      <c r="C846" s="48">
        <f t="shared" si="90"/>
        <v>833</v>
      </c>
      <c r="D846" s="50" t="b">
        <f>IF(B846, ('Upload Data'!A833 &amp; 'Upload Data'!B833 &amp; 'Upload Data'!C833 &amp; 'Upload Data'!D833 &amp; 'Upload Data'!E833 &amp; 'Upload Data'!F833 &amp; 'Upload Data'!G833 &amp; 'Upload Data'!H833 &amp; 'Upload Data'!I833 &amp; 'Upload Data'!J833 &amp; 'Upload Data'!K833 &amp; 'Upload Data'!L833 &amp; 'Upload Data'!M833 &amp; 'Upload Data'!N833) &lt;&gt; "", FALSE)</f>
        <v>0</v>
      </c>
      <c r="E846" s="50" t="str">
        <f t="shared" si="93"/>
        <v/>
      </c>
      <c r="F846" s="50" t="str">
        <f t="shared" si="94"/>
        <v/>
      </c>
      <c r="G846" s="50" t="b">
        <f t="shared" si="88"/>
        <v>1</v>
      </c>
      <c r="H846" s="50" t="b">
        <f>IFERROR(OR(AND(NOT(D846), 'Upload Data'!$A833 = ""), AND(AG846 &gt; -1, OR(AND(AH846, LEN(AD846) = 7), IFERROR(MATCH(AD846, listCertificateTypes, 0), FALSE)))), FALSE)</f>
        <v>1</v>
      </c>
      <c r="I846" s="50" t="b">
        <f>IFERROR(OR(NOT($D846), 'Upload Data'!B833 &lt;&gt; ""), FALSE)</f>
        <v>1</v>
      </c>
      <c r="J846" s="50" t="b">
        <f>IFERROR(OR(AND(NOT($D846), 'Upload Data'!C833 = ""), ISNUMBER('Upload Data'!C833), IFERROR(DATEVALUE('Upload Data'!C833) &gt; 0, FALSE)), FALSE)</f>
        <v>1</v>
      </c>
      <c r="K846" s="50" t="b">
        <f>IFERROR(OR(NOT($D846), 'Upload Data'!D833 &lt;&gt; ""), FALSE)</f>
        <v>1</v>
      </c>
      <c r="L846" s="51" t="s">
        <v>116</v>
      </c>
      <c r="M846" s="50" t="b">
        <f>IFERROR(OR(AND(NOT($D846), 'Upload Data'!F833 = ""), IFERROR(_xlfn.NUMBERVALUE('Upload Data'!F833) &gt; 0, FALSE)), FALSE)</f>
        <v>1</v>
      </c>
      <c r="N846" s="50" t="b">
        <f>IFERROR(OR('Upload Data'!G833 = "", IFERROR(_xlfn.NUMBERVALUE('Upload Data'!G833) &gt; 0, FALSE)), FALSE)</f>
        <v>1</v>
      </c>
      <c r="O846" s="50" t="b">
        <f>IFERROR(OR('Upload Data'!G833 = "", IFERROR(MATCH('Upload Data'!H833, listVolumeUnits, 0), FALSE)), FALSE)</f>
        <v>1</v>
      </c>
      <c r="P846" s="50" t="b">
        <f>IFERROR(OR('Upload Data'!I833 = "", IFERROR(_xlfn.NUMBERVALUE('Upload Data'!I833) &gt; 0, FALSE)), FALSE)</f>
        <v>1</v>
      </c>
      <c r="Q846" s="50" t="b">
        <f>IFERROR(OR('Upload Data'!I833 = "", IFERROR(MATCH('Upload Data'!J833, listWeightUnits, 0), FALSE)), FALSE)</f>
        <v>1</v>
      </c>
      <c r="R846" s="50" t="b">
        <f>IFERROR(OR(AND(NOT(D846), 'Upload Data'!K833 = ""), IFERROR(MATCH('Upload Data'!K833, listFscClaimTypes, 0), FALSE)), FALSE)</f>
        <v>1</v>
      </c>
      <c r="S846" s="50" t="b">
        <f>IFERROR(OR(AND('Upload Data'!K833 = refClaimFsc100, OR('Upload Data'!L833 = "", 'Upload Data'!L833 = 100)), AND('Upload Data'!K833 = refClaimFscCW, OR('Upload Data'!L833 = "", 'Upload Data'!L833 = 0)), AND('Upload Data'!K833 = refClaimFscMix, 'Upload Data'!L833 &lt;&gt; "", _xlfn.NUMBERVALUE('Upload Data'!L833) &gt;= 0, _xlfn.NUMBERVALUE('Upload Data'!L833) &lt;= 100), AND('Upload Data'!K833 = refClaimFscMixCredit, OR('Upload Data'!L833 = "", 'Upload Data'!L833 = 100)), AND('Upload Data'!K833 = refClaimFscRecycled, 'Upload Data'!K833 =""), 'Upload Data'!K833 = ""), FALSE)</f>
        <v>1</v>
      </c>
      <c r="T846" s="50" t="b">
        <f>IFERROR(OR('Upload Data'!M833 = "", ISNUMBER('Upload Data'!M833), IFERROR(DATEVALUE('Upload Data'!M833) &gt; 0, FALSE)), FALSE)</f>
        <v>1</v>
      </c>
      <c r="U846" s="50" t="b">
        <f>IFERROR(OR('Upload Data'!N833 = "", ISNUMBER('Upload Data'!N833), IFERROR(DATEVALUE('Upload Data'!N833) &gt; 0, FALSE)), FALSE)</f>
        <v>1</v>
      </c>
      <c r="V846" s="51" t="s">
        <v>116</v>
      </c>
      <c r="W846" s="50"/>
      <c r="X846" s="50"/>
      <c r="Y846" s="50"/>
      <c r="Z846" s="50">
        <f>IFERROR(FIND("-", 'Upload Data'!$A833, 1), 1000)</f>
        <v>1000</v>
      </c>
      <c r="AA846" s="50">
        <f>IFERROR(FIND("-", 'Upload Data'!$A833, Z846 + 1), 1000)</f>
        <v>1000</v>
      </c>
      <c r="AB846" s="50">
        <f>IFERROR(FIND("-", 'Upload Data'!$A833, AA846 + 1), 1000)</f>
        <v>1000</v>
      </c>
      <c r="AC846" s="50" t="str">
        <f>IFERROR(LEFT('Upload Data'!$A833, Z846 - 1), "")</f>
        <v/>
      </c>
      <c r="AD846" s="50" t="str">
        <f>IFERROR(MID('Upload Data'!$A833, Z846 + 1, AA846 - Z846 - 1), "")</f>
        <v/>
      </c>
      <c r="AE846" s="50" t="str">
        <f>IFERROR(MID('Upload Data'!$A833, AA846 + 1, AB846 - AA846 - 1), "")</f>
        <v/>
      </c>
      <c r="AF846" s="50" t="str">
        <f>IFERROR(MID('Upload Data'!$A833, AB846 + 1, 1000), "")</f>
        <v/>
      </c>
      <c r="AG846" s="50" t="str">
        <f t="shared" si="91"/>
        <v/>
      </c>
      <c r="AH846" s="50" t="b">
        <f t="shared" si="92"/>
        <v>0</v>
      </c>
    </row>
    <row r="847" spans="1:34">
      <c r="A847" s="49">
        <f t="shared" si="89"/>
        <v>834</v>
      </c>
      <c r="B847" s="48" t="b">
        <f>NOT(IFERROR('Upload Data'!A834 = "ERROR", TRUE))</f>
        <v>1</v>
      </c>
      <c r="C847" s="48">
        <f t="shared" si="90"/>
        <v>834</v>
      </c>
      <c r="D847" s="50" t="b">
        <f>IF(B847, ('Upload Data'!A834 &amp; 'Upload Data'!B834 &amp; 'Upload Data'!C834 &amp; 'Upload Data'!D834 &amp; 'Upload Data'!E834 &amp; 'Upload Data'!F834 &amp; 'Upload Data'!G834 &amp; 'Upload Data'!H834 &amp; 'Upload Data'!I834 &amp; 'Upload Data'!J834 &amp; 'Upload Data'!K834 &amp; 'Upload Data'!L834 &amp; 'Upload Data'!M834 &amp; 'Upload Data'!N834) &lt;&gt; "", FALSE)</f>
        <v>0</v>
      </c>
      <c r="E847" s="50" t="str">
        <f t="shared" si="93"/>
        <v/>
      </c>
      <c r="F847" s="50" t="str">
        <f t="shared" si="94"/>
        <v/>
      </c>
      <c r="G847" s="50" t="b">
        <f t="shared" ref="G847:G910" si="95">AND(H847:V847)</f>
        <v>1</v>
      </c>
      <c r="H847" s="50" t="b">
        <f>IFERROR(OR(AND(NOT(D847), 'Upload Data'!$A834 = ""), AND(AG847 &gt; -1, OR(AND(AH847, LEN(AD847) = 7), IFERROR(MATCH(AD847, listCertificateTypes, 0), FALSE)))), FALSE)</f>
        <v>1</v>
      </c>
      <c r="I847" s="50" t="b">
        <f>IFERROR(OR(NOT($D847), 'Upload Data'!B834 &lt;&gt; ""), FALSE)</f>
        <v>1</v>
      </c>
      <c r="J847" s="50" t="b">
        <f>IFERROR(OR(AND(NOT($D847), 'Upload Data'!C834 = ""), ISNUMBER('Upload Data'!C834), IFERROR(DATEVALUE('Upload Data'!C834) &gt; 0, FALSE)), FALSE)</f>
        <v>1</v>
      </c>
      <c r="K847" s="50" t="b">
        <f>IFERROR(OR(NOT($D847), 'Upload Data'!D834 &lt;&gt; ""), FALSE)</f>
        <v>1</v>
      </c>
      <c r="L847" s="51" t="s">
        <v>116</v>
      </c>
      <c r="M847" s="50" t="b">
        <f>IFERROR(OR(AND(NOT($D847), 'Upload Data'!F834 = ""), IFERROR(_xlfn.NUMBERVALUE('Upload Data'!F834) &gt; 0, FALSE)), FALSE)</f>
        <v>1</v>
      </c>
      <c r="N847" s="50" t="b">
        <f>IFERROR(OR('Upload Data'!G834 = "", IFERROR(_xlfn.NUMBERVALUE('Upload Data'!G834) &gt; 0, FALSE)), FALSE)</f>
        <v>1</v>
      </c>
      <c r="O847" s="50" t="b">
        <f>IFERROR(OR('Upload Data'!G834 = "", IFERROR(MATCH('Upload Data'!H834, listVolumeUnits, 0), FALSE)), FALSE)</f>
        <v>1</v>
      </c>
      <c r="P847" s="50" t="b">
        <f>IFERROR(OR('Upload Data'!I834 = "", IFERROR(_xlfn.NUMBERVALUE('Upload Data'!I834) &gt; 0, FALSE)), FALSE)</f>
        <v>1</v>
      </c>
      <c r="Q847" s="50" t="b">
        <f>IFERROR(OR('Upload Data'!I834 = "", IFERROR(MATCH('Upload Data'!J834, listWeightUnits, 0), FALSE)), FALSE)</f>
        <v>1</v>
      </c>
      <c r="R847" s="50" t="b">
        <f>IFERROR(OR(AND(NOT(D847), 'Upload Data'!K834 = ""), IFERROR(MATCH('Upload Data'!K834, listFscClaimTypes, 0), FALSE)), FALSE)</f>
        <v>1</v>
      </c>
      <c r="S847" s="50" t="b">
        <f>IFERROR(OR(AND('Upload Data'!K834 = refClaimFsc100, OR('Upload Data'!L834 = "", 'Upload Data'!L834 = 100)), AND('Upload Data'!K834 = refClaimFscCW, OR('Upload Data'!L834 = "", 'Upload Data'!L834 = 0)), AND('Upload Data'!K834 = refClaimFscMix, 'Upload Data'!L834 &lt;&gt; "", _xlfn.NUMBERVALUE('Upload Data'!L834) &gt;= 0, _xlfn.NUMBERVALUE('Upload Data'!L834) &lt;= 100), AND('Upload Data'!K834 = refClaimFscMixCredit, OR('Upload Data'!L834 = "", 'Upload Data'!L834 = 100)), AND('Upload Data'!K834 = refClaimFscRecycled, 'Upload Data'!K834 =""), 'Upload Data'!K834 = ""), FALSE)</f>
        <v>1</v>
      </c>
      <c r="T847" s="50" t="b">
        <f>IFERROR(OR('Upload Data'!M834 = "", ISNUMBER('Upload Data'!M834), IFERROR(DATEVALUE('Upload Data'!M834) &gt; 0, FALSE)), FALSE)</f>
        <v>1</v>
      </c>
      <c r="U847" s="50" t="b">
        <f>IFERROR(OR('Upload Data'!N834 = "", ISNUMBER('Upload Data'!N834), IFERROR(DATEVALUE('Upload Data'!N834) &gt; 0, FALSE)), FALSE)</f>
        <v>1</v>
      </c>
      <c r="V847" s="51" t="s">
        <v>116</v>
      </c>
      <c r="W847" s="50"/>
      <c r="X847" s="50"/>
      <c r="Y847" s="50"/>
      <c r="Z847" s="50">
        <f>IFERROR(FIND("-", 'Upload Data'!$A834, 1), 1000)</f>
        <v>1000</v>
      </c>
      <c r="AA847" s="50">
        <f>IFERROR(FIND("-", 'Upload Data'!$A834, Z847 + 1), 1000)</f>
        <v>1000</v>
      </c>
      <c r="AB847" s="50">
        <f>IFERROR(FIND("-", 'Upload Data'!$A834, AA847 + 1), 1000)</f>
        <v>1000</v>
      </c>
      <c r="AC847" s="50" t="str">
        <f>IFERROR(LEFT('Upload Data'!$A834, Z847 - 1), "")</f>
        <v/>
      </c>
      <c r="AD847" s="50" t="str">
        <f>IFERROR(MID('Upload Data'!$A834, Z847 + 1, AA847 - Z847 - 1), "")</f>
        <v/>
      </c>
      <c r="AE847" s="50" t="str">
        <f>IFERROR(MID('Upload Data'!$A834, AA847 + 1, AB847 - AA847 - 1), "")</f>
        <v/>
      </c>
      <c r="AF847" s="50" t="str">
        <f>IFERROR(MID('Upload Data'!$A834, AB847 + 1, 1000), "")</f>
        <v/>
      </c>
      <c r="AG847" s="50" t="str">
        <f t="shared" si="91"/>
        <v/>
      </c>
      <c r="AH847" s="50" t="b">
        <f t="shared" si="92"/>
        <v>0</v>
      </c>
    </row>
    <row r="848" spans="1:34">
      <c r="A848" s="49">
        <f t="shared" ref="A848:A911" si="96">IF(B848, C848, 0)</f>
        <v>835</v>
      </c>
      <c r="B848" s="48" t="b">
        <f>NOT(IFERROR('Upload Data'!A835 = "ERROR", TRUE))</f>
        <v>1</v>
      </c>
      <c r="C848" s="48">
        <f t="shared" ref="C848:C911" si="97">IF(B848, C847 + 1, C847)</f>
        <v>835</v>
      </c>
      <c r="D848" s="50" t="b">
        <f>IF(B848, ('Upload Data'!A835 &amp; 'Upload Data'!B835 &amp; 'Upload Data'!C835 &amp; 'Upload Data'!D835 &amp; 'Upload Data'!E835 &amp; 'Upload Data'!F835 &amp; 'Upload Data'!G835 &amp; 'Upload Data'!H835 &amp; 'Upload Data'!I835 &amp; 'Upload Data'!J835 &amp; 'Upload Data'!K835 &amp; 'Upload Data'!L835 &amp; 'Upload Data'!M835 &amp; 'Upload Data'!N835) &lt;&gt; "", FALSE)</f>
        <v>0</v>
      </c>
      <c r="E848" s="50" t="str">
        <f t="shared" si="93"/>
        <v/>
      </c>
      <c r="F848" s="50" t="str">
        <f t="shared" si="94"/>
        <v/>
      </c>
      <c r="G848" s="50" t="b">
        <f t="shared" si="95"/>
        <v>1</v>
      </c>
      <c r="H848" s="50" t="b">
        <f>IFERROR(OR(AND(NOT(D848), 'Upload Data'!$A835 = ""), AND(AG848 &gt; -1, OR(AND(AH848, LEN(AD848) = 7), IFERROR(MATCH(AD848, listCertificateTypes, 0), FALSE)))), FALSE)</f>
        <v>1</v>
      </c>
      <c r="I848" s="50" t="b">
        <f>IFERROR(OR(NOT($D848), 'Upload Data'!B835 &lt;&gt; ""), FALSE)</f>
        <v>1</v>
      </c>
      <c r="J848" s="50" t="b">
        <f>IFERROR(OR(AND(NOT($D848), 'Upload Data'!C835 = ""), ISNUMBER('Upload Data'!C835), IFERROR(DATEVALUE('Upload Data'!C835) &gt; 0, FALSE)), FALSE)</f>
        <v>1</v>
      </c>
      <c r="K848" s="50" t="b">
        <f>IFERROR(OR(NOT($D848), 'Upload Data'!D835 &lt;&gt; ""), FALSE)</f>
        <v>1</v>
      </c>
      <c r="L848" s="51" t="s">
        <v>116</v>
      </c>
      <c r="M848" s="50" t="b">
        <f>IFERROR(OR(AND(NOT($D848), 'Upload Data'!F835 = ""), IFERROR(_xlfn.NUMBERVALUE('Upload Data'!F835) &gt; 0, FALSE)), FALSE)</f>
        <v>1</v>
      </c>
      <c r="N848" s="50" t="b">
        <f>IFERROR(OR('Upload Data'!G835 = "", IFERROR(_xlfn.NUMBERVALUE('Upload Data'!G835) &gt; 0, FALSE)), FALSE)</f>
        <v>1</v>
      </c>
      <c r="O848" s="50" t="b">
        <f>IFERROR(OR('Upload Data'!G835 = "", IFERROR(MATCH('Upload Data'!H835, listVolumeUnits, 0), FALSE)), FALSE)</f>
        <v>1</v>
      </c>
      <c r="P848" s="50" t="b">
        <f>IFERROR(OR('Upload Data'!I835 = "", IFERROR(_xlfn.NUMBERVALUE('Upload Data'!I835) &gt; 0, FALSE)), FALSE)</f>
        <v>1</v>
      </c>
      <c r="Q848" s="50" t="b">
        <f>IFERROR(OR('Upload Data'!I835 = "", IFERROR(MATCH('Upload Data'!J835, listWeightUnits, 0), FALSE)), FALSE)</f>
        <v>1</v>
      </c>
      <c r="R848" s="50" t="b">
        <f>IFERROR(OR(AND(NOT(D848), 'Upload Data'!K835 = ""), IFERROR(MATCH('Upload Data'!K835, listFscClaimTypes, 0), FALSE)), FALSE)</f>
        <v>1</v>
      </c>
      <c r="S848" s="50" t="b">
        <f>IFERROR(OR(AND('Upload Data'!K835 = refClaimFsc100, OR('Upload Data'!L835 = "", 'Upload Data'!L835 = 100)), AND('Upload Data'!K835 = refClaimFscCW, OR('Upload Data'!L835 = "", 'Upload Data'!L835 = 0)), AND('Upload Data'!K835 = refClaimFscMix, 'Upload Data'!L835 &lt;&gt; "", _xlfn.NUMBERVALUE('Upload Data'!L835) &gt;= 0, _xlfn.NUMBERVALUE('Upload Data'!L835) &lt;= 100), AND('Upload Data'!K835 = refClaimFscMixCredit, OR('Upload Data'!L835 = "", 'Upload Data'!L835 = 100)), AND('Upload Data'!K835 = refClaimFscRecycled, 'Upload Data'!K835 =""), 'Upload Data'!K835 = ""), FALSE)</f>
        <v>1</v>
      </c>
      <c r="T848" s="50" t="b">
        <f>IFERROR(OR('Upload Data'!M835 = "", ISNUMBER('Upload Data'!M835), IFERROR(DATEVALUE('Upload Data'!M835) &gt; 0, FALSE)), FALSE)</f>
        <v>1</v>
      </c>
      <c r="U848" s="50" t="b">
        <f>IFERROR(OR('Upload Data'!N835 = "", ISNUMBER('Upload Data'!N835), IFERROR(DATEVALUE('Upload Data'!N835) &gt; 0, FALSE)), FALSE)</f>
        <v>1</v>
      </c>
      <c r="V848" s="51" t="s">
        <v>116</v>
      </c>
      <c r="W848" s="50"/>
      <c r="X848" s="50"/>
      <c r="Y848" s="50"/>
      <c r="Z848" s="50">
        <f>IFERROR(FIND("-", 'Upload Data'!$A835, 1), 1000)</f>
        <v>1000</v>
      </c>
      <c r="AA848" s="50">
        <f>IFERROR(FIND("-", 'Upload Data'!$A835, Z848 + 1), 1000)</f>
        <v>1000</v>
      </c>
      <c r="AB848" s="50">
        <f>IFERROR(FIND("-", 'Upload Data'!$A835, AA848 + 1), 1000)</f>
        <v>1000</v>
      </c>
      <c r="AC848" s="50" t="str">
        <f>IFERROR(LEFT('Upload Data'!$A835, Z848 - 1), "")</f>
        <v/>
      </c>
      <c r="AD848" s="50" t="str">
        <f>IFERROR(MID('Upload Data'!$A835, Z848 + 1, AA848 - Z848 - 1), "")</f>
        <v/>
      </c>
      <c r="AE848" s="50" t="str">
        <f>IFERROR(MID('Upload Data'!$A835, AA848 + 1, AB848 - AA848 - 1), "")</f>
        <v/>
      </c>
      <c r="AF848" s="50" t="str">
        <f>IFERROR(MID('Upload Data'!$A835, AB848 + 1, 1000), "")</f>
        <v/>
      </c>
      <c r="AG848" s="50" t="str">
        <f t="shared" ref="AG848:AG911" si="98">IFERROR(IF(AH848, MID(AD848, 2, 10), AE848), -1)</f>
        <v/>
      </c>
      <c r="AH848" s="50" t="b">
        <f t="shared" ref="AH848:AH911" si="99">(AC848 = "FSC")</f>
        <v>0</v>
      </c>
    </row>
    <row r="849" spans="1:34">
      <c r="A849" s="49">
        <f t="shared" si="96"/>
        <v>836</v>
      </c>
      <c r="B849" s="48" t="b">
        <f>NOT(IFERROR('Upload Data'!A836 = "ERROR", TRUE))</f>
        <v>1</v>
      </c>
      <c r="C849" s="48">
        <f t="shared" si="97"/>
        <v>836</v>
      </c>
      <c r="D849" s="50" t="b">
        <f>IF(B849, ('Upload Data'!A836 &amp; 'Upload Data'!B836 &amp; 'Upload Data'!C836 &amp; 'Upload Data'!D836 &amp; 'Upload Data'!E836 &amp; 'Upload Data'!F836 &amp; 'Upload Data'!G836 &amp; 'Upload Data'!H836 &amp; 'Upload Data'!I836 &amp; 'Upload Data'!J836 &amp; 'Upload Data'!K836 &amp; 'Upload Data'!L836 &amp; 'Upload Data'!M836 &amp; 'Upload Data'!N836) &lt;&gt; "", FALSE)</f>
        <v>0</v>
      </c>
      <c r="E849" s="50" t="str">
        <f t="shared" si="93"/>
        <v/>
      </c>
      <c r="F849" s="50" t="str">
        <f t="shared" si="94"/>
        <v/>
      </c>
      <c r="G849" s="50" t="b">
        <f t="shared" si="95"/>
        <v>1</v>
      </c>
      <c r="H849" s="50" t="b">
        <f>IFERROR(OR(AND(NOT(D849), 'Upload Data'!$A836 = ""), AND(AG849 &gt; -1, OR(AND(AH849, LEN(AD849) = 7), IFERROR(MATCH(AD849, listCertificateTypes, 0), FALSE)))), FALSE)</f>
        <v>1</v>
      </c>
      <c r="I849" s="50" t="b">
        <f>IFERROR(OR(NOT($D849), 'Upload Data'!B836 &lt;&gt; ""), FALSE)</f>
        <v>1</v>
      </c>
      <c r="J849" s="50" t="b">
        <f>IFERROR(OR(AND(NOT($D849), 'Upload Data'!C836 = ""), ISNUMBER('Upload Data'!C836), IFERROR(DATEVALUE('Upload Data'!C836) &gt; 0, FALSE)), FALSE)</f>
        <v>1</v>
      </c>
      <c r="K849" s="50" t="b">
        <f>IFERROR(OR(NOT($D849), 'Upload Data'!D836 &lt;&gt; ""), FALSE)</f>
        <v>1</v>
      </c>
      <c r="L849" s="51" t="s">
        <v>116</v>
      </c>
      <c r="M849" s="50" t="b">
        <f>IFERROR(OR(AND(NOT($D849), 'Upload Data'!F836 = ""), IFERROR(_xlfn.NUMBERVALUE('Upload Data'!F836) &gt; 0, FALSE)), FALSE)</f>
        <v>1</v>
      </c>
      <c r="N849" s="50" t="b">
        <f>IFERROR(OR('Upload Data'!G836 = "", IFERROR(_xlfn.NUMBERVALUE('Upload Data'!G836) &gt; 0, FALSE)), FALSE)</f>
        <v>1</v>
      </c>
      <c r="O849" s="50" t="b">
        <f>IFERROR(OR('Upload Data'!G836 = "", IFERROR(MATCH('Upload Data'!H836, listVolumeUnits, 0), FALSE)), FALSE)</f>
        <v>1</v>
      </c>
      <c r="P849" s="50" t="b">
        <f>IFERROR(OR('Upload Data'!I836 = "", IFERROR(_xlfn.NUMBERVALUE('Upload Data'!I836) &gt; 0, FALSE)), FALSE)</f>
        <v>1</v>
      </c>
      <c r="Q849" s="50" t="b">
        <f>IFERROR(OR('Upload Data'!I836 = "", IFERROR(MATCH('Upload Data'!J836, listWeightUnits, 0), FALSE)), FALSE)</f>
        <v>1</v>
      </c>
      <c r="R849" s="50" t="b">
        <f>IFERROR(OR(AND(NOT(D849), 'Upload Data'!K836 = ""), IFERROR(MATCH('Upload Data'!K836, listFscClaimTypes, 0), FALSE)), FALSE)</f>
        <v>1</v>
      </c>
      <c r="S849" s="50" t="b">
        <f>IFERROR(OR(AND('Upload Data'!K836 = refClaimFsc100, OR('Upload Data'!L836 = "", 'Upload Data'!L836 = 100)), AND('Upload Data'!K836 = refClaimFscCW, OR('Upload Data'!L836 = "", 'Upload Data'!L836 = 0)), AND('Upload Data'!K836 = refClaimFscMix, 'Upload Data'!L836 &lt;&gt; "", _xlfn.NUMBERVALUE('Upload Data'!L836) &gt;= 0, _xlfn.NUMBERVALUE('Upload Data'!L836) &lt;= 100), AND('Upload Data'!K836 = refClaimFscMixCredit, OR('Upload Data'!L836 = "", 'Upload Data'!L836 = 100)), AND('Upload Data'!K836 = refClaimFscRecycled, 'Upload Data'!K836 =""), 'Upload Data'!K836 = ""), FALSE)</f>
        <v>1</v>
      </c>
      <c r="T849" s="50" t="b">
        <f>IFERROR(OR('Upload Data'!M836 = "", ISNUMBER('Upload Data'!M836), IFERROR(DATEVALUE('Upload Data'!M836) &gt; 0, FALSE)), FALSE)</f>
        <v>1</v>
      </c>
      <c r="U849" s="50" t="b">
        <f>IFERROR(OR('Upload Data'!N836 = "", ISNUMBER('Upload Data'!N836), IFERROR(DATEVALUE('Upload Data'!N836) &gt; 0, FALSE)), FALSE)</f>
        <v>1</v>
      </c>
      <c r="V849" s="51" t="s">
        <v>116</v>
      </c>
      <c r="W849" s="50"/>
      <c r="X849" s="50"/>
      <c r="Y849" s="50"/>
      <c r="Z849" s="50">
        <f>IFERROR(FIND("-", 'Upload Data'!$A836, 1), 1000)</f>
        <v>1000</v>
      </c>
      <c r="AA849" s="50">
        <f>IFERROR(FIND("-", 'Upload Data'!$A836, Z849 + 1), 1000)</f>
        <v>1000</v>
      </c>
      <c r="AB849" s="50">
        <f>IFERROR(FIND("-", 'Upload Data'!$A836, AA849 + 1), 1000)</f>
        <v>1000</v>
      </c>
      <c r="AC849" s="50" t="str">
        <f>IFERROR(LEFT('Upload Data'!$A836, Z849 - 1), "")</f>
        <v/>
      </c>
      <c r="AD849" s="50" t="str">
        <f>IFERROR(MID('Upload Data'!$A836, Z849 + 1, AA849 - Z849 - 1), "")</f>
        <v/>
      </c>
      <c r="AE849" s="50" t="str">
        <f>IFERROR(MID('Upload Data'!$A836, AA849 + 1, AB849 - AA849 - 1), "")</f>
        <v/>
      </c>
      <c r="AF849" s="50" t="str">
        <f>IFERROR(MID('Upload Data'!$A836, AB849 + 1, 1000), "")</f>
        <v/>
      </c>
      <c r="AG849" s="50" t="str">
        <f t="shared" si="98"/>
        <v/>
      </c>
      <c r="AH849" s="50" t="b">
        <f t="shared" si="99"/>
        <v>0</v>
      </c>
    </row>
    <row r="850" spans="1:34">
      <c r="A850" s="49">
        <f t="shared" si="96"/>
        <v>837</v>
      </c>
      <c r="B850" s="48" t="b">
        <f>NOT(IFERROR('Upload Data'!A837 = "ERROR", TRUE))</f>
        <v>1</v>
      </c>
      <c r="C850" s="48">
        <f t="shared" si="97"/>
        <v>837</v>
      </c>
      <c r="D850" s="50" t="b">
        <f>IF(B850, ('Upload Data'!A837 &amp; 'Upload Data'!B837 &amp; 'Upload Data'!C837 &amp; 'Upload Data'!D837 &amp; 'Upload Data'!E837 &amp; 'Upload Data'!F837 &amp; 'Upload Data'!G837 &amp; 'Upload Data'!H837 &amp; 'Upload Data'!I837 &amp; 'Upload Data'!J837 &amp; 'Upload Data'!K837 &amp; 'Upload Data'!L837 &amp; 'Upload Data'!M837 &amp; 'Upload Data'!N837) &lt;&gt; "", FALSE)</f>
        <v>0</v>
      </c>
      <c r="E850" s="50" t="str">
        <f t="shared" si="93"/>
        <v/>
      </c>
      <c r="F850" s="50" t="str">
        <f t="shared" si="94"/>
        <v/>
      </c>
      <c r="G850" s="50" t="b">
        <f t="shared" si="95"/>
        <v>1</v>
      </c>
      <c r="H850" s="50" t="b">
        <f>IFERROR(OR(AND(NOT(D850), 'Upload Data'!$A837 = ""), AND(AG850 &gt; -1, OR(AND(AH850, LEN(AD850) = 7), IFERROR(MATCH(AD850, listCertificateTypes, 0), FALSE)))), FALSE)</f>
        <v>1</v>
      </c>
      <c r="I850" s="50" t="b">
        <f>IFERROR(OR(NOT($D850), 'Upload Data'!B837 &lt;&gt; ""), FALSE)</f>
        <v>1</v>
      </c>
      <c r="J850" s="50" t="b">
        <f>IFERROR(OR(AND(NOT($D850), 'Upload Data'!C837 = ""), ISNUMBER('Upload Data'!C837), IFERROR(DATEVALUE('Upload Data'!C837) &gt; 0, FALSE)), FALSE)</f>
        <v>1</v>
      </c>
      <c r="K850" s="50" t="b">
        <f>IFERROR(OR(NOT($D850), 'Upload Data'!D837 &lt;&gt; ""), FALSE)</f>
        <v>1</v>
      </c>
      <c r="L850" s="51" t="s">
        <v>116</v>
      </c>
      <c r="M850" s="50" t="b">
        <f>IFERROR(OR(AND(NOT($D850), 'Upload Data'!F837 = ""), IFERROR(_xlfn.NUMBERVALUE('Upload Data'!F837) &gt; 0, FALSE)), FALSE)</f>
        <v>1</v>
      </c>
      <c r="N850" s="50" t="b">
        <f>IFERROR(OR('Upload Data'!G837 = "", IFERROR(_xlfn.NUMBERVALUE('Upload Data'!G837) &gt; 0, FALSE)), FALSE)</f>
        <v>1</v>
      </c>
      <c r="O850" s="50" t="b">
        <f>IFERROR(OR('Upload Data'!G837 = "", IFERROR(MATCH('Upload Data'!H837, listVolumeUnits, 0), FALSE)), FALSE)</f>
        <v>1</v>
      </c>
      <c r="P850" s="50" t="b">
        <f>IFERROR(OR('Upload Data'!I837 = "", IFERROR(_xlfn.NUMBERVALUE('Upload Data'!I837) &gt; 0, FALSE)), FALSE)</f>
        <v>1</v>
      </c>
      <c r="Q850" s="50" t="b">
        <f>IFERROR(OR('Upload Data'!I837 = "", IFERROR(MATCH('Upload Data'!J837, listWeightUnits, 0), FALSE)), FALSE)</f>
        <v>1</v>
      </c>
      <c r="R850" s="50" t="b">
        <f>IFERROR(OR(AND(NOT(D850), 'Upload Data'!K837 = ""), IFERROR(MATCH('Upload Data'!K837, listFscClaimTypes, 0), FALSE)), FALSE)</f>
        <v>1</v>
      </c>
      <c r="S850" s="50" t="b">
        <f>IFERROR(OR(AND('Upload Data'!K837 = refClaimFsc100, OR('Upload Data'!L837 = "", 'Upload Data'!L837 = 100)), AND('Upload Data'!K837 = refClaimFscCW, OR('Upload Data'!L837 = "", 'Upload Data'!L837 = 0)), AND('Upload Data'!K837 = refClaimFscMix, 'Upload Data'!L837 &lt;&gt; "", _xlfn.NUMBERVALUE('Upload Data'!L837) &gt;= 0, _xlfn.NUMBERVALUE('Upload Data'!L837) &lt;= 100), AND('Upload Data'!K837 = refClaimFscMixCredit, OR('Upload Data'!L837 = "", 'Upload Data'!L837 = 100)), AND('Upload Data'!K837 = refClaimFscRecycled, 'Upload Data'!K837 =""), 'Upload Data'!K837 = ""), FALSE)</f>
        <v>1</v>
      </c>
      <c r="T850" s="50" t="b">
        <f>IFERROR(OR('Upload Data'!M837 = "", ISNUMBER('Upload Data'!M837), IFERROR(DATEVALUE('Upload Data'!M837) &gt; 0, FALSE)), FALSE)</f>
        <v>1</v>
      </c>
      <c r="U850" s="50" t="b">
        <f>IFERROR(OR('Upload Data'!N837 = "", ISNUMBER('Upload Data'!N837), IFERROR(DATEVALUE('Upload Data'!N837) &gt; 0, FALSE)), FALSE)</f>
        <v>1</v>
      </c>
      <c r="V850" s="51" t="s">
        <v>116</v>
      </c>
      <c r="W850" s="50"/>
      <c r="X850" s="50"/>
      <c r="Y850" s="50"/>
      <c r="Z850" s="50">
        <f>IFERROR(FIND("-", 'Upload Data'!$A837, 1), 1000)</f>
        <v>1000</v>
      </c>
      <c r="AA850" s="50">
        <f>IFERROR(FIND("-", 'Upload Data'!$A837, Z850 + 1), 1000)</f>
        <v>1000</v>
      </c>
      <c r="AB850" s="50">
        <f>IFERROR(FIND("-", 'Upload Data'!$A837, AA850 + 1), 1000)</f>
        <v>1000</v>
      </c>
      <c r="AC850" s="50" t="str">
        <f>IFERROR(LEFT('Upload Data'!$A837, Z850 - 1), "")</f>
        <v/>
      </c>
      <c r="AD850" s="50" t="str">
        <f>IFERROR(MID('Upload Data'!$A837, Z850 + 1, AA850 - Z850 - 1), "")</f>
        <v/>
      </c>
      <c r="AE850" s="50" t="str">
        <f>IFERROR(MID('Upload Data'!$A837, AA850 + 1, AB850 - AA850 - 1), "")</f>
        <v/>
      </c>
      <c r="AF850" s="50" t="str">
        <f>IFERROR(MID('Upload Data'!$A837, AB850 + 1, 1000), "")</f>
        <v/>
      </c>
      <c r="AG850" s="50" t="str">
        <f t="shared" si="98"/>
        <v/>
      </c>
      <c r="AH850" s="50" t="b">
        <f t="shared" si="99"/>
        <v>0</v>
      </c>
    </row>
    <row r="851" spans="1:34">
      <c r="A851" s="49">
        <f t="shared" si="96"/>
        <v>838</v>
      </c>
      <c r="B851" s="48" t="b">
        <f>NOT(IFERROR('Upload Data'!A838 = "ERROR", TRUE))</f>
        <v>1</v>
      </c>
      <c r="C851" s="48">
        <f t="shared" si="97"/>
        <v>838</v>
      </c>
      <c r="D851" s="50" t="b">
        <f>IF(B851, ('Upload Data'!A838 &amp; 'Upload Data'!B838 &amp; 'Upload Data'!C838 &amp; 'Upload Data'!D838 &amp; 'Upload Data'!E838 &amp; 'Upload Data'!F838 &amp; 'Upload Data'!G838 &amp; 'Upload Data'!H838 &amp; 'Upload Data'!I838 &amp; 'Upload Data'!J838 &amp; 'Upload Data'!K838 &amp; 'Upload Data'!L838 &amp; 'Upload Data'!M838 &amp; 'Upload Data'!N838) &lt;&gt; "", FALSE)</f>
        <v>0</v>
      </c>
      <c r="E851" s="50" t="str">
        <f t="shared" si="93"/>
        <v/>
      </c>
      <c r="F851" s="50" t="str">
        <f t="shared" si="94"/>
        <v/>
      </c>
      <c r="G851" s="50" t="b">
        <f t="shared" si="95"/>
        <v>1</v>
      </c>
      <c r="H851" s="50" t="b">
        <f>IFERROR(OR(AND(NOT(D851), 'Upload Data'!$A838 = ""), AND(AG851 &gt; -1, OR(AND(AH851, LEN(AD851) = 7), IFERROR(MATCH(AD851, listCertificateTypes, 0), FALSE)))), FALSE)</f>
        <v>1</v>
      </c>
      <c r="I851" s="50" t="b">
        <f>IFERROR(OR(NOT($D851), 'Upload Data'!B838 &lt;&gt; ""), FALSE)</f>
        <v>1</v>
      </c>
      <c r="J851" s="50" t="b">
        <f>IFERROR(OR(AND(NOT($D851), 'Upload Data'!C838 = ""), ISNUMBER('Upload Data'!C838), IFERROR(DATEVALUE('Upload Data'!C838) &gt; 0, FALSE)), FALSE)</f>
        <v>1</v>
      </c>
      <c r="K851" s="50" t="b">
        <f>IFERROR(OR(NOT($D851), 'Upload Data'!D838 &lt;&gt; ""), FALSE)</f>
        <v>1</v>
      </c>
      <c r="L851" s="51" t="s">
        <v>116</v>
      </c>
      <c r="M851" s="50" t="b">
        <f>IFERROR(OR(AND(NOT($D851), 'Upload Data'!F838 = ""), IFERROR(_xlfn.NUMBERVALUE('Upload Data'!F838) &gt; 0, FALSE)), FALSE)</f>
        <v>1</v>
      </c>
      <c r="N851" s="50" t="b">
        <f>IFERROR(OR('Upload Data'!G838 = "", IFERROR(_xlfn.NUMBERVALUE('Upload Data'!G838) &gt; 0, FALSE)), FALSE)</f>
        <v>1</v>
      </c>
      <c r="O851" s="50" t="b">
        <f>IFERROR(OR('Upload Data'!G838 = "", IFERROR(MATCH('Upload Data'!H838, listVolumeUnits, 0), FALSE)), FALSE)</f>
        <v>1</v>
      </c>
      <c r="P851" s="50" t="b">
        <f>IFERROR(OR('Upload Data'!I838 = "", IFERROR(_xlfn.NUMBERVALUE('Upload Data'!I838) &gt; 0, FALSE)), FALSE)</f>
        <v>1</v>
      </c>
      <c r="Q851" s="50" t="b">
        <f>IFERROR(OR('Upload Data'!I838 = "", IFERROR(MATCH('Upload Data'!J838, listWeightUnits, 0), FALSE)), FALSE)</f>
        <v>1</v>
      </c>
      <c r="R851" s="50" t="b">
        <f>IFERROR(OR(AND(NOT(D851), 'Upload Data'!K838 = ""), IFERROR(MATCH('Upload Data'!K838, listFscClaimTypes, 0), FALSE)), FALSE)</f>
        <v>1</v>
      </c>
      <c r="S851" s="50" t="b">
        <f>IFERROR(OR(AND('Upload Data'!K838 = refClaimFsc100, OR('Upload Data'!L838 = "", 'Upload Data'!L838 = 100)), AND('Upload Data'!K838 = refClaimFscCW, OR('Upload Data'!L838 = "", 'Upload Data'!L838 = 0)), AND('Upload Data'!K838 = refClaimFscMix, 'Upload Data'!L838 &lt;&gt; "", _xlfn.NUMBERVALUE('Upload Data'!L838) &gt;= 0, _xlfn.NUMBERVALUE('Upload Data'!L838) &lt;= 100), AND('Upload Data'!K838 = refClaimFscMixCredit, OR('Upload Data'!L838 = "", 'Upload Data'!L838 = 100)), AND('Upload Data'!K838 = refClaimFscRecycled, 'Upload Data'!K838 =""), 'Upload Data'!K838 = ""), FALSE)</f>
        <v>1</v>
      </c>
      <c r="T851" s="50" t="b">
        <f>IFERROR(OR('Upload Data'!M838 = "", ISNUMBER('Upload Data'!M838), IFERROR(DATEVALUE('Upload Data'!M838) &gt; 0, FALSE)), FALSE)</f>
        <v>1</v>
      </c>
      <c r="U851" s="50" t="b">
        <f>IFERROR(OR('Upload Data'!N838 = "", ISNUMBER('Upload Data'!N838), IFERROR(DATEVALUE('Upload Data'!N838) &gt; 0, FALSE)), FALSE)</f>
        <v>1</v>
      </c>
      <c r="V851" s="51" t="s">
        <v>116</v>
      </c>
      <c r="W851" s="50"/>
      <c r="X851" s="50"/>
      <c r="Y851" s="50"/>
      <c r="Z851" s="50">
        <f>IFERROR(FIND("-", 'Upload Data'!$A838, 1), 1000)</f>
        <v>1000</v>
      </c>
      <c r="AA851" s="50">
        <f>IFERROR(FIND("-", 'Upload Data'!$A838, Z851 + 1), 1000)</f>
        <v>1000</v>
      </c>
      <c r="AB851" s="50">
        <f>IFERROR(FIND("-", 'Upload Data'!$A838, AA851 + 1), 1000)</f>
        <v>1000</v>
      </c>
      <c r="AC851" s="50" t="str">
        <f>IFERROR(LEFT('Upload Data'!$A838, Z851 - 1), "")</f>
        <v/>
      </c>
      <c r="AD851" s="50" t="str">
        <f>IFERROR(MID('Upload Data'!$A838, Z851 + 1, AA851 - Z851 - 1), "")</f>
        <v/>
      </c>
      <c r="AE851" s="50" t="str">
        <f>IFERROR(MID('Upload Data'!$A838, AA851 + 1, AB851 - AA851 - 1), "")</f>
        <v/>
      </c>
      <c r="AF851" s="50" t="str">
        <f>IFERROR(MID('Upload Data'!$A838, AB851 + 1, 1000), "")</f>
        <v/>
      </c>
      <c r="AG851" s="50" t="str">
        <f t="shared" si="98"/>
        <v/>
      </c>
      <c r="AH851" s="50" t="b">
        <f t="shared" si="99"/>
        <v>0</v>
      </c>
    </row>
    <row r="852" spans="1:34">
      <c r="A852" s="49">
        <f t="shared" si="96"/>
        <v>839</v>
      </c>
      <c r="B852" s="48" t="b">
        <f>NOT(IFERROR('Upload Data'!A839 = "ERROR", TRUE))</f>
        <v>1</v>
      </c>
      <c r="C852" s="48">
        <f t="shared" si="97"/>
        <v>839</v>
      </c>
      <c r="D852" s="50" t="b">
        <f>IF(B852, ('Upload Data'!A839 &amp; 'Upload Data'!B839 &amp; 'Upload Data'!C839 &amp; 'Upload Data'!D839 &amp; 'Upload Data'!E839 &amp; 'Upload Data'!F839 &amp; 'Upload Data'!G839 &amp; 'Upload Data'!H839 &amp; 'Upload Data'!I839 &amp; 'Upload Data'!J839 &amp; 'Upload Data'!K839 &amp; 'Upload Data'!L839 &amp; 'Upload Data'!M839 &amp; 'Upload Data'!N839) &lt;&gt; "", FALSE)</f>
        <v>0</v>
      </c>
      <c r="E852" s="50" t="str">
        <f t="shared" si="93"/>
        <v/>
      </c>
      <c r="F852" s="50" t="str">
        <f t="shared" si="94"/>
        <v/>
      </c>
      <c r="G852" s="50" t="b">
        <f t="shared" si="95"/>
        <v>1</v>
      </c>
      <c r="H852" s="50" t="b">
        <f>IFERROR(OR(AND(NOT(D852), 'Upload Data'!$A839 = ""), AND(AG852 &gt; -1, OR(AND(AH852, LEN(AD852) = 7), IFERROR(MATCH(AD852, listCertificateTypes, 0), FALSE)))), FALSE)</f>
        <v>1</v>
      </c>
      <c r="I852" s="50" t="b">
        <f>IFERROR(OR(NOT($D852), 'Upload Data'!B839 &lt;&gt; ""), FALSE)</f>
        <v>1</v>
      </c>
      <c r="J852" s="50" t="b">
        <f>IFERROR(OR(AND(NOT($D852), 'Upload Data'!C839 = ""), ISNUMBER('Upload Data'!C839), IFERROR(DATEVALUE('Upload Data'!C839) &gt; 0, FALSE)), FALSE)</f>
        <v>1</v>
      </c>
      <c r="K852" s="50" t="b">
        <f>IFERROR(OR(NOT($D852), 'Upload Data'!D839 &lt;&gt; ""), FALSE)</f>
        <v>1</v>
      </c>
      <c r="L852" s="51" t="s">
        <v>116</v>
      </c>
      <c r="M852" s="50" t="b">
        <f>IFERROR(OR(AND(NOT($D852), 'Upload Data'!F839 = ""), IFERROR(_xlfn.NUMBERVALUE('Upload Data'!F839) &gt; 0, FALSE)), FALSE)</f>
        <v>1</v>
      </c>
      <c r="N852" s="50" t="b">
        <f>IFERROR(OR('Upload Data'!G839 = "", IFERROR(_xlfn.NUMBERVALUE('Upload Data'!G839) &gt; 0, FALSE)), FALSE)</f>
        <v>1</v>
      </c>
      <c r="O852" s="50" t="b">
        <f>IFERROR(OR('Upload Data'!G839 = "", IFERROR(MATCH('Upload Data'!H839, listVolumeUnits, 0), FALSE)), FALSE)</f>
        <v>1</v>
      </c>
      <c r="P852" s="50" t="b">
        <f>IFERROR(OR('Upload Data'!I839 = "", IFERROR(_xlfn.NUMBERVALUE('Upload Data'!I839) &gt; 0, FALSE)), FALSE)</f>
        <v>1</v>
      </c>
      <c r="Q852" s="50" t="b">
        <f>IFERROR(OR('Upload Data'!I839 = "", IFERROR(MATCH('Upload Data'!J839, listWeightUnits, 0), FALSE)), FALSE)</f>
        <v>1</v>
      </c>
      <c r="R852" s="50" t="b">
        <f>IFERROR(OR(AND(NOT(D852), 'Upload Data'!K839 = ""), IFERROR(MATCH('Upload Data'!K839, listFscClaimTypes, 0), FALSE)), FALSE)</f>
        <v>1</v>
      </c>
      <c r="S852" s="50" t="b">
        <f>IFERROR(OR(AND('Upload Data'!K839 = refClaimFsc100, OR('Upload Data'!L839 = "", 'Upload Data'!L839 = 100)), AND('Upload Data'!K839 = refClaimFscCW, OR('Upload Data'!L839 = "", 'Upload Data'!L839 = 0)), AND('Upload Data'!K839 = refClaimFscMix, 'Upload Data'!L839 &lt;&gt; "", _xlfn.NUMBERVALUE('Upload Data'!L839) &gt;= 0, _xlfn.NUMBERVALUE('Upload Data'!L839) &lt;= 100), AND('Upload Data'!K839 = refClaimFscMixCredit, OR('Upload Data'!L839 = "", 'Upload Data'!L839 = 100)), AND('Upload Data'!K839 = refClaimFscRecycled, 'Upload Data'!K839 =""), 'Upload Data'!K839 = ""), FALSE)</f>
        <v>1</v>
      </c>
      <c r="T852" s="50" t="b">
        <f>IFERROR(OR('Upload Data'!M839 = "", ISNUMBER('Upload Data'!M839), IFERROR(DATEVALUE('Upload Data'!M839) &gt; 0, FALSE)), FALSE)</f>
        <v>1</v>
      </c>
      <c r="U852" s="50" t="b">
        <f>IFERROR(OR('Upload Data'!N839 = "", ISNUMBER('Upload Data'!N839), IFERROR(DATEVALUE('Upload Data'!N839) &gt; 0, FALSE)), FALSE)</f>
        <v>1</v>
      </c>
      <c r="V852" s="51" t="s">
        <v>116</v>
      </c>
      <c r="W852" s="50"/>
      <c r="X852" s="50"/>
      <c r="Y852" s="50"/>
      <c r="Z852" s="50">
        <f>IFERROR(FIND("-", 'Upload Data'!$A839, 1), 1000)</f>
        <v>1000</v>
      </c>
      <c r="AA852" s="50">
        <f>IFERROR(FIND("-", 'Upload Data'!$A839, Z852 + 1), 1000)</f>
        <v>1000</v>
      </c>
      <c r="AB852" s="50">
        <f>IFERROR(FIND("-", 'Upload Data'!$A839, AA852 + 1), 1000)</f>
        <v>1000</v>
      </c>
      <c r="AC852" s="50" t="str">
        <f>IFERROR(LEFT('Upload Data'!$A839, Z852 - 1), "")</f>
        <v/>
      </c>
      <c r="AD852" s="50" t="str">
        <f>IFERROR(MID('Upload Data'!$A839, Z852 + 1, AA852 - Z852 - 1), "")</f>
        <v/>
      </c>
      <c r="AE852" s="50" t="str">
        <f>IFERROR(MID('Upload Data'!$A839, AA852 + 1, AB852 - AA852 - 1), "")</f>
        <v/>
      </c>
      <c r="AF852" s="50" t="str">
        <f>IFERROR(MID('Upload Data'!$A839, AB852 + 1, 1000), "")</f>
        <v/>
      </c>
      <c r="AG852" s="50" t="str">
        <f t="shared" si="98"/>
        <v/>
      </c>
      <c r="AH852" s="50" t="b">
        <f t="shared" si="99"/>
        <v>0</v>
      </c>
    </row>
    <row r="853" spans="1:34">
      <c r="A853" s="49">
        <f t="shared" si="96"/>
        <v>840</v>
      </c>
      <c r="B853" s="48" t="b">
        <f>NOT(IFERROR('Upload Data'!A840 = "ERROR", TRUE))</f>
        <v>1</v>
      </c>
      <c r="C853" s="48">
        <f t="shared" si="97"/>
        <v>840</v>
      </c>
      <c r="D853" s="50" t="b">
        <f>IF(B853, ('Upload Data'!A840 &amp; 'Upload Data'!B840 &amp; 'Upload Data'!C840 &amp; 'Upload Data'!D840 &amp; 'Upload Data'!E840 &amp; 'Upload Data'!F840 &amp; 'Upload Data'!G840 &amp; 'Upload Data'!H840 &amp; 'Upload Data'!I840 &amp; 'Upload Data'!J840 &amp; 'Upload Data'!K840 &amp; 'Upload Data'!L840 &amp; 'Upload Data'!M840 &amp; 'Upload Data'!N840) &lt;&gt; "", FALSE)</f>
        <v>0</v>
      </c>
      <c r="E853" s="50" t="str">
        <f t="shared" si="93"/>
        <v/>
      </c>
      <c r="F853" s="50" t="str">
        <f t="shared" si="94"/>
        <v/>
      </c>
      <c r="G853" s="50" t="b">
        <f t="shared" si="95"/>
        <v>1</v>
      </c>
      <c r="H853" s="50" t="b">
        <f>IFERROR(OR(AND(NOT(D853), 'Upload Data'!$A840 = ""), AND(AG853 &gt; -1, OR(AND(AH853, LEN(AD853) = 7), IFERROR(MATCH(AD853, listCertificateTypes, 0), FALSE)))), FALSE)</f>
        <v>1</v>
      </c>
      <c r="I853" s="50" t="b">
        <f>IFERROR(OR(NOT($D853), 'Upload Data'!B840 &lt;&gt; ""), FALSE)</f>
        <v>1</v>
      </c>
      <c r="J853" s="50" t="b">
        <f>IFERROR(OR(AND(NOT($D853), 'Upload Data'!C840 = ""), ISNUMBER('Upload Data'!C840), IFERROR(DATEVALUE('Upload Data'!C840) &gt; 0, FALSE)), FALSE)</f>
        <v>1</v>
      </c>
      <c r="K853" s="50" t="b">
        <f>IFERROR(OR(NOT($D853), 'Upload Data'!D840 &lt;&gt; ""), FALSE)</f>
        <v>1</v>
      </c>
      <c r="L853" s="51" t="s">
        <v>116</v>
      </c>
      <c r="M853" s="50" t="b">
        <f>IFERROR(OR(AND(NOT($D853), 'Upload Data'!F840 = ""), IFERROR(_xlfn.NUMBERVALUE('Upload Data'!F840) &gt; 0, FALSE)), FALSE)</f>
        <v>1</v>
      </c>
      <c r="N853" s="50" t="b">
        <f>IFERROR(OR('Upload Data'!G840 = "", IFERROR(_xlfn.NUMBERVALUE('Upload Data'!G840) &gt; 0, FALSE)), FALSE)</f>
        <v>1</v>
      </c>
      <c r="O853" s="50" t="b">
        <f>IFERROR(OR('Upload Data'!G840 = "", IFERROR(MATCH('Upload Data'!H840, listVolumeUnits, 0), FALSE)), FALSE)</f>
        <v>1</v>
      </c>
      <c r="P853" s="50" t="b">
        <f>IFERROR(OR('Upload Data'!I840 = "", IFERROR(_xlfn.NUMBERVALUE('Upload Data'!I840) &gt; 0, FALSE)), FALSE)</f>
        <v>1</v>
      </c>
      <c r="Q853" s="50" t="b">
        <f>IFERROR(OR('Upload Data'!I840 = "", IFERROR(MATCH('Upload Data'!J840, listWeightUnits, 0), FALSE)), FALSE)</f>
        <v>1</v>
      </c>
      <c r="R853" s="50" t="b">
        <f>IFERROR(OR(AND(NOT(D853), 'Upload Data'!K840 = ""), IFERROR(MATCH('Upload Data'!K840, listFscClaimTypes, 0), FALSE)), FALSE)</f>
        <v>1</v>
      </c>
      <c r="S853" s="50" t="b">
        <f>IFERROR(OR(AND('Upload Data'!K840 = refClaimFsc100, OR('Upload Data'!L840 = "", 'Upload Data'!L840 = 100)), AND('Upload Data'!K840 = refClaimFscCW, OR('Upload Data'!L840 = "", 'Upload Data'!L840 = 0)), AND('Upload Data'!K840 = refClaimFscMix, 'Upload Data'!L840 &lt;&gt; "", _xlfn.NUMBERVALUE('Upload Data'!L840) &gt;= 0, _xlfn.NUMBERVALUE('Upload Data'!L840) &lt;= 100), AND('Upload Data'!K840 = refClaimFscMixCredit, OR('Upload Data'!L840 = "", 'Upload Data'!L840 = 100)), AND('Upload Data'!K840 = refClaimFscRecycled, 'Upload Data'!K840 =""), 'Upload Data'!K840 = ""), FALSE)</f>
        <v>1</v>
      </c>
      <c r="T853" s="50" t="b">
        <f>IFERROR(OR('Upload Data'!M840 = "", ISNUMBER('Upload Data'!M840), IFERROR(DATEVALUE('Upload Data'!M840) &gt; 0, FALSE)), FALSE)</f>
        <v>1</v>
      </c>
      <c r="U853" s="50" t="b">
        <f>IFERROR(OR('Upload Data'!N840 = "", ISNUMBER('Upload Data'!N840), IFERROR(DATEVALUE('Upload Data'!N840) &gt; 0, FALSE)), FALSE)</f>
        <v>1</v>
      </c>
      <c r="V853" s="51" t="s">
        <v>116</v>
      </c>
      <c r="W853" s="50"/>
      <c r="X853" s="50"/>
      <c r="Y853" s="50"/>
      <c r="Z853" s="50">
        <f>IFERROR(FIND("-", 'Upload Data'!$A840, 1), 1000)</f>
        <v>1000</v>
      </c>
      <c r="AA853" s="50">
        <f>IFERROR(FIND("-", 'Upload Data'!$A840, Z853 + 1), 1000)</f>
        <v>1000</v>
      </c>
      <c r="AB853" s="50">
        <f>IFERROR(FIND("-", 'Upload Data'!$A840, AA853 + 1), 1000)</f>
        <v>1000</v>
      </c>
      <c r="AC853" s="50" t="str">
        <f>IFERROR(LEFT('Upload Data'!$A840, Z853 - 1), "")</f>
        <v/>
      </c>
      <c r="AD853" s="50" t="str">
        <f>IFERROR(MID('Upload Data'!$A840, Z853 + 1, AA853 - Z853 - 1), "")</f>
        <v/>
      </c>
      <c r="AE853" s="50" t="str">
        <f>IFERROR(MID('Upload Data'!$A840, AA853 + 1, AB853 - AA853 - 1), "")</f>
        <v/>
      </c>
      <c r="AF853" s="50" t="str">
        <f>IFERROR(MID('Upload Data'!$A840, AB853 + 1, 1000), "")</f>
        <v/>
      </c>
      <c r="AG853" s="50" t="str">
        <f t="shared" si="98"/>
        <v/>
      </c>
      <c r="AH853" s="50" t="b">
        <f t="shared" si="99"/>
        <v>0</v>
      </c>
    </row>
    <row r="854" spans="1:34">
      <c r="A854" s="49">
        <f t="shared" si="96"/>
        <v>841</v>
      </c>
      <c r="B854" s="48" t="b">
        <f>NOT(IFERROR('Upload Data'!A841 = "ERROR", TRUE))</f>
        <v>1</v>
      </c>
      <c r="C854" s="48">
        <f t="shared" si="97"/>
        <v>841</v>
      </c>
      <c r="D854" s="50" t="b">
        <f>IF(B854, ('Upload Data'!A841 &amp; 'Upload Data'!B841 &amp; 'Upload Data'!C841 &amp; 'Upload Data'!D841 &amp; 'Upload Data'!E841 &amp; 'Upload Data'!F841 &amp; 'Upload Data'!G841 &amp; 'Upload Data'!H841 &amp; 'Upload Data'!I841 &amp; 'Upload Data'!J841 &amp; 'Upload Data'!K841 &amp; 'Upload Data'!L841 &amp; 'Upload Data'!M841 &amp; 'Upload Data'!N841) &lt;&gt; "", FALSE)</f>
        <v>0</v>
      </c>
      <c r="E854" s="50" t="str">
        <f t="shared" si="93"/>
        <v/>
      </c>
      <c r="F854" s="50" t="str">
        <f t="shared" si="94"/>
        <v/>
      </c>
      <c r="G854" s="50" t="b">
        <f t="shared" si="95"/>
        <v>1</v>
      </c>
      <c r="H854" s="50" t="b">
        <f>IFERROR(OR(AND(NOT(D854), 'Upload Data'!$A841 = ""), AND(AG854 &gt; -1, OR(AND(AH854, LEN(AD854) = 7), IFERROR(MATCH(AD854, listCertificateTypes, 0), FALSE)))), FALSE)</f>
        <v>1</v>
      </c>
      <c r="I854" s="50" t="b">
        <f>IFERROR(OR(NOT($D854), 'Upload Data'!B841 &lt;&gt; ""), FALSE)</f>
        <v>1</v>
      </c>
      <c r="J854" s="50" t="b">
        <f>IFERROR(OR(AND(NOT($D854), 'Upload Data'!C841 = ""), ISNUMBER('Upload Data'!C841), IFERROR(DATEVALUE('Upload Data'!C841) &gt; 0, FALSE)), FALSE)</f>
        <v>1</v>
      </c>
      <c r="K854" s="50" t="b">
        <f>IFERROR(OR(NOT($D854), 'Upload Data'!D841 &lt;&gt; ""), FALSE)</f>
        <v>1</v>
      </c>
      <c r="L854" s="51" t="s">
        <v>116</v>
      </c>
      <c r="M854" s="50" t="b">
        <f>IFERROR(OR(AND(NOT($D854), 'Upload Data'!F841 = ""), IFERROR(_xlfn.NUMBERVALUE('Upload Data'!F841) &gt; 0, FALSE)), FALSE)</f>
        <v>1</v>
      </c>
      <c r="N854" s="50" t="b">
        <f>IFERROR(OR('Upload Data'!G841 = "", IFERROR(_xlfn.NUMBERVALUE('Upload Data'!G841) &gt; 0, FALSE)), FALSE)</f>
        <v>1</v>
      </c>
      <c r="O854" s="50" t="b">
        <f>IFERROR(OR('Upload Data'!G841 = "", IFERROR(MATCH('Upload Data'!H841, listVolumeUnits, 0), FALSE)), FALSE)</f>
        <v>1</v>
      </c>
      <c r="P854" s="50" t="b">
        <f>IFERROR(OR('Upload Data'!I841 = "", IFERROR(_xlfn.NUMBERVALUE('Upload Data'!I841) &gt; 0, FALSE)), FALSE)</f>
        <v>1</v>
      </c>
      <c r="Q854" s="50" t="b">
        <f>IFERROR(OR('Upload Data'!I841 = "", IFERROR(MATCH('Upload Data'!J841, listWeightUnits, 0), FALSE)), FALSE)</f>
        <v>1</v>
      </c>
      <c r="R854" s="50" t="b">
        <f>IFERROR(OR(AND(NOT(D854), 'Upload Data'!K841 = ""), IFERROR(MATCH('Upload Data'!K841, listFscClaimTypes, 0), FALSE)), FALSE)</f>
        <v>1</v>
      </c>
      <c r="S854" s="50" t="b">
        <f>IFERROR(OR(AND('Upload Data'!K841 = refClaimFsc100, OR('Upload Data'!L841 = "", 'Upload Data'!L841 = 100)), AND('Upload Data'!K841 = refClaimFscCW, OR('Upload Data'!L841 = "", 'Upload Data'!L841 = 0)), AND('Upload Data'!K841 = refClaimFscMix, 'Upload Data'!L841 &lt;&gt; "", _xlfn.NUMBERVALUE('Upload Data'!L841) &gt;= 0, _xlfn.NUMBERVALUE('Upload Data'!L841) &lt;= 100), AND('Upload Data'!K841 = refClaimFscMixCredit, OR('Upload Data'!L841 = "", 'Upload Data'!L841 = 100)), AND('Upload Data'!K841 = refClaimFscRecycled, 'Upload Data'!K841 =""), 'Upload Data'!K841 = ""), FALSE)</f>
        <v>1</v>
      </c>
      <c r="T854" s="50" t="b">
        <f>IFERROR(OR('Upload Data'!M841 = "", ISNUMBER('Upload Data'!M841), IFERROR(DATEVALUE('Upload Data'!M841) &gt; 0, FALSE)), FALSE)</f>
        <v>1</v>
      </c>
      <c r="U854" s="50" t="b">
        <f>IFERROR(OR('Upload Data'!N841 = "", ISNUMBER('Upload Data'!N841), IFERROR(DATEVALUE('Upload Data'!N841) &gt; 0, FALSE)), FALSE)</f>
        <v>1</v>
      </c>
      <c r="V854" s="51" t="s">
        <v>116</v>
      </c>
      <c r="W854" s="50"/>
      <c r="X854" s="50"/>
      <c r="Y854" s="50"/>
      <c r="Z854" s="50">
        <f>IFERROR(FIND("-", 'Upload Data'!$A841, 1), 1000)</f>
        <v>1000</v>
      </c>
      <c r="AA854" s="50">
        <f>IFERROR(FIND("-", 'Upload Data'!$A841, Z854 + 1), 1000)</f>
        <v>1000</v>
      </c>
      <c r="AB854" s="50">
        <f>IFERROR(FIND("-", 'Upload Data'!$A841, AA854 + 1), 1000)</f>
        <v>1000</v>
      </c>
      <c r="AC854" s="50" t="str">
        <f>IFERROR(LEFT('Upload Data'!$A841, Z854 - 1), "")</f>
        <v/>
      </c>
      <c r="AD854" s="50" t="str">
        <f>IFERROR(MID('Upload Data'!$A841, Z854 + 1, AA854 - Z854 - 1), "")</f>
        <v/>
      </c>
      <c r="AE854" s="50" t="str">
        <f>IFERROR(MID('Upload Data'!$A841, AA854 + 1, AB854 - AA854 - 1), "")</f>
        <v/>
      </c>
      <c r="AF854" s="50" t="str">
        <f>IFERROR(MID('Upload Data'!$A841, AB854 + 1, 1000), "")</f>
        <v/>
      </c>
      <c r="AG854" s="50" t="str">
        <f t="shared" si="98"/>
        <v/>
      </c>
      <c r="AH854" s="50" t="b">
        <f t="shared" si="99"/>
        <v>0</v>
      </c>
    </row>
    <row r="855" spans="1:34">
      <c r="A855" s="49">
        <f t="shared" si="96"/>
        <v>842</v>
      </c>
      <c r="B855" s="48" t="b">
        <f>NOT(IFERROR('Upload Data'!A842 = "ERROR", TRUE))</f>
        <v>1</v>
      </c>
      <c r="C855" s="48">
        <f t="shared" si="97"/>
        <v>842</v>
      </c>
      <c r="D855" s="50" t="b">
        <f>IF(B855, ('Upload Data'!A842 &amp; 'Upload Data'!B842 &amp; 'Upload Data'!C842 &amp; 'Upload Data'!D842 &amp; 'Upload Data'!E842 &amp; 'Upload Data'!F842 &amp; 'Upload Data'!G842 &amp; 'Upload Data'!H842 &amp; 'Upload Data'!I842 &amp; 'Upload Data'!J842 &amp; 'Upload Data'!K842 &amp; 'Upload Data'!L842 &amp; 'Upload Data'!M842 &amp; 'Upload Data'!N842) &lt;&gt; "", FALSE)</f>
        <v>0</v>
      </c>
      <c r="E855" s="50" t="str">
        <f t="shared" si="93"/>
        <v/>
      </c>
      <c r="F855" s="50" t="str">
        <f t="shared" si="94"/>
        <v/>
      </c>
      <c r="G855" s="50" t="b">
        <f t="shared" si="95"/>
        <v>1</v>
      </c>
      <c r="H855" s="50" t="b">
        <f>IFERROR(OR(AND(NOT(D855), 'Upload Data'!$A842 = ""), AND(AG855 &gt; -1, OR(AND(AH855, LEN(AD855) = 7), IFERROR(MATCH(AD855, listCertificateTypes, 0), FALSE)))), FALSE)</f>
        <v>1</v>
      </c>
      <c r="I855" s="50" t="b">
        <f>IFERROR(OR(NOT($D855), 'Upload Data'!B842 &lt;&gt; ""), FALSE)</f>
        <v>1</v>
      </c>
      <c r="J855" s="50" t="b">
        <f>IFERROR(OR(AND(NOT($D855), 'Upload Data'!C842 = ""), ISNUMBER('Upload Data'!C842), IFERROR(DATEVALUE('Upload Data'!C842) &gt; 0, FALSE)), FALSE)</f>
        <v>1</v>
      </c>
      <c r="K855" s="50" t="b">
        <f>IFERROR(OR(NOT($D855), 'Upload Data'!D842 &lt;&gt; ""), FALSE)</f>
        <v>1</v>
      </c>
      <c r="L855" s="51" t="s">
        <v>116</v>
      </c>
      <c r="M855" s="50" t="b">
        <f>IFERROR(OR(AND(NOT($D855), 'Upload Data'!F842 = ""), IFERROR(_xlfn.NUMBERVALUE('Upload Data'!F842) &gt; 0, FALSE)), FALSE)</f>
        <v>1</v>
      </c>
      <c r="N855" s="50" t="b">
        <f>IFERROR(OR('Upload Data'!G842 = "", IFERROR(_xlfn.NUMBERVALUE('Upload Data'!G842) &gt; 0, FALSE)), FALSE)</f>
        <v>1</v>
      </c>
      <c r="O855" s="50" t="b">
        <f>IFERROR(OR('Upload Data'!G842 = "", IFERROR(MATCH('Upload Data'!H842, listVolumeUnits, 0), FALSE)), FALSE)</f>
        <v>1</v>
      </c>
      <c r="P855" s="50" t="b">
        <f>IFERROR(OR('Upload Data'!I842 = "", IFERROR(_xlfn.NUMBERVALUE('Upload Data'!I842) &gt; 0, FALSE)), FALSE)</f>
        <v>1</v>
      </c>
      <c r="Q855" s="50" t="b">
        <f>IFERROR(OR('Upload Data'!I842 = "", IFERROR(MATCH('Upload Data'!J842, listWeightUnits, 0), FALSE)), FALSE)</f>
        <v>1</v>
      </c>
      <c r="R855" s="50" t="b">
        <f>IFERROR(OR(AND(NOT(D855), 'Upload Data'!K842 = ""), IFERROR(MATCH('Upload Data'!K842, listFscClaimTypes, 0), FALSE)), FALSE)</f>
        <v>1</v>
      </c>
      <c r="S855" s="50" t="b">
        <f>IFERROR(OR(AND('Upload Data'!K842 = refClaimFsc100, OR('Upload Data'!L842 = "", 'Upload Data'!L842 = 100)), AND('Upload Data'!K842 = refClaimFscCW, OR('Upload Data'!L842 = "", 'Upload Data'!L842 = 0)), AND('Upload Data'!K842 = refClaimFscMix, 'Upload Data'!L842 &lt;&gt; "", _xlfn.NUMBERVALUE('Upload Data'!L842) &gt;= 0, _xlfn.NUMBERVALUE('Upload Data'!L842) &lt;= 100), AND('Upload Data'!K842 = refClaimFscMixCredit, OR('Upload Data'!L842 = "", 'Upload Data'!L842 = 100)), AND('Upload Data'!K842 = refClaimFscRecycled, 'Upload Data'!K842 =""), 'Upload Data'!K842 = ""), FALSE)</f>
        <v>1</v>
      </c>
      <c r="T855" s="50" t="b">
        <f>IFERROR(OR('Upload Data'!M842 = "", ISNUMBER('Upload Data'!M842), IFERROR(DATEVALUE('Upload Data'!M842) &gt; 0, FALSE)), FALSE)</f>
        <v>1</v>
      </c>
      <c r="U855" s="50" t="b">
        <f>IFERROR(OR('Upload Data'!N842 = "", ISNUMBER('Upload Data'!N842), IFERROR(DATEVALUE('Upload Data'!N842) &gt; 0, FALSE)), FALSE)</f>
        <v>1</v>
      </c>
      <c r="V855" s="51" t="s">
        <v>116</v>
      </c>
      <c r="W855" s="50"/>
      <c r="X855" s="50"/>
      <c r="Y855" s="50"/>
      <c r="Z855" s="50">
        <f>IFERROR(FIND("-", 'Upload Data'!$A842, 1), 1000)</f>
        <v>1000</v>
      </c>
      <c r="AA855" s="50">
        <f>IFERROR(FIND("-", 'Upload Data'!$A842, Z855 + 1), 1000)</f>
        <v>1000</v>
      </c>
      <c r="AB855" s="50">
        <f>IFERROR(FIND("-", 'Upload Data'!$A842, AA855 + 1), 1000)</f>
        <v>1000</v>
      </c>
      <c r="AC855" s="50" t="str">
        <f>IFERROR(LEFT('Upload Data'!$A842, Z855 - 1), "")</f>
        <v/>
      </c>
      <c r="AD855" s="50" t="str">
        <f>IFERROR(MID('Upload Data'!$A842, Z855 + 1, AA855 - Z855 - 1), "")</f>
        <v/>
      </c>
      <c r="AE855" s="50" t="str">
        <f>IFERROR(MID('Upload Data'!$A842, AA855 + 1, AB855 - AA855 - 1), "")</f>
        <v/>
      </c>
      <c r="AF855" s="50" t="str">
        <f>IFERROR(MID('Upload Data'!$A842, AB855 + 1, 1000), "")</f>
        <v/>
      </c>
      <c r="AG855" s="50" t="str">
        <f t="shared" si="98"/>
        <v/>
      </c>
      <c r="AH855" s="50" t="b">
        <f t="shared" si="99"/>
        <v>0</v>
      </c>
    </row>
    <row r="856" spans="1:34">
      <c r="A856" s="49">
        <f t="shared" si="96"/>
        <v>843</v>
      </c>
      <c r="B856" s="48" t="b">
        <f>NOT(IFERROR('Upload Data'!A843 = "ERROR", TRUE))</f>
        <v>1</v>
      </c>
      <c r="C856" s="48">
        <f t="shared" si="97"/>
        <v>843</v>
      </c>
      <c r="D856" s="50" t="b">
        <f>IF(B856, ('Upload Data'!A843 &amp; 'Upload Data'!B843 &amp; 'Upload Data'!C843 &amp; 'Upload Data'!D843 &amp; 'Upload Data'!E843 &amp; 'Upload Data'!F843 &amp; 'Upload Data'!G843 &amp; 'Upload Data'!H843 &amp; 'Upload Data'!I843 &amp; 'Upload Data'!J843 &amp; 'Upload Data'!K843 &amp; 'Upload Data'!L843 &amp; 'Upload Data'!M843 &amp; 'Upload Data'!N843) &lt;&gt; "", FALSE)</f>
        <v>0</v>
      </c>
      <c r="E856" s="50" t="str">
        <f t="shared" si="93"/>
        <v/>
      </c>
      <c r="F856" s="50" t="str">
        <f t="shared" si="94"/>
        <v/>
      </c>
      <c r="G856" s="50" t="b">
        <f t="shared" si="95"/>
        <v>1</v>
      </c>
      <c r="H856" s="50" t="b">
        <f>IFERROR(OR(AND(NOT(D856), 'Upload Data'!$A843 = ""), AND(AG856 &gt; -1, OR(AND(AH856, LEN(AD856) = 7), IFERROR(MATCH(AD856, listCertificateTypes, 0), FALSE)))), FALSE)</f>
        <v>1</v>
      </c>
      <c r="I856" s="50" t="b">
        <f>IFERROR(OR(NOT($D856), 'Upload Data'!B843 &lt;&gt; ""), FALSE)</f>
        <v>1</v>
      </c>
      <c r="J856" s="50" t="b">
        <f>IFERROR(OR(AND(NOT($D856), 'Upload Data'!C843 = ""), ISNUMBER('Upload Data'!C843), IFERROR(DATEVALUE('Upload Data'!C843) &gt; 0, FALSE)), FALSE)</f>
        <v>1</v>
      </c>
      <c r="K856" s="50" t="b">
        <f>IFERROR(OR(NOT($D856), 'Upload Data'!D843 &lt;&gt; ""), FALSE)</f>
        <v>1</v>
      </c>
      <c r="L856" s="51" t="s">
        <v>116</v>
      </c>
      <c r="M856" s="50" t="b">
        <f>IFERROR(OR(AND(NOT($D856), 'Upload Data'!F843 = ""), IFERROR(_xlfn.NUMBERVALUE('Upload Data'!F843) &gt; 0, FALSE)), FALSE)</f>
        <v>1</v>
      </c>
      <c r="N856" s="50" t="b">
        <f>IFERROR(OR('Upload Data'!G843 = "", IFERROR(_xlfn.NUMBERVALUE('Upload Data'!G843) &gt; 0, FALSE)), FALSE)</f>
        <v>1</v>
      </c>
      <c r="O856" s="50" t="b">
        <f>IFERROR(OR('Upload Data'!G843 = "", IFERROR(MATCH('Upload Data'!H843, listVolumeUnits, 0), FALSE)), FALSE)</f>
        <v>1</v>
      </c>
      <c r="P856" s="50" t="b">
        <f>IFERROR(OR('Upload Data'!I843 = "", IFERROR(_xlfn.NUMBERVALUE('Upload Data'!I843) &gt; 0, FALSE)), FALSE)</f>
        <v>1</v>
      </c>
      <c r="Q856" s="50" t="b">
        <f>IFERROR(OR('Upload Data'!I843 = "", IFERROR(MATCH('Upload Data'!J843, listWeightUnits, 0), FALSE)), FALSE)</f>
        <v>1</v>
      </c>
      <c r="R856" s="50" t="b">
        <f>IFERROR(OR(AND(NOT(D856), 'Upload Data'!K843 = ""), IFERROR(MATCH('Upload Data'!K843, listFscClaimTypes, 0), FALSE)), FALSE)</f>
        <v>1</v>
      </c>
      <c r="S856" s="50" t="b">
        <f>IFERROR(OR(AND('Upload Data'!K843 = refClaimFsc100, OR('Upload Data'!L843 = "", 'Upload Data'!L843 = 100)), AND('Upload Data'!K843 = refClaimFscCW, OR('Upload Data'!L843 = "", 'Upload Data'!L843 = 0)), AND('Upload Data'!K843 = refClaimFscMix, 'Upload Data'!L843 &lt;&gt; "", _xlfn.NUMBERVALUE('Upload Data'!L843) &gt;= 0, _xlfn.NUMBERVALUE('Upload Data'!L843) &lt;= 100), AND('Upload Data'!K843 = refClaimFscMixCredit, OR('Upload Data'!L843 = "", 'Upload Data'!L843 = 100)), AND('Upload Data'!K843 = refClaimFscRecycled, 'Upload Data'!K843 =""), 'Upload Data'!K843 = ""), FALSE)</f>
        <v>1</v>
      </c>
      <c r="T856" s="50" t="b">
        <f>IFERROR(OR('Upload Data'!M843 = "", ISNUMBER('Upload Data'!M843), IFERROR(DATEVALUE('Upload Data'!M843) &gt; 0, FALSE)), FALSE)</f>
        <v>1</v>
      </c>
      <c r="U856" s="50" t="b">
        <f>IFERROR(OR('Upload Data'!N843 = "", ISNUMBER('Upload Data'!N843), IFERROR(DATEVALUE('Upload Data'!N843) &gt; 0, FALSE)), FALSE)</f>
        <v>1</v>
      </c>
      <c r="V856" s="51" t="s">
        <v>116</v>
      </c>
      <c r="W856" s="50"/>
      <c r="X856" s="50"/>
      <c r="Y856" s="50"/>
      <c r="Z856" s="50">
        <f>IFERROR(FIND("-", 'Upload Data'!$A843, 1), 1000)</f>
        <v>1000</v>
      </c>
      <c r="AA856" s="50">
        <f>IFERROR(FIND("-", 'Upload Data'!$A843, Z856 + 1), 1000)</f>
        <v>1000</v>
      </c>
      <c r="AB856" s="50">
        <f>IFERROR(FIND("-", 'Upload Data'!$A843, AA856 + 1), 1000)</f>
        <v>1000</v>
      </c>
      <c r="AC856" s="50" t="str">
        <f>IFERROR(LEFT('Upload Data'!$A843, Z856 - 1), "")</f>
        <v/>
      </c>
      <c r="AD856" s="50" t="str">
        <f>IFERROR(MID('Upload Data'!$A843, Z856 + 1, AA856 - Z856 - 1), "")</f>
        <v/>
      </c>
      <c r="AE856" s="50" t="str">
        <f>IFERROR(MID('Upload Data'!$A843, AA856 + 1, AB856 - AA856 - 1), "")</f>
        <v/>
      </c>
      <c r="AF856" s="50" t="str">
        <f>IFERROR(MID('Upload Data'!$A843, AB856 + 1, 1000), "")</f>
        <v/>
      </c>
      <c r="AG856" s="50" t="str">
        <f t="shared" si="98"/>
        <v/>
      </c>
      <c r="AH856" s="50" t="b">
        <f t="shared" si="99"/>
        <v>0</v>
      </c>
    </row>
    <row r="857" spans="1:34">
      <c r="A857" s="49">
        <f t="shared" si="96"/>
        <v>844</v>
      </c>
      <c r="B857" s="48" t="b">
        <f>NOT(IFERROR('Upload Data'!A844 = "ERROR", TRUE))</f>
        <v>1</v>
      </c>
      <c r="C857" s="48">
        <f t="shared" si="97"/>
        <v>844</v>
      </c>
      <c r="D857" s="50" t="b">
        <f>IF(B857, ('Upload Data'!A844 &amp; 'Upload Data'!B844 &amp; 'Upload Data'!C844 &amp; 'Upload Data'!D844 &amp; 'Upload Data'!E844 &amp; 'Upload Data'!F844 &amp; 'Upload Data'!G844 &amp; 'Upload Data'!H844 &amp; 'Upload Data'!I844 &amp; 'Upload Data'!J844 &amp; 'Upload Data'!K844 &amp; 'Upload Data'!L844 &amp; 'Upload Data'!M844 &amp; 'Upload Data'!N844) &lt;&gt; "", FALSE)</f>
        <v>0</v>
      </c>
      <c r="E857" s="50" t="str">
        <f t="shared" si="93"/>
        <v/>
      </c>
      <c r="F857" s="50" t="str">
        <f t="shared" si="94"/>
        <v/>
      </c>
      <c r="G857" s="50" t="b">
        <f t="shared" si="95"/>
        <v>1</v>
      </c>
      <c r="H857" s="50" t="b">
        <f>IFERROR(OR(AND(NOT(D857), 'Upload Data'!$A844 = ""), AND(AG857 &gt; -1, OR(AND(AH857, LEN(AD857) = 7), IFERROR(MATCH(AD857, listCertificateTypes, 0), FALSE)))), FALSE)</f>
        <v>1</v>
      </c>
      <c r="I857" s="50" t="b">
        <f>IFERROR(OR(NOT($D857), 'Upload Data'!B844 &lt;&gt; ""), FALSE)</f>
        <v>1</v>
      </c>
      <c r="J857" s="50" t="b">
        <f>IFERROR(OR(AND(NOT($D857), 'Upload Data'!C844 = ""), ISNUMBER('Upload Data'!C844), IFERROR(DATEVALUE('Upload Data'!C844) &gt; 0, FALSE)), FALSE)</f>
        <v>1</v>
      </c>
      <c r="K857" s="50" t="b">
        <f>IFERROR(OR(NOT($D857), 'Upload Data'!D844 &lt;&gt; ""), FALSE)</f>
        <v>1</v>
      </c>
      <c r="L857" s="51" t="s">
        <v>116</v>
      </c>
      <c r="M857" s="50" t="b">
        <f>IFERROR(OR(AND(NOT($D857), 'Upload Data'!F844 = ""), IFERROR(_xlfn.NUMBERVALUE('Upload Data'!F844) &gt; 0, FALSE)), FALSE)</f>
        <v>1</v>
      </c>
      <c r="N857" s="50" t="b">
        <f>IFERROR(OR('Upload Data'!G844 = "", IFERROR(_xlfn.NUMBERVALUE('Upload Data'!G844) &gt; 0, FALSE)), FALSE)</f>
        <v>1</v>
      </c>
      <c r="O857" s="50" t="b">
        <f>IFERROR(OR('Upload Data'!G844 = "", IFERROR(MATCH('Upload Data'!H844, listVolumeUnits, 0), FALSE)), FALSE)</f>
        <v>1</v>
      </c>
      <c r="P857" s="50" t="b">
        <f>IFERROR(OR('Upload Data'!I844 = "", IFERROR(_xlfn.NUMBERVALUE('Upload Data'!I844) &gt; 0, FALSE)), FALSE)</f>
        <v>1</v>
      </c>
      <c r="Q857" s="50" t="b">
        <f>IFERROR(OR('Upload Data'!I844 = "", IFERROR(MATCH('Upload Data'!J844, listWeightUnits, 0), FALSE)), FALSE)</f>
        <v>1</v>
      </c>
      <c r="R857" s="50" t="b">
        <f>IFERROR(OR(AND(NOT(D857), 'Upload Data'!K844 = ""), IFERROR(MATCH('Upload Data'!K844, listFscClaimTypes, 0), FALSE)), FALSE)</f>
        <v>1</v>
      </c>
      <c r="S857" s="50" t="b">
        <f>IFERROR(OR(AND('Upload Data'!K844 = refClaimFsc100, OR('Upload Data'!L844 = "", 'Upload Data'!L844 = 100)), AND('Upload Data'!K844 = refClaimFscCW, OR('Upload Data'!L844 = "", 'Upload Data'!L844 = 0)), AND('Upload Data'!K844 = refClaimFscMix, 'Upload Data'!L844 &lt;&gt; "", _xlfn.NUMBERVALUE('Upload Data'!L844) &gt;= 0, _xlfn.NUMBERVALUE('Upload Data'!L844) &lt;= 100), AND('Upload Data'!K844 = refClaimFscMixCredit, OR('Upload Data'!L844 = "", 'Upload Data'!L844 = 100)), AND('Upload Data'!K844 = refClaimFscRecycled, 'Upload Data'!K844 =""), 'Upload Data'!K844 = ""), FALSE)</f>
        <v>1</v>
      </c>
      <c r="T857" s="50" t="b">
        <f>IFERROR(OR('Upload Data'!M844 = "", ISNUMBER('Upload Data'!M844), IFERROR(DATEVALUE('Upload Data'!M844) &gt; 0, FALSE)), FALSE)</f>
        <v>1</v>
      </c>
      <c r="U857" s="50" t="b">
        <f>IFERROR(OR('Upload Data'!N844 = "", ISNUMBER('Upload Data'!N844), IFERROR(DATEVALUE('Upload Data'!N844) &gt; 0, FALSE)), FALSE)</f>
        <v>1</v>
      </c>
      <c r="V857" s="51" t="s">
        <v>116</v>
      </c>
      <c r="W857" s="50"/>
      <c r="X857" s="50"/>
      <c r="Y857" s="50"/>
      <c r="Z857" s="50">
        <f>IFERROR(FIND("-", 'Upload Data'!$A844, 1), 1000)</f>
        <v>1000</v>
      </c>
      <c r="AA857" s="50">
        <f>IFERROR(FIND("-", 'Upload Data'!$A844, Z857 + 1), 1000)</f>
        <v>1000</v>
      </c>
      <c r="AB857" s="50">
        <f>IFERROR(FIND("-", 'Upload Data'!$A844, AA857 + 1), 1000)</f>
        <v>1000</v>
      </c>
      <c r="AC857" s="50" t="str">
        <f>IFERROR(LEFT('Upload Data'!$A844, Z857 - 1), "")</f>
        <v/>
      </c>
      <c r="AD857" s="50" t="str">
        <f>IFERROR(MID('Upload Data'!$A844, Z857 + 1, AA857 - Z857 - 1), "")</f>
        <v/>
      </c>
      <c r="AE857" s="50" t="str">
        <f>IFERROR(MID('Upload Data'!$A844, AA857 + 1, AB857 - AA857 - 1), "")</f>
        <v/>
      </c>
      <c r="AF857" s="50" t="str">
        <f>IFERROR(MID('Upload Data'!$A844, AB857 + 1, 1000), "")</f>
        <v/>
      </c>
      <c r="AG857" s="50" t="str">
        <f t="shared" si="98"/>
        <v/>
      </c>
      <c r="AH857" s="50" t="b">
        <f t="shared" si="99"/>
        <v>0</v>
      </c>
    </row>
    <row r="858" spans="1:34">
      <c r="A858" s="49">
        <f t="shared" si="96"/>
        <v>845</v>
      </c>
      <c r="B858" s="48" t="b">
        <f>NOT(IFERROR('Upload Data'!A845 = "ERROR", TRUE))</f>
        <v>1</v>
      </c>
      <c r="C858" s="48">
        <f t="shared" si="97"/>
        <v>845</v>
      </c>
      <c r="D858" s="50" t="b">
        <f>IF(B858, ('Upload Data'!A845 &amp; 'Upload Data'!B845 &amp; 'Upload Data'!C845 &amp; 'Upload Data'!D845 &amp; 'Upload Data'!E845 &amp; 'Upload Data'!F845 &amp; 'Upload Data'!G845 &amp; 'Upload Data'!H845 &amp; 'Upload Data'!I845 &amp; 'Upload Data'!J845 &amp; 'Upload Data'!K845 &amp; 'Upload Data'!L845 &amp; 'Upload Data'!M845 &amp; 'Upload Data'!N845) &lt;&gt; "", FALSE)</f>
        <v>0</v>
      </c>
      <c r="E858" s="50" t="str">
        <f t="shared" si="93"/>
        <v/>
      </c>
      <c r="F858" s="50" t="str">
        <f t="shared" si="94"/>
        <v/>
      </c>
      <c r="G858" s="50" t="b">
        <f t="shared" si="95"/>
        <v>1</v>
      </c>
      <c r="H858" s="50" t="b">
        <f>IFERROR(OR(AND(NOT(D858), 'Upload Data'!$A845 = ""), AND(AG858 &gt; -1, OR(AND(AH858, LEN(AD858) = 7), IFERROR(MATCH(AD858, listCertificateTypes, 0), FALSE)))), FALSE)</f>
        <v>1</v>
      </c>
      <c r="I858" s="50" t="b">
        <f>IFERROR(OR(NOT($D858), 'Upload Data'!B845 &lt;&gt; ""), FALSE)</f>
        <v>1</v>
      </c>
      <c r="J858" s="50" t="b">
        <f>IFERROR(OR(AND(NOT($D858), 'Upload Data'!C845 = ""), ISNUMBER('Upload Data'!C845), IFERROR(DATEVALUE('Upload Data'!C845) &gt; 0, FALSE)), FALSE)</f>
        <v>1</v>
      </c>
      <c r="K858" s="50" t="b">
        <f>IFERROR(OR(NOT($D858), 'Upload Data'!D845 &lt;&gt; ""), FALSE)</f>
        <v>1</v>
      </c>
      <c r="L858" s="51" t="s">
        <v>116</v>
      </c>
      <c r="M858" s="50" t="b">
        <f>IFERROR(OR(AND(NOT($D858), 'Upload Data'!F845 = ""), IFERROR(_xlfn.NUMBERVALUE('Upload Data'!F845) &gt; 0, FALSE)), FALSE)</f>
        <v>1</v>
      </c>
      <c r="N858" s="50" t="b">
        <f>IFERROR(OR('Upload Data'!G845 = "", IFERROR(_xlfn.NUMBERVALUE('Upload Data'!G845) &gt; 0, FALSE)), FALSE)</f>
        <v>1</v>
      </c>
      <c r="O858" s="50" t="b">
        <f>IFERROR(OR('Upload Data'!G845 = "", IFERROR(MATCH('Upload Data'!H845, listVolumeUnits, 0), FALSE)), FALSE)</f>
        <v>1</v>
      </c>
      <c r="P858" s="50" t="b">
        <f>IFERROR(OR('Upload Data'!I845 = "", IFERROR(_xlfn.NUMBERVALUE('Upload Data'!I845) &gt; 0, FALSE)), FALSE)</f>
        <v>1</v>
      </c>
      <c r="Q858" s="50" t="b">
        <f>IFERROR(OR('Upload Data'!I845 = "", IFERROR(MATCH('Upload Data'!J845, listWeightUnits, 0), FALSE)), FALSE)</f>
        <v>1</v>
      </c>
      <c r="R858" s="50" t="b">
        <f>IFERROR(OR(AND(NOT(D858), 'Upload Data'!K845 = ""), IFERROR(MATCH('Upload Data'!K845, listFscClaimTypes, 0), FALSE)), FALSE)</f>
        <v>1</v>
      </c>
      <c r="S858" s="50" t="b">
        <f>IFERROR(OR(AND('Upload Data'!K845 = refClaimFsc100, OR('Upload Data'!L845 = "", 'Upload Data'!L845 = 100)), AND('Upload Data'!K845 = refClaimFscCW, OR('Upload Data'!L845 = "", 'Upload Data'!L845 = 0)), AND('Upload Data'!K845 = refClaimFscMix, 'Upload Data'!L845 &lt;&gt; "", _xlfn.NUMBERVALUE('Upload Data'!L845) &gt;= 0, _xlfn.NUMBERVALUE('Upload Data'!L845) &lt;= 100), AND('Upload Data'!K845 = refClaimFscMixCredit, OR('Upload Data'!L845 = "", 'Upload Data'!L845 = 100)), AND('Upload Data'!K845 = refClaimFscRecycled, 'Upload Data'!K845 =""), 'Upload Data'!K845 = ""), FALSE)</f>
        <v>1</v>
      </c>
      <c r="T858" s="50" t="b">
        <f>IFERROR(OR('Upload Data'!M845 = "", ISNUMBER('Upload Data'!M845), IFERROR(DATEVALUE('Upload Data'!M845) &gt; 0, FALSE)), FALSE)</f>
        <v>1</v>
      </c>
      <c r="U858" s="50" t="b">
        <f>IFERROR(OR('Upload Data'!N845 = "", ISNUMBER('Upload Data'!N845), IFERROR(DATEVALUE('Upload Data'!N845) &gt; 0, FALSE)), FALSE)</f>
        <v>1</v>
      </c>
      <c r="V858" s="51" t="s">
        <v>116</v>
      </c>
      <c r="W858" s="50"/>
      <c r="X858" s="50"/>
      <c r="Y858" s="50"/>
      <c r="Z858" s="50">
        <f>IFERROR(FIND("-", 'Upload Data'!$A845, 1), 1000)</f>
        <v>1000</v>
      </c>
      <c r="AA858" s="50">
        <f>IFERROR(FIND("-", 'Upload Data'!$A845, Z858 + 1), 1000)</f>
        <v>1000</v>
      </c>
      <c r="AB858" s="50">
        <f>IFERROR(FIND("-", 'Upload Data'!$A845, AA858 + 1), 1000)</f>
        <v>1000</v>
      </c>
      <c r="AC858" s="50" t="str">
        <f>IFERROR(LEFT('Upload Data'!$A845, Z858 - 1), "")</f>
        <v/>
      </c>
      <c r="AD858" s="50" t="str">
        <f>IFERROR(MID('Upload Data'!$A845, Z858 + 1, AA858 - Z858 - 1), "")</f>
        <v/>
      </c>
      <c r="AE858" s="50" t="str">
        <f>IFERROR(MID('Upload Data'!$A845, AA858 + 1, AB858 - AA858 - 1), "")</f>
        <v/>
      </c>
      <c r="AF858" s="50" t="str">
        <f>IFERROR(MID('Upload Data'!$A845, AB858 + 1, 1000), "")</f>
        <v/>
      </c>
      <c r="AG858" s="50" t="str">
        <f t="shared" si="98"/>
        <v/>
      </c>
      <c r="AH858" s="50" t="b">
        <f t="shared" si="99"/>
        <v>0</v>
      </c>
    </row>
    <row r="859" spans="1:34">
      <c r="A859" s="49">
        <f t="shared" si="96"/>
        <v>846</v>
      </c>
      <c r="B859" s="48" t="b">
        <f>NOT(IFERROR('Upload Data'!A846 = "ERROR", TRUE))</f>
        <v>1</v>
      </c>
      <c r="C859" s="48">
        <f t="shared" si="97"/>
        <v>846</v>
      </c>
      <c r="D859" s="50" t="b">
        <f>IF(B859, ('Upload Data'!A846 &amp; 'Upload Data'!B846 &amp; 'Upload Data'!C846 &amp; 'Upload Data'!D846 &amp; 'Upload Data'!E846 &amp; 'Upload Data'!F846 &amp; 'Upload Data'!G846 &amp; 'Upload Data'!H846 &amp; 'Upload Data'!I846 &amp; 'Upload Data'!J846 &amp; 'Upload Data'!K846 &amp; 'Upload Data'!L846 &amp; 'Upload Data'!M846 &amp; 'Upload Data'!N846) &lt;&gt; "", FALSE)</f>
        <v>0</v>
      </c>
      <c r="E859" s="50" t="str">
        <f t="shared" si="93"/>
        <v/>
      </c>
      <c r="F859" s="50" t="str">
        <f t="shared" si="94"/>
        <v/>
      </c>
      <c r="G859" s="50" t="b">
        <f t="shared" si="95"/>
        <v>1</v>
      </c>
      <c r="H859" s="50" t="b">
        <f>IFERROR(OR(AND(NOT(D859), 'Upload Data'!$A846 = ""), AND(AG859 &gt; -1, OR(AND(AH859, LEN(AD859) = 7), IFERROR(MATCH(AD859, listCertificateTypes, 0), FALSE)))), FALSE)</f>
        <v>1</v>
      </c>
      <c r="I859" s="50" t="b">
        <f>IFERROR(OR(NOT($D859), 'Upload Data'!B846 &lt;&gt; ""), FALSE)</f>
        <v>1</v>
      </c>
      <c r="J859" s="50" t="b">
        <f>IFERROR(OR(AND(NOT($D859), 'Upload Data'!C846 = ""), ISNUMBER('Upload Data'!C846), IFERROR(DATEVALUE('Upload Data'!C846) &gt; 0, FALSE)), FALSE)</f>
        <v>1</v>
      </c>
      <c r="K859" s="50" t="b">
        <f>IFERROR(OR(NOT($D859), 'Upload Data'!D846 &lt;&gt; ""), FALSE)</f>
        <v>1</v>
      </c>
      <c r="L859" s="51" t="s">
        <v>116</v>
      </c>
      <c r="M859" s="50" t="b">
        <f>IFERROR(OR(AND(NOT($D859), 'Upload Data'!F846 = ""), IFERROR(_xlfn.NUMBERVALUE('Upload Data'!F846) &gt; 0, FALSE)), FALSE)</f>
        <v>1</v>
      </c>
      <c r="N859" s="50" t="b">
        <f>IFERROR(OR('Upload Data'!G846 = "", IFERROR(_xlfn.NUMBERVALUE('Upload Data'!G846) &gt; 0, FALSE)), FALSE)</f>
        <v>1</v>
      </c>
      <c r="O859" s="50" t="b">
        <f>IFERROR(OR('Upload Data'!G846 = "", IFERROR(MATCH('Upload Data'!H846, listVolumeUnits, 0), FALSE)), FALSE)</f>
        <v>1</v>
      </c>
      <c r="P859" s="50" t="b">
        <f>IFERROR(OR('Upload Data'!I846 = "", IFERROR(_xlfn.NUMBERVALUE('Upload Data'!I846) &gt; 0, FALSE)), FALSE)</f>
        <v>1</v>
      </c>
      <c r="Q859" s="50" t="b">
        <f>IFERROR(OR('Upload Data'!I846 = "", IFERROR(MATCH('Upload Data'!J846, listWeightUnits, 0), FALSE)), FALSE)</f>
        <v>1</v>
      </c>
      <c r="R859" s="50" t="b">
        <f>IFERROR(OR(AND(NOT(D859), 'Upload Data'!K846 = ""), IFERROR(MATCH('Upload Data'!K846, listFscClaimTypes, 0), FALSE)), FALSE)</f>
        <v>1</v>
      </c>
      <c r="S859" s="50" t="b">
        <f>IFERROR(OR(AND('Upload Data'!K846 = refClaimFsc100, OR('Upload Data'!L846 = "", 'Upload Data'!L846 = 100)), AND('Upload Data'!K846 = refClaimFscCW, OR('Upload Data'!L846 = "", 'Upload Data'!L846 = 0)), AND('Upload Data'!K846 = refClaimFscMix, 'Upload Data'!L846 &lt;&gt; "", _xlfn.NUMBERVALUE('Upload Data'!L846) &gt;= 0, _xlfn.NUMBERVALUE('Upload Data'!L846) &lt;= 100), AND('Upload Data'!K846 = refClaimFscMixCredit, OR('Upload Data'!L846 = "", 'Upload Data'!L846 = 100)), AND('Upload Data'!K846 = refClaimFscRecycled, 'Upload Data'!K846 =""), 'Upload Data'!K846 = ""), FALSE)</f>
        <v>1</v>
      </c>
      <c r="T859" s="50" t="b">
        <f>IFERROR(OR('Upload Data'!M846 = "", ISNUMBER('Upload Data'!M846), IFERROR(DATEVALUE('Upload Data'!M846) &gt; 0, FALSE)), FALSE)</f>
        <v>1</v>
      </c>
      <c r="U859" s="50" t="b">
        <f>IFERROR(OR('Upload Data'!N846 = "", ISNUMBER('Upload Data'!N846), IFERROR(DATEVALUE('Upload Data'!N846) &gt; 0, FALSE)), FALSE)</f>
        <v>1</v>
      </c>
      <c r="V859" s="51" t="s">
        <v>116</v>
      </c>
      <c r="W859" s="50"/>
      <c r="X859" s="50"/>
      <c r="Y859" s="50"/>
      <c r="Z859" s="50">
        <f>IFERROR(FIND("-", 'Upload Data'!$A846, 1), 1000)</f>
        <v>1000</v>
      </c>
      <c r="AA859" s="50">
        <f>IFERROR(FIND("-", 'Upload Data'!$A846, Z859 + 1), 1000)</f>
        <v>1000</v>
      </c>
      <c r="AB859" s="50">
        <f>IFERROR(FIND("-", 'Upload Data'!$A846, AA859 + 1), 1000)</f>
        <v>1000</v>
      </c>
      <c r="AC859" s="50" t="str">
        <f>IFERROR(LEFT('Upload Data'!$A846, Z859 - 1), "")</f>
        <v/>
      </c>
      <c r="AD859" s="50" t="str">
        <f>IFERROR(MID('Upload Data'!$A846, Z859 + 1, AA859 - Z859 - 1), "")</f>
        <v/>
      </c>
      <c r="AE859" s="50" t="str">
        <f>IFERROR(MID('Upload Data'!$A846, AA859 + 1, AB859 - AA859 - 1), "")</f>
        <v/>
      </c>
      <c r="AF859" s="50" t="str">
        <f>IFERROR(MID('Upload Data'!$A846, AB859 + 1, 1000), "")</f>
        <v/>
      </c>
      <c r="AG859" s="50" t="str">
        <f t="shared" si="98"/>
        <v/>
      </c>
      <c r="AH859" s="50" t="b">
        <f t="shared" si="99"/>
        <v>0</v>
      </c>
    </row>
    <row r="860" spans="1:34">
      <c r="A860" s="49">
        <f t="shared" si="96"/>
        <v>847</v>
      </c>
      <c r="B860" s="48" t="b">
        <f>NOT(IFERROR('Upload Data'!A847 = "ERROR", TRUE))</f>
        <v>1</v>
      </c>
      <c r="C860" s="48">
        <f t="shared" si="97"/>
        <v>847</v>
      </c>
      <c r="D860" s="50" t="b">
        <f>IF(B860, ('Upload Data'!A847 &amp; 'Upload Data'!B847 &amp; 'Upload Data'!C847 &amp; 'Upload Data'!D847 &amp; 'Upload Data'!E847 &amp; 'Upload Data'!F847 &amp; 'Upload Data'!G847 &amp; 'Upload Data'!H847 &amp; 'Upload Data'!I847 &amp; 'Upload Data'!J847 &amp; 'Upload Data'!K847 &amp; 'Upload Data'!L847 &amp; 'Upload Data'!M847 &amp; 'Upload Data'!N847) &lt;&gt; "", FALSE)</f>
        <v>0</v>
      </c>
      <c r="E860" s="50" t="str">
        <f t="shared" si="93"/>
        <v/>
      </c>
      <c r="F860" s="50" t="str">
        <f t="shared" si="94"/>
        <v/>
      </c>
      <c r="G860" s="50" t="b">
        <f t="shared" si="95"/>
        <v>1</v>
      </c>
      <c r="H860" s="50" t="b">
        <f>IFERROR(OR(AND(NOT(D860), 'Upload Data'!$A847 = ""), AND(AG860 &gt; -1, OR(AND(AH860, LEN(AD860) = 7), IFERROR(MATCH(AD860, listCertificateTypes, 0), FALSE)))), FALSE)</f>
        <v>1</v>
      </c>
      <c r="I860" s="50" t="b">
        <f>IFERROR(OR(NOT($D860), 'Upload Data'!B847 &lt;&gt; ""), FALSE)</f>
        <v>1</v>
      </c>
      <c r="J860" s="50" t="b">
        <f>IFERROR(OR(AND(NOT($D860), 'Upload Data'!C847 = ""), ISNUMBER('Upload Data'!C847), IFERROR(DATEVALUE('Upload Data'!C847) &gt; 0, FALSE)), FALSE)</f>
        <v>1</v>
      </c>
      <c r="K860" s="50" t="b">
        <f>IFERROR(OR(NOT($D860), 'Upload Data'!D847 &lt;&gt; ""), FALSE)</f>
        <v>1</v>
      </c>
      <c r="L860" s="51" t="s">
        <v>116</v>
      </c>
      <c r="M860" s="50" t="b">
        <f>IFERROR(OR(AND(NOT($D860), 'Upload Data'!F847 = ""), IFERROR(_xlfn.NUMBERVALUE('Upload Data'!F847) &gt; 0, FALSE)), FALSE)</f>
        <v>1</v>
      </c>
      <c r="N860" s="50" t="b">
        <f>IFERROR(OR('Upload Data'!G847 = "", IFERROR(_xlfn.NUMBERVALUE('Upload Data'!G847) &gt; 0, FALSE)), FALSE)</f>
        <v>1</v>
      </c>
      <c r="O860" s="50" t="b">
        <f>IFERROR(OR('Upload Data'!G847 = "", IFERROR(MATCH('Upload Data'!H847, listVolumeUnits, 0), FALSE)), FALSE)</f>
        <v>1</v>
      </c>
      <c r="P860" s="50" t="b">
        <f>IFERROR(OR('Upload Data'!I847 = "", IFERROR(_xlfn.NUMBERVALUE('Upload Data'!I847) &gt; 0, FALSE)), FALSE)</f>
        <v>1</v>
      </c>
      <c r="Q860" s="50" t="b">
        <f>IFERROR(OR('Upload Data'!I847 = "", IFERROR(MATCH('Upload Data'!J847, listWeightUnits, 0), FALSE)), FALSE)</f>
        <v>1</v>
      </c>
      <c r="R860" s="50" t="b">
        <f>IFERROR(OR(AND(NOT(D860), 'Upload Data'!K847 = ""), IFERROR(MATCH('Upload Data'!K847, listFscClaimTypes, 0), FALSE)), FALSE)</f>
        <v>1</v>
      </c>
      <c r="S860" s="50" t="b">
        <f>IFERROR(OR(AND('Upload Data'!K847 = refClaimFsc100, OR('Upload Data'!L847 = "", 'Upload Data'!L847 = 100)), AND('Upload Data'!K847 = refClaimFscCW, OR('Upload Data'!L847 = "", 'Upload Data'!L847 = 0)), AND('Upload Data'!K847 = refClaimFscMix, 'Upload Data'!L847 &lt;&gt; "", _xlfn.NUMBERVALUE('Upload Data'!L847) &gt;= 0, _xlfn.NUMBERVALUE('Upload Data'!L847) &lt;= 100), AND('Upload Data'!K847 = refClaimFscMixCredit, OR('Upload Data'!L847 = "", 'Upload Data'!L847 = 100)), AND('Upload Data'!K847 = refClaimFscRecycled, 'Upload Data'!K847 =""), 'Upload Data'!K847 = ""), FALSE)</f>
        <v>1</v>
      </c>
      <c r="T860" s="50" t="b">
        <f>IFERROR(OR('Upload Data'!M847 = "", ISNUMBER('Upload Data'!M847), IFERROR(DATEVALUE('Upload Data'!M847) &gt; 0, FALSE)), FALSE)</f>
        <v>1</v>
      </c>
      <c r="U860" s="50" t="b">
        <f>IFERROR(OR('Upload Data'!N847 = "", ISNUMBER('Upload Data'!N847), IFERROR(DATEVALUE('Upload Data'!N847) &gt; 0, FALSE)), FALSE)</f>
        <v>1</v>
      </c>
      <c r="V860" s="51" t="s">
        <v>116</v>
      </c>
      <c r="W860" s="50"/>
      <c r="X860" s="50"/>
      <c r="Y860" s="50"/>
      <c r="Z860" s="50">
        <f>IFERROR(FIND("-", 'Upload Data'!$A847, 1), 1000)</f>
        <v>1000</v>
      </c>
      <c r="AA860" s="50">
        <f>IFERROR(FIND("-", 'Upload Data'!$A847, Z860 + 1), 1000)</f>
        <v>1000</v>
      </c>
      <c r="AB860" s="50">
        <f>IFERROR(FIND("-", 'Upload Data'!$A847, AA860 + 1), 1000)</f>
        <v>1000</v>
      </c>
      <c r="AC860" s="50" t="str">
        <f>IFERROR(LEFT('Upload Data'!$A847, Z860 - 1), "")</f>
        <v/>
      </c>
      <c r="AD860" s="50" t="str">
        <f>IFERROR(MID('Upload Data'!$A847, Z860 + 1, AA860 - Z860 - 1), "")</f>
        <v/>
      </c>
      <c r="AE860" s="50" t="str">
        <f>IFERROR(MID('Upload Data'!$A847, AA860 + 1, AB860 - AA860 - 1), "")</f>
        <v/>
      </c>
      <c r="AF860" s="50" t="str">
        <f>IFERROR(MID('Upload Data'!$A847, AB860 + 1, 1000), "")</f>
        <v/>
      </c>
      <c r="AG860" s="50" t="str">
        <f t="shared" si="98"/>
        <v/>
      </c>
      <c r="AH860" s="50" t="b">
        <f t="shared" si="99"/>
        <v>0</v>
      </c>
    </row>
    <row r="861" spans="1:34">
      <c r="A861" s="49">
        <f t="shared" si="96"/>
        <v>848</v>
      </c>
      <c r="B861" s="48" t="b">
        <f>NOT(IFERROR('Upload Data'!A848 = "ERROR", TRUE))</f>
        <v>1</v>
      </c>
      <c r="C861" s="48">
        <f t="shared" si="97"/>
        <v>848</v>
      </c>
      <c r="D861" s="50" t="b">
        <f>IF(B861, ('Upload Data'!A848 &amp; 'Upload Data'!B848 &amp; 'Upload Data'!C848 &amp; 'Upload Data'!D848 &amp; 'Upload Data'!E848 &amp; 'Upload Data'!F848 &amp; 'Upload Data'!G848 &amp; 'Upload Data'!H848 &amp; 'Upload Data'!I848 &amp; 'Upload Data'!J848 &amp; 'Upload Data'!K848 &amp; 'Upload Data'!L848 &amp; 'Upload Data'!M848 &amp; 'Upload Data'!N848) &lt;&gt; "", FALSE)</f>
        <v>0</v>
      </c>
      <c r="E861" s="50" t="str">
        <f t="shared" si="93"/>
        <v/>
      </c>
      <c r="F861" s="50" t="str">
        <f t="shared" si="94"/>
        <v/>
      </c>
      <c r="G861" s="50" t="b">
        <f t="shared" si="95"/>
        <v>1</v>
      </c>
      <c r="H861" s="50" t="b">
        <f>IFERROR(OR(AND(NOT(D861), 'Upload Data'!$A848 = ""), AND(AG861 &gt; -1, OR(AND(AH861, LEN(AD861) = 7), IFERROR(MATCH(AD861, listCertificateTypes, 0), FALSE)))), FALSE)</f>
        <v>1</v>
      </c>
      <c r="I861" s="50" t="b">
        <f>IFERROR(OR(NOT($D861), 'Upload Data'!B848 &lt;&gt; ""), FALSE)</f>
        <v>1</v>
      </c>
      <c r="J861" s="50" t="b">
        <f>IFERROR(OR(AND(NOT($D861), 'Upload Data'!C848 = ""), ISNUMBER('Upload Data'!C848), IFERROR(DATEVALUE('Upload Data'!C848) &gt; 0, FALSE)), FALSE)</f>
        <v>1</v>
      </c>
      <c r="K861" s="50" t="b">
        <f>IFERROR(OR(NOT($D861), 'Upload Data'!D848 &lt;&gt; ""), FALSE)</f>
        <v>1</v>
      </c>
      <c r="L861" s="51" t="s">
        <v>116</v>
      </c>
      <c r="M861" s="50" t="b">
        <f>IFERROR(OR(AND(NOT($D861), 'Upload Data'!F848 = ""), IFERROR(_xlfn.NUMBERVALUE('Upload Data'!F848) &gt; 0, FALSE)), FALSE)</f>
        <v>1</v>
      </c>
      <c r="N861" s="50" t="b">
        <f>IFERROR(OR('Upload Data'!G848 = "", IFERROR(_xlfn.NUMBERVALUE('Upload Data'!G848) &gt; 0, FALSE)), FALSE)</f>
        <v>1</v>
      </c>
      <c r="O861" s="50" t="b">
        <f>IFERROR(OR('Upload Data'!G848 = "", IFERROR(MATCH('Upload Data'!H848, listVolumeUnits, 0), FALSE)), FALSE)</f>
        <v>1</v>
      </c>
      <c r="P861" s="50" t="b">
        <f>IFERROR(OR('Upload Data'!I848 = "", IFERROR(_xlfn.NUMBERVALUE('Upload Data'!I848) &gt; 0, FALSE)), FALSE)</f>
        <v>1</v>
      </c>
      <c r="Q861" s="50" t="b">
        <f>IFERROR(OR('Upload Data'!I848 = "", IFERROR(MATCH('Upload Data'!J848, listWeightUnits, 0), FALSE)), FALSE)</f>
        <v>1</v>
      </c>
      <c r="R861" s="50" t="b">
        <f>IFERROR(OR(AND(NOT(D861), 'Upload Data'!K848 = ""), IFERROR(MATCH('Upload Data'!K848, listFscClaimTypes, 0), FALSE)), FALSE)</f>
        <v>1</v>
      </c>
      <c r="S861" s="50" t="b">
        <f>IFERROR(OR(AND('Upload Data'!K848 = refClaimFsc100, OR('Upload Data'!L848 = "", 'Upload Data'!L848 = 100)), AND('Upload Data'!K848 = refClaimFscCW, OR('Upload Data'!L848 = "", 'Upload Data'!L848 = 0)), AND('Upload Data'!K848 = refClaimFscMix, 'Upload Data'!L848 &lt;&gt; "", _xlfn.NUMBERVALUE('Upload Data'!L848) &gt;= 0, _xlfn.NUMBERVALUE('Upload Data'!L848) &lt;= 100), AND('Upload Data'!K848 = refClaimFscMixCredit, OR('Upload Data'!L848 = "", 'Upload Data'!L848 = 100)), AND('Upload Data'!K848 = refClaimFscRecycled, 'Upload Data'!K848 =""), 'Upload Data'!K848 = ""), FALSE)</f>
        <v>1</v>
      </c>
      <c r="T861" s="50" t="b">
        <f>IFERROR(OR('Upload Data'!M848 = "", ISNUMBER('Upload Data'!M848), IFERROR(DATEVALUE('Upload Data'!M848) &gt; 0, FALSE)), FALSE)</f>
        <v>1</v>
      </c>
      <c r="U861" s="50" t="b">
        <f>IFERROR(OR('Upload Data'!N848 = "", ISNUMBER('Upload Data'!N848), IFERROR(DATEVALUE('Upload Data'!N848) &gt; 0, FALSE)), FALSE)</f>
        <v>1</v>
      </c>
      <c r="V861" s="51" t="s">
        <v>116</v>
      </c>
      <c r="W861" s="50"/>
      <c r="X861" s="50"/>
      <c r="Y861" s="50"/>
      <c r="Z861" s="50">
        <f>IFERROR(FIND("-", 'Upload Data'!$A848, 1), 1000)</f>
        <v>1000</v>
      </c>
      <c r="AA861" s="50">
        <f>IFERROR(FIND("-", 'Upload Data'!$A848, Z861 + 1), 1000)</f>
        <v>1000</v>
      </c>
      <c r="AB861" s="50">
        <f>IFERROR(FIND("-", 'Upload Data'!$A848, AA861 + 1), 1000)</f>
        <v>1000</v>
      </c>
      <c r="AC861" s="50" t="str">
        <f>IFERROR(LEFT('Upload Data'!$A848, Z861 - 1), "")</f>
        <v/>
      </c>
      <c r="AD861" s="50" t="str">
        <f>IFERROR(MID('Upload Data'!$A848, Z861 + 1, AA861 - Z861 - 1), "")</f>
        <v/>
      </c>
      <c r="AE861" s="50" t="str">
        <f>IFERROR(MID('Upload Data'!$A848, AA861 + 1, AB861 - AA861 - 1), "")</f>
        <v/>
      </c>
      <c r="AF861" s="50" t="str">
        <f>IFERROR(MID('Upload Data'!$A848, AB861 + 1, 1000), "")</f>
        <v/>
      </c>
      <c r="AG861" s="50" t="str">
        <f t="shared" si="98"/>
        <v/>
      </c>
      <c r="AH861" s="50" t="b">
        <f t="shared" si="99"/>
        <v>0</v>
      </c>
    </row>
    <row r="862" spans="1:34">
      <c r="A862" s="49">
        <f t="shared" si="96"/>
        <v>849</v>
      </c>
      <c r="B862" s="48" t="b">
        <f>NOT(IFERROR('Upload Data'!A849 = "ERROR", TRUE))</f>
        <v>1</v>
      </c>
      <c r="C862" s="48">
        <f t="shared" si="97"/>
        <v>849</v>
      </c>
      <c r="D862" s="50" t="b">
        <f>IF(B862, ('Upload Data'!A849 &amp; 'Upload Data'!B849 &amp; 'Upload Data'!C849 &amp; 'Upload Data'!D849 &amp; 'Upload Data'!E849 &amp; 'Upload Data'!F849 &amp; 'Upload Data'!G849 &amp; 'Upload Data'!H849 &amp; 'Upload Data'!I849 &amp; 'Upload Data'!J849 &amp; 'Upload Data'!K849 &amp; 'Upload Data'!L849 &amp; 'Upload Data'!M849 &amp; 'Upload Data'!N849) &lt;&gt; "", FALSE)</f>
        <v>0</v>
      </c>
      <c r="E862" s="50" t="str">
        <f t="shared" si="93"/>
        <v/>
      </c>
      <c r="F862" s="50" t="str">
        <f t="shared" si="94"/>
        <v/>
      </c>
      <c r="G862" s="50" t="b">
        <f t="shared" si="95"/>
        <v>1</v>
      </c>
      <c r="H862" s="50" t="b">
        <f>IFERROR(OR(AND(NOT(D862), 'Upload Data'!$A849 = ""), AND(AG862 &gt; -1, OR(AND(AH862, LEN(AD862) = 7), IFERROR(MATCH(AD862, listCertificateTypes, 0), FALSE)))), FALSE)</f>
        <v>1</v>
      </c>
      <c r="I862" s="50" t="b">
        <f>IFERROR(OR(NOT($D862), 'Upload Data'!B849 &lt;&gt; ""), FALSE)</f>
        <v>1</v>
      </c>
      <c r="J862" s="50" t="b">
        <f>IFERROR(OR(AND(NOT($D862), 'Upload Data'!C849 = ""), ISNUMBER('Upload Data'!C849), IFERROR(DATEVALUE('Upload Data'!C849) &gt; 0, FALSE)), FALSE)</f>
        <v>1</v>
      </c>
      <c r="K862" s="50" t="b">
        <f>IFERROR(OR(NOT($D862), 'Upload Data'!D849 &lt;&gt; ""), FALSE)</f>
        <v>1</v>
      </c>
      <c r="L862" s="51" t="s">
        <v>116</v>
      </c>
      <c r="M862" s="50" t="b">
        <f>IFERROR(OR(AND(NOT($D862), 'Upload Data'!F849 = ""), IFERROR(_xlfn.NUMBERVALUE('Upload Data'!F849) &gt; 0, FALSE)), FALSE)</f>
        <v>1</v>
      </c>
      <c r="N862" s="50" t="b">
        <f>IFERROR(OR('Upload Data'!G849 = "", IFERROR(_xlfn.NUMBERVALUE('Upload Data'!G849) &gt; 0, FALSE)), FALSE)</f>
        <v>1</v>
      </c>
      <c r="O862" s="50" t="b">
        <f>IFERROR(OR('Upload Data'!G849 = "", IFERROR(MATCH('Upload Data'!H849, listVolumeUnits, 0), FALSE)), FALSE)</f>
        <v>1</v>
      </c>
      <c r="P862" s="50" t="b">
        <f>IFERROR(OR('Upload Data'!I849 = "", IFERROR(_xlfn.NUMBERVALUE('Upload Data'!I849) &gt; 0, FALSE)), FALSE)</f>
        <v>1</v>
      </c>
      <c r="Q862" s="50" t="b">
        <f>IFERROR(OR('Upload Data'!I849 = "", IFERROR(MATCH('Upload Data'!J849, listWeightUnits, 0), FALSE)), FALSE)</f>
        <v>1</v>
      </c>
      <c r="R862" s="50" t="b">
        <f>IFERROR(OR(AND(NOT(D862), 'Upload Data'!K849 = ""), IFERROR(MATCH('Upload Data'!K849, listFscClaimTypes, 0), FALSE)), FALSE)</f>
        <v>1</v>
      </c>
      <c r="S862" s="50" t="b">
        <f>IFERROR(OR(AND('Upload Data'!K849 = refClaimFsc100, OR('Upload Data'!L849 = "", 'Upload Data'!L849 = 100)), AND('Upload Data'!K849 = refClaimFscCW, OR('Upload Data'!L849 = "", 'Upload Data'!L849 = 0)), AND('Upload Data'!K849 = refClaimFscMix, 'Upload Data'!L849 &lt;&gt; "", _xlfn.NUMBERVALUE('Upload Data'!L849) &gt;= 0, _xlfn.NUMBERVALUE('Upload Data'!L849) &lt;= 100), AND('Upload Data'!K849 = refClaimFscMixCredit, OR('Upload Data'!L849 = "", 'Upload Data'!L849 = 100)), AND('Upload Data'!K849 = refClaimFscRecycled, 'Upload Data'!K849 =""), 'Upload Data'!K849 = ""), FALSE)</f>
        <v>1</v>
      </c>
      <c r="T862" s="50" t="b">
        <f>IFERROR(OR('Upload Data'!M849 = "", ISNUMBER('Upload Data'!M849), IFERROR(DATEVALUE('Upload Data'!M849) &gt; 0, FALSE)), FALSE)</f>
        <v>1</v>
      </c>
      <c r="U862" s="50" t="b">
        <f>IFERROR(OR('Upload Data'!N849 = "", ISNUMBER('Upload Data'!N849), IFERROR(DATEVALUE('Upload Data'!N849) &gt; 0, FALSE)), FALSE)</f>
        <v>1</v>
      </c>
      <c r="V862" s="51" t="s">
        <v>116</v>
      </c>
      <c r="W862" s="50"/>
      <c r="X862" s="50"/>
      <c r="Y862" s="50"/>
      <c r="Z862" s="50">
        <f>IFERROR(FIND("-", 'Upload Data'!$A849, 1), 1000)</f>
        <v>1000</v>
      </c>
      <c r="AA862" s="50">
        <f>IFERROR(FIND("-", 'Upload Data'!$A849, Z862 + 1), 1000)</f>
        <v>1000</v>
      </c>
      <c r="AB862" s="50">
        <f>IFERROR(FIND("-", 'Upload Data'!$A849, AA862 + 1), 1000)</f>
        <v>1000</v>
      </c>
      <c r="AC862" s="50" t="str">
        <f>IFERROR(LEFT('Upload Data'!$A849, Z862 - 1), "")</f>
        <v/>
      </c>
      <c r="AD862" s="50" t="str">
        <f>IFERROR(MID('Upload Data'!$A849, Z862 + 1, AA862 - Z862 - 1), "")</f>
        <v/>
      </c>
      <c r="AE862" s="50" t="str">
        <f>IFERROR(MID('Upload Data'!$A849, AA862 + 1, AB862 - AA862 - 1), "")</f>
        <v/>
      </c>
      <c r="AF862" s="50" t="str">
        <f>IFERROR(MID('Upload Data'!$A849, AB862 + 1, 1000), "")</f>
        <v/>
      </c>
      <c r="AG862" s="50" t="str">
        <f t="shared" si="98"/>
        <v/>
      </c>
      <c r="AH862" s="50" t="b">
        <f t="shared" si="99"/>
        <v>0</v>
      </c>
    </row>
    <row r="863" spans="1:34">
      <c r="A863" s="49">
        <f t="shared" si="96"/>
        <v>850</v>
      </c>
      <c r="B863" s="48" t="b">
        <f>NOT(IFERROR('Upload Data'!A850 = "ERROR", TRUE))</f>
        <v>1</v>
      </c>
      <c r="C863" s="48">
        <f t="shared" si="97"/>
        <v>850</v>
      </c>
      <c r="D863" s="50" t="b">
        <f>IF(B863, ('Upload Data'!A850 &amp; 'Upload Data'!B850 &amp; 'Upload Data'!C850 &amp; 'Upload Data'!D850 &amp; 'Upload Data'!E850 &amp; 'Upload Data'!F850 &amp; 'Upload Data'!G850 &amp; 'Upload Data'!H850 &amp; 'Upload Data'!I850 &amp; 'Upload Data'!J850 &amp; 'Upload Data'!K850 &amp; 'Upload Data'!L850 &amp; 'Upload Data'!M850 &amp; 'Upload Data'!N850) &lt;&gt; "", FALSE)</f>
        <v>0</v>
      </c>
      <c r="E863" s="50" t="str">
        <f t="shared" si="93"/>
        <v/>
      </c>
      <c r="F863" s="50" t="str">
        <f t="shared" si="94"/>
        <v/>
      </c>
      <c r="G863" s="50" t="b">
        <f t="shared" si="95"/>
        <v>1</v>
      </c>
      <c r="H863" s="50" t="b">
        <f>IFERROR(OR(AND(NOT(D863), 'Upload Data'!$A850 = ""), AND(AG863 &gt; -1, OR(AND(AH863, LEN(AD863) = 7), IFERROR(MATCH(AD863, listCertificateTypes, 0), FALSE)))), FALSE)</f>
        <v>1</v>
      </c>
      <c r="I863" s="50" t="b">
        <f>IFERROR(OR(NOT($D863), 'Upload Data'!B850 &lt;&gt; ""), FALSE)</f>
        <v>1</v>
      </c>
      <c r="J863" s="50" t="b">
        <f>IFERROR(OR(AND(NOT($D863), 'Upload Data'!C850 = ""), ISNUMBER('Upload Data'!C850), IFERROR(DATEVALUE('Upload Data'!C850) &gt; 0, FALSE)), FALSE)</f>
        <v>1</v>
      </c>
      <c r="K863" s="50" t="b">
        <f>IFERROR(OR(NOT($D863), 'Upload Data'!D850 &lt;&gt; ""), FALSE)</f>
        <v>1</v>
      </c>
      <c r="L863" s="51" t="s">
        <v>116</v>
      </c>
      <c r="M863" s="50" t="b">
        <f>IFERROR(OR(AND(NOT($D863), 'Upload Data'!F850 = ""), IFERROR(_xlfn.NUMBERVALUE('Upload Data'!F850) &gt; 0, FALSE)), FALSE)</f>
        <v>1</v>
      </c>
      <c r="N863" s="50" t="b">
        <f>IFERROR(OR('Upload Data'!G850 = "", IFERROR(_xlfn.NUMBERVALUE('Upload Data'!G850) &gt; 0, FALSE)), FALSE)</f>
        <v>1</v>
      </c>
      <c r="O863" s="50" t="b">
        <f>IFERROR(OR('Upload Data'!G850 = "", IFERROR(MATCH('Upload Data'!H850, listVolumeUnits, 0), FALSE)), FALSE)</f>
        <v>1</v>
      </c>
      <c r="P863" s="50" t="b">
        <f>IFERROR(OR('Upload Data'!I850 = "", IFERROR(_xlfn.NUMBERVALUE('Upload Data'!I850) &gt; 0, FALSE)), FALSE)</f>
        <v>1</v>
      </c>
      <c r="Q863" s="50" t="b">
        <f>IFERROR(OR('Upload Data'!I850 = "", IFERROR(MATCH('Upload Data'!J850, listWeightUnits, 0), FALSE)), FALSE)</f>
        <v>1</v>
      </c>
      <c r="R863" s="50" t="b">
        <f>IFERROR(OR(AND(NOT(D863), 'Upload Data'!K850 = ""), IFERROR(MATCH('Upload Data'!K850, listFscClaimTypes, 0), FALSE)), FALSE)</f>
        <v>1</v>
      </c>
      <c r="S863" s="50" t="b">
        <f>IFERROR(OR(AND('Upload Data'!K850 = refClaimFsc100, OR('Upload Data'!L850 = "", 'Upload Data'!L850 = 100)), AND('Upload Data'!K850 = refClaimFscCW, OR('Upload Data'!L850 = "", 'Upload Data'!L850 = 0)), AND('Upload Data'!K850 = refClaimFscMix, 'Upload Data'!L850 &lt;&gt; "", _xlfn.NUMBERVALUE('Upload Data'!L850) &gt;= 0, _xlfn.NUMBERVALUE('Upload Data'!L850) &lt;= 100), AND('Upload Data'!K850 = refClaimFscMixCredit, OR('Upload Data'!L850 = "", 'Upload Data'!L850 = 100)), AND('Upload Data'!K850 = refClaimFscRecycled, 'Upload Data'!K850 =""), 'Upload Data'!K850 = ""), FALSE)</f>
        <v>1</v>
      </c>
      <c r="T863" s="50" t="b">
        <f>IFERROR(OR('Upload Data'!M850 = "", ISNUMBER('Upload Data'!M850), IFERROR(DATEVALUE('Upload Data'!M850) &gt; 0, FALSE)), FALSE)</f>
        <v>1</v>
      </c>
      <c r="U863" s="50" t="b">
        <f>IFERROR(OR('Upload Data'!N850 = "", ISNUMBER('Upload Data'!N850), IFERROR(DATEVALUE('Upload Data'!N850) &gt; 0, FALSE)), FALSE)</f>
        <v>1</v>
      </c>
      <c r="V863" s="51" t="s">
        <v>116</v>
      </c>
      <c r="W863" s="50"/>
      <c r="X863" s="50"/>
      <c r="Y863" s="50"/>
      <c r="Z863" s="50">
        <f>IFERROR(FIND("-", 'Upload Data'!$A850, 1), 1000)</f>
        <v>1000</v>
      </c>
      <c r="AA863" s="50">
        <f>IFERROR(FIND("-", 'Upload Data'!$A850, Z863 + 1), 1000)</f>
        <v>1000</v>
      </c>
      <c r="AB863" s="50">
        <f>IFERROR(FIND("-", 'Upload Data'!$A850, AA863 + 1), 1000)</f>
        <v>1000</v>
      </c>
      <c r="AC863" s="50" t="str">
        <f>IFERROR(LEFT('Upload Data'!$A850, Z863 - 1), "")</f>
        <v/>
      </c>
      <c r="AD863" s="50" t="str">
        <f>IFERROR(MID('Upload Data'!$A850, Z863 + 1, AA863 - Z863 - 1), "")</f>
        <v/>
      </c>
      <c r="AE863" s="50" t="str">
        <f>IFERROR(MID('Upload Data'!$A850, AA863 + 1, AB863 - AA863 - 1), "")</f>
        <v/>
      </c>
      <c r="AF863" s="50" t="str">
        <f>IFERROR(MID('Upload Data'!$A850, AB863 + 1, 1000), "")</f>
        <v/>
      </c>
      <c r="AG863" s="50" t="str">
        <f t="shared" si="98"/>
        <v/>
      </c>
      <c r="AH863" s="50" t="b">
        <f t="shared" si="99"/>
        <v>0</v>
      </c>
    </row>
    <row r="864" spans="1:34">
      <c r="A864" s="49">
        <f t="shared" si="96"/>
        <v>851</v>
      </c>
      <c r="B864" s="48" t="b">
        <f>NOT(IFERROR('Upload Data'!A851 = "ERROR", TRUE))</f>
        <v>1</v>
      </c>
      <c r="C864" s="48">
        <f t="shared" si="97"/>
        <v>851</v>
      </c>
      <c r="D864" s="50" t="b">
        <f>IF(B864, ('Upload Data'!A851 &amp; 'Upload Data'!B851 &amp; 'Upload Data'!C851 &amp; 'Upload Data'!D851 &amp; 'Upload Data'!E851 &amp; 'Upload Data'!F851 &amp; 'Upload Data'!G851 &amp; 'Upload Data'!H851 &amp; 'Upload Data'!I851 &amp; 'Upload Data'!J851 &amp; 'Upload Data'!K851 &amp; 'Upload Data'!L851 &amp; 'Upload Data'!M851 &amp; 'Upload Data'!N851) &lt;&gt; "", FALSE)</f>
        <v>0</v>
      </c>
      <c r="E864" s="50" t="str">
        <f t="shared" si="93"/>
        <v/>
      </c>
      <c r="F864" s="50" t="str">
        <f t="shared" si="94"/>
        <v/>
      </c>
      <c r="G864" s="50" t="b">
        <f t="shared" si="95"/>
        <v>1</v>
      </c>
      <c r="H864" s="50" t="b">
        <f>IFERROR(OR(AND(NOT(D864), 'Upload Data'!$A851 = ""), AND(AG864 &gt; -1, OR(AND(AH864, LEN(AD864) = 7), IFERROR(MATCH(AD864, listCertificateTypes, 0), FALSE)))), FALSE)</f>
        <v>1</v>
      </c>
      <c r="I864" s="50" t="b">
        <f>IFERROR(OR(NOT($D864), 'Upload Data'!B851 &lt;&gt; ""), FALSE)</f>
        <v>1</v>
      </c>
      <c r="J864" s="50" t="b">
        <f>IFERROR(OR(AND(NOT($D864), 'Upload Data'!C851 = ""), ISNUMBER('Upload Data'!C851), IFERROR(DATEVALUE('Upload Data'!C851) &gt; 0, FALSE)), FALSE)</f>
        <v>1</v>
      </c>
      <c r="K864" s="50" t="b">
        <f>IFERROR(OR(NOT($D864), 'Upload Data'!D851 &lt;&gt; ""), FALSE)</f>
        <v>1</v>
      </c>
      <c r="L864" s="51" t="s">
        <v>116</v>
      </c>
      <c r="M864" s="50" t="b">
        <f>IFERROR(OR(AND(NOT($D864), 'Upload Data'!F851 = ""), IFERROR(_xlfn.NUMBERVALUE('Upload Data'!F851) &gt; 0, FALSE)), FALSE)</f>
        <v>1</v>
      </c>
      <c r="N864" s="50" t="b">
        <f>IFERROR(OR('Upload Data'!G851 = "", IFERROR(_xlfn.NUMBERVALUE('Upload Data'!G851) &gt; 0, FALSE)), FALSE)</f>
        <v>1</v>
      </c>
      <c r="O864" s="50" t="b">
        <f>IFERROR(OR('Upload Data'!G851 = "", IFERROR(MATCH('Upload Data'!H851, listVolumeUnits, 0), FALSE)), FALSE)</f>
        <v>1</v>
      </c>
      <c r="P864" s="50" t="b">
        <f>IFERROR(OR('Upload Data'!I851 = "", IFERROR(_xlfn.NUMBERVALUE('Upload Data'!I851) &gt; 0, FALSE)), FALSE)</f>
        <v>1</v>
      </c>
      <c r="Q864" s="50" t="b">
        <f>IFERROR(OR('Upload Data'!I851 = "", IFERROR(MATCH('Upload Data'!J851, listWeightUnits, 0), FALSE)), FALSE)</f>
        <v>1</v>
      </c>
      <c r="R864" s="50" t="b">
        <f>IFERROR(OR(AND(NOT(D864), 'Upload Data'!K851 = ""), IFERROR(MATCH('Upload Data'!K851, listFscClaimTypes, 0), FALSE)), FALSE)</f>
        <v>1</v>
      </c>
      <c r="S864" s="50" t="b">
        <f>IFERROR(OR(AND('Upload Data'!K851 = refClaimFsc100, OR('Upload Data'!L851 = "", 'Upload Data'!L851 = 100)), AND('Upload Data'!K851 = refClaimFscCW, OR('Upload Data'!L851 = "", 'Upload Data'!L851 = 0)), AND('Upload Data'!K851 = refClaimFscMix, 'Upload Data'!L851 &lt;&gt; "", _xlfn.NUMBERVALUE('Upload Data'!L851) &gt;= 0, _xlfn.NUMBERVALUE('Upload Data'!L851) &lt;= 100), AND('Upload Data'!K851 = refClaimFscMixCredit, OR('Upload Data'!L851 = "", 'Upload Data'!L851 = 100)), AND('Upload Data'!K851 = refClaimFscRecycled, 'Upload Data'!K851 =""), 'Upload Data'!K851 = ""), FALSE)</f>
        <v>1</v>
      </c>
      <c r="T864" s="50" t="b">
        <f>IFERROR(OR('Upload Data'!M851 = "", ISNUMBER('Upload Data'!M851), IFERROR(DATEVALUE('Upload Data'!M851) &gt; 0, FALSE)), FALSE)</f>
        <v>1</v>
      </c>
      <c r="U864" s="50" t="b">
        <f>IFERROR(OR('Upload Data'!N851 = "", ISNUMBER('Upload Data'!N851), IFERROR(DATEVALUE('Upload Data'!N851) &gt; 0, FALSE)), FALSE)</f>
        <v>1</v>
      </c>
      <c r="V864" s="51" t="s">
        <v>116</v>
      </c>
      <c r="W864" s="50"/>
      <c r="X864" s="50"/>
      <c r="Y864" s="50"/>
      <c r="Z864" s="50">
        <f>IFERROR(FIND("-", 'Upload Data'!$A851, 1), 1000)</f>
        <v>1000</v>
      </c>
      <c r="AA864" s="50">
        <f>IFERROR(FIND("-", 'Upload Data'!$A851, Z864 + 1), 1000)</f>
        <v>1000</v>
      </c>
      <c r="AB864" s="50">
        <f>IFERROR(FIND("-", 'Upload Data'!$A851, AA864 + 1), 1000)</f>
        <v>1000</v>
      </c>
      <c r="AC864" s="50" t="str">
        <f>IFERROR(LEFT('Upload Data'!$A851, Z864 - 1), "")</f>
        <v/>
      </c>
      <c r="AD864" s="50" t="str">
        <f>IFERROR(MID('Upload Data'!$A851, Z864 + 1, AA864 - Z864 - 1), "")</f>
        <v/>
      </c>
      <c r="AE864" s="50" t="str">
        <f>IFERROR(MID('Upload Data'!$A851, AA864 + 1, AB864 - AA864 - 1), "")</f>
        <v/>
      </c>
      <c r="AF864" s="50" t="str">
        <f>IFERROR(MID('Upload Data'!$A851, AB864 + 1, 1000), "")</f>
        <v/>
      </c>
      <c r="AG864" s="50" t="str">
        <f t="shared" si="98"/>
        <v/>
      </c>
      <c r="AH864" s="50" t="b">
        <f t="shared" si="99"/>
        <v>0</v>
      </c>
    </row>
    <row r="865" spans="1:34">
      <c r="A865" s="49">
        <f t="shared" si="96"/>
        <v>852</v>
      </c>
      <c r="B865" s="48" t="b">
        <f>NOT(IFERROR('Upload Data'!A852 = "ERROR", TRUE))</f>
        <v>1</v>
      </c>
      <c r="C865" s="48">
        <f t="shared" si="97"/>
        <v>852</v>
      </c>
      <c r="D865" s="50" t="b">
        <f>IF(B865, ('Upload Data'!A852 &amp; 'Upload Data'!B852 &amp; 'Upload Data'!C852 &amp; 'Upload Data'!D852 &amp; 'Upload Data'!E852 &amp; 'Upload Data'!F852 &amp; 'Upload Data'!G852 &amp; 'Upload Data'!H852 &amp; 'Upload Data'!I852 &amp; 'Upload Data'!J852 &amp; 'Upload Data'!K852 &amp; 'Upload Data'!L852 &amp; 'Upload Data'!M852 &amp; 'Upload Data'!N852) &lt;&gt; "", FALSE)</f>
        <v>0</v>
      </c>
      <c r="E865" s="50" t="str">
        <f t="shared" si="93"/>
        <v/>
      </c>
      <c r="F865" s="50" t="str">
        <f t="shared" si="94"/>
        <v/>
      </c>
      <c r="G865" s="50" t="b">
        <f t="shared" si="95"/>
        <v>1</v>
      </c>
      <c r="H865" s="50" t="b">
        <f>IFERROR(OR(AND(NOT(D865), 'Upload Data'!$A852 = ""), AND(AG865 &gt; -1, OR(AND(AH865, LEN(AD865) = 7), IFERROR(MATCH(AD865, listCertificateTypes, 0), FALSE)))), FALSE)</f>
        <v>1</v>
      </c>
      <c r="I865" s="50" t="b">
        <f>IFERROR(OR(NOT($D865), 'Upload Data'!B852 &lt;&gt; ""), FALSE)</f>
        <v>1</v>
      </c>
      <c r="J865" s="50" t="b">
        <f>IFERROR(OR(AND(NOT($D865), 'Upload Data'!C852 = ""), ISNUMBER('Upload Data'!C852), IFERROR(DATEVALUE('Upload Data'!C852) &gt; 0, FALSE)), FALSE)</f>
        <v>1</v>
      </c>
      <c r="K865" s="50" t="b">
        <f>IFERROR(OR(NOT($D865), 'Upload Data'!D852 &lt;&gt; ""), FALSE)</f>
        <v>1</v>
      </c>
      <c r="L865" s="51" t="s">
        <v>116</v>
      </c>
      <c r="M865" s="50" t="b">
        <f>IFERROR(OR(AND(NOT($D865), 'Upload Data'!F852 = ""), IFERROR(_xlfn.NUMBERVALUE('Upload Data'!F852) &gt; 0, FALSE)), FALSE)</f>
        <v>1</v>
      </c>
      <c r="N865" s="50" t="b">
        <f>IFERROR(OR('Upload Data'!G852 = "", IFERROR(_xlfn.NUMBERVALUE('Upload Data'!G852) &gt; 0, FALSE)), FALSE)</f>
        <v>1</v>
      </c>
      <c r="O865" s="50" t="b">
        <f>IFERROR(OR('Upload Data'!G852 = "", IFERROR(MATCH('Upload Data'!H852, listVolumeUnits, 0), FALSE)), FALSE)</f>
        <v>1</v>
      </c>
      <c r="P865" s="50" t="b">
        <f>IFERROR(OR('Upload Data'!I852 = "", IFERROR(_xlfn.NUMBERVALUE('Upload Data'!I852) &gt; 0, FALSE)), FALSE)</f>
        <v>1</v>
      </c>
      <c r="Q865" s="50" t="b">
        <f>IFERROR(OR('Upload Data'!I852 = "", IFERROR(MATCH('Upload Data'!J852, listWeightUnits, 0), FALSE)), FALSE)</f>
        <v>1</v>
      </c>
      <c r="R865" s="50" t="b">
        <f>IFERROR(OR(AND(NOT(D865), 'Upload Data'!K852 = ""), IFERROR(MATCH('Upload Data'!K852, listFscClaimTypes, 0), FALSE)), FALSE)</f>
        <v>1</v>
      </c>
      <c r="S865" s="50" t="b">
        <f>IFERROR(OR(AND('Upload Data'!K852 = refClaimFsc100, OR('Upload Data'!L852 = "", 'Upload Data'!L852 = 100)), AND('Upload Data'!K852 = refClaimFscCW, OR('Upload Data'!L852 = "", 'Upload Data'!L852 = 0)), AND('Upload Data'!K852 = refClaimFscMix, 'Upload Data'!L852 &lt;&gt; "", _xlfn.NUMBERVALUE('Upload Data'!L852) &gt;= 0, _xlfn.NUMBERVALUE('Upload Data'!L852) &lt;= 100), AND('Upload Data'!K852 = refClaimFscMixCredit, OR('Upload Data'!L852 = "", 'Upload Data'!L852 = 100)), AND('Upload Data'!K852 = refClaimFscRecycled, 'Upload Data'!K852 =""), 'Upload Data'!K852 = ""), FALSE)</f>
        <v>1</v>
      </c>
      <c r="T865" s="50" t="b">
        <f>IFERROR(OR('Upload Data'!M852 = "", ISNUMBER('Upload Data'!M852), IFERROR(DATEVALUE('Upload Data'!M852) &gt; 0, FALSE)), FALSE)</f>
        <v>1</v>
      </c>
      <c r="U865" s="50" t="b">
        <f>IFERROR(OR('Upload Data'!N852 = "", ISNUMBER('Upload Data'!N852), IFERROR(DATEVALUE('Upload Data'!N852) &gt; 0, FALSE)), FALSE)</f>
        <v>1</v>
      </c>
      <c r="V865" s="51" t="s">
        <v>116</v>
      </c>
      <c r="W865" s="50"/>
      <c r="X865" s="50"/>
      <c r="Y865" s="50"/>
      <c r="Z865" s="50">
        <f>IFERROR(FIND("-", 'Upload Data'!$A852, 1), 1000)</f>
        <v>1000</v>
      </c>
      <c r="AA865" s="50">
        <f>IFERROR(FIND("-", 'Upload Data'!$A852, Z865 + 1), 1000)</f>
        <v>1000</v>
      </c>
      <c r="AB865" s="50">
        <f>IFERROR(FIND("-", 'Upload Data'!$A852, AA865 + 1), 1000)</f>
        <v>1000</v>
      </c>
      <c r="AC865" s="50" t="str">
        <f>IFERROR(LEFT('Upload Data'!$A852, Z865 - 1), "")</f>
        <v/>
      </c>
      <c r="AD865" s="50" t="str">
        <f>IFERROR(MID('Upload Data'!$A852, Z865 + 1, AA865 - Z865 - 1), "")</f>
        <v/>
      </c>
      <c r="AE865" s="50" t="str">
        <f>IFERROR(MID('Upload Data'!$A852, AA865 + 1, AB865 - AA865 - 1), "")</f>
        <v/>
      </c>
      <c r="AF865" s="50" t="str">
        <f>IFERROR(MID('Upload Data'!$A852, AB865 + 1, 1000), "")</f>
        <v/>
      </c>
      <c r="AG865" s="50" t="str">
        <f t="shared" si="98"/>
        <v/>
      </c>
      <c r="AH865" s="50" t="b">
        <f t="shared" si="99"/>
        <v>0</v>
      </c>
    </row>
    <row r="866" spans="1:34">
      <c r="A866" s="49">
        <f t="shared" si="96"/>
        <v>853</v>
      </c>
      <c r="B866" s="48" t="b">
        <f>NOT(IFERROR('Upload Data'!A853 = "ERROR", TRUE))</f>
        <v>1</v>
      </c>
      <c r="C866" s="48">
        <f t="shared" si="97"/>
        <v>853</v>
      </c>
      <c r="D866" s="50" t="b">
        <f>IF(B866, ('Upload Data'!A853 &amp; 'Upload Data'!B853 &amp; 'Upload Data'!C853 &amp; 'Upload Data'!D853 &amp; 'Upload Data'!E853 &amp; 'Upload Data'!F853 &amp; 'Upload Data'!G853 &amp; 'Upload Data'!H853 &amp; 'Upload Data'!I853 &amp; 'Upload Data'!J853 &amp; 'Upload Data'!K853 &amp; 'Upload Data'!L853 &amp; 'Upload Data'!M853 &amp; 'Upload Data'!N853) &lt;&gt; "", FALSE)</f>
        <v>0</v>
      </c>
      <c r="E866" s="50" t="str">
        <f t="shared" si="93"/>
        <v/>
      </c>
      <c r="F866" s="50" t="str">
        <f t="shared" si="94"/>
        <v/>
      </c>
      <c r="G866" s="50" t="b">
        <f t="shared" si="95"/>
        <v>1</v>
      </c>
      <c r="H866" s="50" t="b">
        <f>IFERROR(OR(AND(NOT(D866), 'Upload Data'!$A853 = ""), AND(AG866 &gt; -1, OR(AND(AH866, LEN(AD866) = 7), IFERROR(MATCH(AD866, listCertificateTypes, 0), FALSE)))), FALSE)</f>
        <v>1</v>
      </c>
      <c r="I866" s="50" t="b">
        <f>IFERROR(OR(NOT($D866), 'Upload Data'!B853 &lt;&gt; ""), FALSE)</f>
        <v>1</v>
      </c>
      <c r="J866" s="50" t="b">
        <f>IFERROR(OR(AND(NOT($D866), 'Upload Data'!C853 = ""), ISNUMBER('Upload Data'!C853), IFERROR(DATEVALUE('Upload Data'!C853) &gt; 0, FALSE)), FALSE)</f>
        <v>1</v>
      </c>
      <c r="K866" s="50" t="b">
        <f>IFERROR(OR(NOT($D866), 'Upload Data'!D853 &lt;&gt; ""), FALSE)</f>
        <v>1</v>
      </c>
      <c r="L866" s="51" t="s">
        <v>116</v>
      </c>
      <c r="M866" s="50" t="b">
        <f>IFERROR(OR(AND(NOT($D866), 'Upload Data'!F853 = ""), IFERROR(_xlfn.NUMBERVALUE('Upload Data'!F853) &gt; 0, FALSE)), FALSE)</f>
        <v>1</v>
      </c>
      <c r="N866" s="50" t="b">
        <f>IFERROR(OR('Upload Data'!G853 = "", IFERROR(_xlfn.NUMBERVALUE('Upload Data'!G853) &gt; 0, FALSE)), FALSE)</f>
        <v>1</v>
      </c>
      <c r="O866" s="50" t="b">
        <f>IFERROR(OR('Upload Data'!G853 = "", IFERROR(MATCH('Upload Data'!H853, listVolumeUnits, 0), FALSE)), FALSE)</f>
        <v>1</v>
      </c>
      <c r="P866" s="50" t="b">
        <f>IFERROR(OR('Upload Data'!I853 = "", IFERROR(_xlfn.NUMBERVALUE('Upload Data'!I853) &gt; 0, FALSE)), FALSE)</f>
        <v>1</v>
      </c>
      <c r="Q866" s="50" t="b">
        <f>IFERROR(OR('Upload Data'!I853 = "", IFERROR(MATCH('Upload Data'!J853, listWeightUnits, 0), FALSE)), FALSE)</f>
        <v>1</v>
      </c>
      <c r="R866" s="50" t="b">
        <f>IFERROR(OR(AND(NOT(D866), 'Upload Data'!K853 = ""), IFERROR(MATCH('Upload Data'!K853, listFscClaimTypes, 0), FALSE)), FALSE)</f>
        <v>1</v>
      </c>
      <c r="S866" s="50" t="b">
        <f>IFERROR(OR(AND('Upload Data'!K853 = refClaimFsc100, OR('Upload Data'!L853 = "", 'Upload Data'!L853 = 100)), AND('Upload Data'!K853 = refClaimFscCW, OR('Upload Data'!L853 = "", 'Upload Data'!L853 = 0)), AND('Upload Data'!K853 = refClaimFscMix, 'Upload Data'!L853 &lt;&gt; "", _xlfn.NUMBERVALUE('Upload Data'!L853) &gt;= 0, _xlfn.NUMBERVALUE('Upload Data'!L853) &lt;= 100), AND('Upload Data'!K853 = refClaimFscMixCredit, OR('Upload Data'!L853 = "", 'Upload Data'!L853 = 100)), AND('Upload Data'!K853 = refClaimFscRecycled, 'Upload Data'!K853 =""), 'Upload Data'!K853 = ""), FALSE)</f>
        <v>1</v>
      </c>
      <c r="T866" s="50" t="b">
        <f>IFERROR(OR('Upload Data'!M853 = "", ISNUMBER('Upload Data'!M853), IFERROR(DATEVALUE('Upload Data'!M853) &gt; 0, FALSE)), FALSE)</f>
        <v>1</v>
      </c>
      <c r="U866" s="50" t="b">
        <f>IFERROR(OR('Upload Data'!N853 = "", ISNUMBER('Upload Data'!N853), IFERROR(DATEVALUE('Upload Data'!N853) &gt; 0, FALSE)), FALSE)</f>
        <v>1</v>
      </c>
      <c r="V866" s="51" t="s">
        <v>116</v>
      </c>
      <c r="W866" s="50"/>
      <c r="X866" s="50"/>
      <c r="Y866" s="50"/>
      <c r="Z866" s="50">
        <f>IFERROR(FIND("-", 'Upload Data'!$A853, 1), 1000)</f>
        <v>1000</v>
      </c>
      <c r="AA866" s="50">
        <f>IFERROR(FIND("-", 'Upload Data'!$A853, Z866 + 1), 1000)</f>
        <v>1000</v>
      </c>
      <c r="AB866" s="50">
        <f>IFERROR(FIND("-", 'Upload Data'!$A853, AA866 + 1), 1000)</f>
        <v>1000</v>
      </c>
      <c r="AC866" s="50" t="str">
        <f>IFERROR(LEFT('Upload Data'!$A853, Z866 - 1), "")</f>
        <v/>
      </c>
      <c r="AD866" s="50" t="str">
        <f>IFERROR(MID('Upload Data'!$A853, Z866 + 1, AA866 - Z866 - 1), "")</f>
        <v/>
      </c>
      <c r="AE866" s="50" t="str">
        <f>IFERROR(MID('Upload Data'!$A853, AA866 + 1, AB866 - AA866 - 1), "")</f>
        <v/>
      </c>
      <c r="AF866" s="50" t="str">
        <f>IFERROR(MID('Upload Data'!$A853, AB866 + 1, 1000), "")</f>
        <v/>
      </c>
      <c r="AG866" s="50" t="str">
        <f t="shared" si="98"/>
        <v/>
      </c>
      <c r="AH866" s="50" t="b">
        <f t="shared" si="99"/>
        <v>0</v>
      </c>
    </row>
    <row r="867" spans="1:34">
      <c r="A867" s="49">
        <f t="shared" si="96"/>
        <v>854</v>
      </c>
      <c r="B867" s="48" t="b">
        <f>NOT(IFERROR('Upload Data'!A854 = "ERROR", TRUE))</f>
        <v>1</v>
      </c>
      <c r="C867" s="48">
        <f t="shared" si="97"/>
        <v>854</v>
      </c>
      <c r="D867" s="50" t="b">
        <f>IF(B867, ('Upload Data'!A854 &amp; 'Upload Data'!B854 &amp; 'Upload Data'!C854 &amp; 'Upload Data'!D854 &amp; 'Upload Data'!E854 &amp; 'Upload Data'!F854 &amp; 'Upload Data'!G854 &amp; 'Upload Data'!H854 &amp; 'Upload Data'!I854 &amp; 'Upload Data'!J854 &amp; 'Upload Data'!K854 &amp; 'Upload Data'!L854 &amp; 'Upload Data'!M854 &amp; 'Upload Data'!N854) &lt;&gt; "", FALSE)</f>
        <v>0</v>
      </c>
      <c r="E867" s="50" t="str">
        <f t="shared" si="93"/>
        <v/>
      </c>
      <c r="F867" s="50" t="str">
        <f t="shared" si="94"/>
        <v/>
      </c>
      <c r="G867" s="50" t="b">
        <f t="shared" si="95"/>
        <v>1</v>
      </c>
      <c r="H867" s="50" t="b">
        <f>IFERROR(OR(AND(NOT(D867), 'Upload Data'!$A854 = ""), AND(AG867 &gt; -1, OR(AND(AH867, LEN(AD867) = 7), IFERROR(MATCH(AD867, listCertificateTypes, 0), FALSE)))), FALSE)</f>
        <v>1</v>
      </c>
      <c r="I867" s="50" t="b">
        <f>IFERROR(OR(NOT($D867), 'Upload Data'!B854 &lt;&gt; ""), FALSE)</f>
        <v>1</v>
      </c>
      <c r="J867" s="50" t="b">
        <f>IFERROR(OR(AND(NOT($D867), 'Upload Data'!C854 = ""), ISNUMBER('Upload Data'!C854), IFERROR(DATEVALUE('Upload Data'!C854) &gt; 0, FALSE)), FALSE)</f>
        <v>1</v>
      </c>
      <c r="K867" s="50" t="b">
        <f>IFERROR(OR(NOT($D867), 'Upload Data'!D854 &lt;&gt; ""), FALSE)</f>
        <v>1</v>
      </c>
      <c r="L867" s="51" t="s">
        <v>116</v>
      </c>
      <c r="M867" s="50" t="b">
        <f>IFERROR(OR(AND(NOT($D867), 'Upload Data'!F854 = ""), IFERROR(_xlfn.NUMBERVALUE('Upload Data'!F854) &gt; 0, FALSE)), FALSE)</f>
        <v>1</v>
      </c>
      <c r="N867" s="50" t="b">
        <f>IFERROR(OR('Upload Data'!G854 = "", IFERROR(_xlfn.NUMBERVALUE('Upload Data'!G854) &gt; 0, FALSE)), FALSE)</f>
        <v>1</v>
      </c>
      <c r="O867" s="50" t="b">
        <f>IFERROR(OR('Upload Data'!G854 = "", IFERROR(MATCH('Upload Data'!H854, listVolumeUnits, 0), FALSE)), FALSE)</f>
        <v>1</v>
      </c>
      <c r="P867" s="50" t="b">
        <f>IFERROR(OR('Upload Data'!I854 = "", IFERROR(_xlfn.NUMBERVALUE('Upload Data'!I854) &gt; 0, FALSE)), FALSE)</f>
        <v>1</v>
      </c>
      <c r="Q867" s="50" t="b">
        <f>IFERROR(OR('Upload Data'!I854 = "", IFERROR(MATCH('Upload Data'!J854, listWeightUnits, 0), FALSE)), FALSE)</f>
        <v>1</v>
      </c>
      <c r="R867" s="50" t="b">
        <f>IFERROR(OR(AND(NOT(D867), 'Upload Data'!K854 = ""), IFERROR(MATCH('Upload Data'!K854, listFscClaimTypes, 0), FALSE)), FALSE)</f>
        <v>1</v>
      </c>
      <c r="S867" s="50" t="b">
        <f>IFERROR(OR(AND('Upload Data'!K854 = refClaimFsc100, OR('Upload Data'!L854 = "", 'Upload Data'!L854 = 100)), AND('Upload Data'!K854 = refClaimFscCW, OR('Upload Data'!L854 = "", 'Upload Data'!L854 = 0)), AND('Upload Data'!K854 = refClaimFscMix, 'Upload Data'!L854 &lt;&gt; "", _xlfn.NUMBERVALUE('Upload Data'!L854) &gt;= 0, _xlfn.NUMBERVALUE('Upload Data'!L854) &lt;= 100), AND('Upload Data'!K854 = refClaimFscMixCredit, OR('Upload Data'!L854 = "", 'Upload Data'!L854 = 100)), AND('Upload Data'!K854 = refClaimFscRecycled, 'Upload Data'!K854 =""), 'Upload Data'!K854 = ""), FALSE)</f>
        <v>1</v>
      </c>
      <c r="T867" s="50" t="b">
        <f>IFERROR(OR('Upload Data'!M854 = "", ISNUMBER('Upload Data'!M854), IFERROR(DATEVALUE('Upload Data'!M854) &gt; 0, FALSE)), FALSE)</f>
        <v>1</v>
      </c>
      <c r="U867" s="50" t="b">
        <f>IFERROR(OR('Upload Data'!N854 = "", ISNUMBER('Upload Data'!N854), IFERROR(DATEVALUE('Upload Data'!N854) &gt; 0, FALSE)), FALSE)</f>
        <v>1</v>
      </c>
      <c r="V867" s="51" t="s">
        <v>116</v>
      </c>
      <c r="W867" s="50"/>
      <c r="X867" s="50"/>
      <c r="Y867" s="50"/>
      <c r="Z867" s="50">
        <f>IFERROR(FIND("-", 'Upload Data'!$A854, 1), 1000)</f>
        <v>1000</v>
      </c>
      <c r="AA867" s="50">
        <f>IFERROR(FIND("-", 'Upload Data'!$A854, Z867 + 1), 1000)</f>
        <v>1000</v>
      </c>
      <c r="AB867" s="50">
        <f>IFERROR(FIND("-", 'Upload Data'!$A854, AA867 + 1), 1000)</f>
        <v>1000</v>
      </c>
      <c r="AC867" s="50" t="str">
        <f>IFERROR(LEFT('Upload Data'!$A854, Z867 - 1), "")</f>
        <v/>
      </c>
      <c r="AD867" s="50" t="str">
        <f>IFERROR(MID('Upload Data'!$A854, Z867 + 1, AA867 - Z867 - 1), "")</f>
        <v/>
      </c>
      <c r="AE867" s="50" t="str">
        <f>IFERROR(MID('Upload Data'!$A854, AA867 + 1, AB867 - AA867 - 1), "")</f>
        <v/>
      </c>
      <c r="AF867" s="50" t="str">
        <f>IFERROR(MID('Upload Data'!$A854, AB867 + 1, 1000), "")</f>
        <v/>
      </c>
      <c r="AG867" s="50" t="str">
        <f t="shared" si="98"/>
        <v/>
      </c>
      <c r="AH867" s="50" t="b">
        <f t="shared" si="99"/>
        <v>0</v>
      </c>
    </row>
    <row r="868" spans="1:34">
      <c r="A868" s="49">
        <f t="shared" si="96"/>
        <v>855</v>
      </c>
      <c r="B868" s="48" t="b">
        <f>NOT(IFERROR('Upload Data'!A855 = "ERROR", TRUE))</f>
        <v>1</v>
      </c>
      <c r="C868" s="48">
        <f t="shared" si="97"/>
        <v>855</v>
      </c>
      <c r="D868" s="50" t="b">
        <f>IF(B868, ('Upload Data'!A855 &amp; 'Upload Data'!B855 &amp; 'Upload Data'!C855 &amp; 'Upload Data'!D855 &amp; 'Upload Data'!E855 &amp; 'Upload Data'!F855 &amp; 'Upload Data'!G855 &amp; 'Upload Data'!H855 &amp; 'Upload Data'!I855 &amp; 'Upload Data'!J855 &amp; 'Upload Data'!K855 &amp; 'Upload Data'!L855 &amp; 'Upload Data'!M855 &amp; 'Upload Data'!N855) &lt;&gt; "", FALSE)</f>
        <v>0</v>
      </c>
      <c r="E868" s="50" t="str">
        <f t="shared" si="93"/>
        <v/>
      </c>
      <c r="F868" s="50" t="str">
        <f t="shared" si="94"/>
        <v/>
      </c>
      <c r="G868" s="50" t="b">
        <f t="shared" si="95"/>
        <v>1</v>
      </c>
      <c r="H868" s="50" t="b">
        <f>IFERROR(OR(AND(NOT(D868), 'Upload Data'!$A855 = ""), AND(AG868 &gt; -1, OR(AND(AH868, LEN(AD868) = 7), IFERROR(MATCH(AD868, listCertificateTypes, 0), FALSE)))), FALSE)</f>
        <v>1</v>
      </c>
      <c r="I868" s="50" t="b">
        <f>IFERROR(OR(NOT($D868), 'Upload Data'!B855 &lt;&gt; ""), FALSE)</f>
        <v>1</v>
      </c>
      <c r="J868" s="50" t="b">
        <f>IFERROR(OR(AND(NOT($D868), 'Upload Data'!C855 = ""), ISNUMBER('Upload Data'!C855), IFERROR(DATEVALUE('Upload Data'!C855) &gt; 0, FALSE)), FALSE)</f>
        <v>1</v>
      </c>
      <c r="K868" s="50" t="b">
        <f>IFERROR(OR(NOT($D868), 'Upload Data'!D855 &lt;&gt; ""), FALSE)</f>
        <v>1</v>
      </c>
      <c r="L868" s="51" t="s">
        <v>116</v>
      </c>
      <c r="M868" s="50" t="b">
        <f>IFERROR(OR(AND(NOT($D868), 'Upload Data'!F855 = ""), IFERROR(_xlfn.NUMBERVALUE('Upload Data'!F855) &gt; 0, FALSE)), FALSE)</f>
        <v>1</v>
      </c>
      <c r="N868" s="50" t="b">
        <f>IFERROR(OR('Upload Data'!G855 = "", IFERROR(_xlfn.NUMBERVALUE('Upload Data'!G855) &gt; 0, FALSE)), FALSE)</f>
        <v>1</v>
      </c>
      <c r="O868" s="50" t="b">
        <f>IFERROR(OR('Upload Data'!G855 = "", IFERROR(MATCH('Upload Data'!H855, listVolumeUnits, 0), FALSE)), FALSE)</f>
        <v>1</v>
      </c>
      <c r="P868" s="50" t="b">
        <f>IFERROR(OR('Upload Data'!I855 = "", IFERROR(_xlfn.NUMBERVALUE('Upload Data'!I855) &gt; 0, FALSE)), FALSE)</f>
        <v>1</v>
      </c>
      <c r="Q868" s="50" t="b">
        <f>IFERROR(OR('Upload Data'!I855 = "", IFERROR(MATCH('Upload Data'!J855, listWeightUnits, 0), FALSE)), FALSE)</f>
        <v>1</v>
      </c>
      <c r="R868" s="50" t="b">
        <f>IFERROR(OR(AND(NOT(D868), 'Upload Data'!K855 = ""), IFERROR(MATCH('Upload Data'!K855, listFscClaimTypes, 0), FALSE)), FALSE)</f>
        <v>1</v>
      </c>
      <c r="S868" s="50" t="b">
        <f>IFERROR(OR(AND('Upload Data'!K855 = refClaimFsc100, OR('Upload Data'!L855 = "", 'Upload Data'!L855 = 100)), AND('Upload Data'!K855 = refClaimFscCW, OR('Upload Data'!L855 = "", 'Upload Data'!L855 = 0)), AND('Upload Data'!K855 = refClaimFscMix, 'Upload Data'!L855 &lt;&gt; "", _xlfn.NUMBERVALUE('Upload Data'!L855) &gt;= 0, _xlfn.NUMBERVALUE('Upload Data'!L855) &lt;= 100), AND('Upload Data'!K855 = refClaimFscMixCredit, OR('Upload Data'!L855 = "", 'Upload Data'!L855 = 100)), AND('Upload Data'!K855 = refClaimFscRecycled, 'Upload Data'!K855 =""), 'Upload Data'!K855 = ""), FALSE)</f>
        <v>1</v>
      </c>
      <c r="T868" s="50" t="b">
        <f>IFERROR(OR('Upload Data'!M855 = "", ISNUMBER('Upload Data'!M855), IFERROR(DATEVALUE('Upload Data'!M855) &gt; 0, FALSE)), FALSE)</f>
        <v>1</v>
      </c>
      <c r="U868" s="50" t="b">
        <f>IFERROR(OR('Upload Data'!N855 = "", ISNUMBER('Upload Data'!N855), IFERROR(DATEVALUE('Upload Data'!N855) &gt; 0, FALSE)), FALSE)</f>
        <v>1</v>
      </c>
      <c r="V868" s="51" t="s">
        <v>116</v>
      </c>
      <c r="W868" s="50"/>
      <c r="X868" s="50"/>
      <c r="Y868" s="50"/>
      <c r="Z868" s="50">
        <f>IFERROR(FIND("-", 'Upload Data'!$A855, 1), 1000)</f>
        <v>1000</v>
      </c>
      <c r="AA868" s="50">
        <f>IFERROR(FIND("-", 'Upload Data'!$A855, Z868 + 1), 1000)</f>
        <v>1000</v>
      </c>
      <c r="AB868" s="50">
        <f>IFERROR(FIND("-", 'Upload Data'!$A855, AA868 + 1), 1000)</f>
        <v>1000</v>
      </c>
      <c r="AC868" s="50" t="str">
        <f>IFERROR(LEFT('Upload Data'!$A855, Z868 - 1), "")</f>
        <v/>
      </c>
      <c r="AD868" s="50" t="str">
        <f>IFERROR(MID('Upload Data'!$A855, Z868 + 1, AA868 - Z868 - 1), "")</f>
        <v/>
      </c>
      <c r="AE868" s="50" t="str">
        <f>IFERROR(MID('Upload Data'!$A855, AA868 + 1, AB868 - AA868 - 1), "")</f>
        <v/>
      </c>
      <c r="AF868" s="50" t="str">
        <f>IFERROR(MID('Upload Data'!$A855, AB868 + 1, 1000), "")</f>
        <v/>
      </c>
      <c r="AG868" s="50" t="str">
        <f t="shared" si="98"/>
        <v/>
      </c>
      <c r="AH868" s="50" t="b">
        <f t="shared" si="99"/>
        <v>0</v>
      </c>
    </row>
    <row r="869" spans="1:34">
      <c r="A869" s="49">
        <f t="shared" si="96"/>
        <v>856</v>
      </c>
      <c r="B869" s="48" t="b">
        <f>NOT(IFERROR('Upload Data'!A856 = "ERROR", TRUE))</f>
        <v>1</v>
      </c>
      <c r="C869" s="48">
        <f t="shared" si="97"/>
        <v>856</v>
      </c>
      <c r="D869" s="50" t="b">
        <f>IF(B869, ('Upload Data'!A856 &amp; 'Upload Data'!B856 &amp; 'Upload Data'!C856 &amp; 'Upload Data'!D856 &amp; 'Upload Data'!E856 &amp; 'Upload Data'!F856 &amp; 'Upload Data'!G856 &amp; 'Upload Data'!H856 &amp; 'Upload Data'!I856 &amp; 'Upload Data'!J856 &amp; 'Upload Data'!K856 &amp; 'Upload Data'!L856 &amp; 'Upload Data'!M856 &amp; 'Upload Data'!N856) &lt;&gt; "", FALSE)</f>
        <v>0</v>
      </c>
      <c r="E869" s="50" t="str">
        <f t="shared" si="93"/>
        <v/>
      </c>
      <c r="F869" s="50" t="str">
        <f t="shared" si="94"/>
        <v/>
      </c>
      <c r="G869" s="50" t="b">
        <f t="shared" si="95"/>
        <v>1</v>
      </c>
      <c r="H869" s="50" t="b">
        <f>IFERROR(OR(AND(NOT(D869), 'Upload Data'!$A856 = ""), AND(AG869 &gt; -1, OR(AND(AH869, LEN(AD869) = 7), IFERROR(MATCH(AD869, listCertificateTypes, 0), FALSE)))), FALSE)</f>
        <v>1</v>
      </c>
      <c r="I869" s="50" t="b">
        <f>IFERROR(OR(NOT($D869), 'Upload Data'!B856 &lt;&gt; ""), FALSE)</f>
        <v>1</v>
      </c>
      <c r="J869" s="50" t="b">
        <f>IFERROR(OR(AND(NOT($D869), 'Upload Data'!C856 = ""), ISNUMBER('Upload Data'!C856), IFERROR(DATEVALUE('Upload Data'!C856) &gt; 0, FALSE)), FALSE)</f>
        <v>1</v>
      </c>
      <c r="K869" s="50" t="b">
        <f>IFERROR(OR(NOT($D869), 'Upload Data'!D856 &lt;&gt; ""), FALSE)</f>
        <v>1</v>
      </c>
      <c r="L869" s="51" t="s">
        <v>116</v>
      </c>
      <c r="M869" s="50" t="b">
        <f>IFERROR(OR(AND(NOT($D869), 'Upload Data'!F856 = ""), IFERROR(_xlfn.NUMBERVALUE('Upload Data'!F856) &gt; 0, FALSE)), FALSE)</f>
        <v>1</v>
      </c>
      <c r="N869" s="50" t="b">
        <f>IFERROR(OR('Upload Data'!G856 = "", IFERROR(_xlfn.NUMBERVALUE('Upload Data'!G856) &gt; 0, FALSE)), FALSE)</f>
        <v>1</v>
      </c>
      <c r="O869" s="50" t="b">
        <f>IFERROR(OR('Upload Data'!G856 = "", IFERROR(MATCH('Upload Data'!H856, listVolumeUnits, 0), FALSE)), FALSE)</f>
        <v>1</v>
      </c>
      <c r="P869" s="50" t="b">
        <f>IFERROR(OR('Upload Data'!I856 = "", IFERROR(_xlfn.NUMBERVALUE('Upload Data'!I856) &gt; 0, FALSE)), FALSE)</f>
        <v>1</v>
      </c>
      <c r="Q869" s="50" t="b">
        <f>IFERROR(OR('Upload Data'!I856 = "", IFERROR(MATCH('Upload Data'!J856, listWeightUnits, 0), FALSE)), FALSE)</f>
        <v>1</v>
      </c>
      <c r="R869" s="50" t="b">
        <f>IFERROR(OR(AND(NOT(D869), 'Upload Data'!K856 = ""), IFERROR(MATCH('Upload Data'!K856, listFscClaimTypes, 0), FALSE)), FALSE)</f>
        <v>1</v>
      </c>
      <c r="S869" s="50" t="b">
        <f>IFERROR(OR(AND('Upload Data'!K856 = refClaimFsc100, OR('Upload Data'!L856 = "", 'Upload Data'!L856 = 100)), AND('Upload Data'!K856 = refClaimFscCW, OR('Upload Data'!L856 = "", 'Upload Data'!L856 = 0)), AND('Upload Data'!K856 = refClaimFscMix, 'Upload Data'!L856 &lt;&gt; "", _xlfn.NUMBERVALUE('Upload Data'!L856) &gt;= 0, _xlfn.NUMBERVALUE('Upload Data'!L856) &lt;= 100), AND('Upload Data'!K856 = refClaimFscMixCredit, OR('Upload Data'!L856 = "", 'Upload Data'!L856 = 100)), AND('Upload Data'!K856 = refClaimFscRecycled, 'Upload Data'!K856 =""), 'Upload Data'!K856 = ""), FALSE)</f>
        <v>1</v>
      </c>
      <c r="T869" s="50" t="b">
        <f>IFERROR(OR('Upload Data'!M856 = "", ISNUMBER('Upload Data'!M856), IFERROR(DATEVALUE('Upload Data'!M856) &gt; 0, FALSE)), FALSE)</f>
        <v>1</v>
      </c>
      <c r="U869" s="50" t="b">
        <f>IFERROR(OR('Upload Data'!N856 = "", ISNUMBER('Upload Data'!N856), IFERROR(DATEVALUE('Upload Data'!N856) &gt; 0, FALSE)), FALSE)</f>
        <v>1</v>
      </c>
      <c r="V869" s="51" t="s">
        <v>116</v>
      </c>
      <c r="W869" s="50"/>
      <c r="X869" s="50"/>
      <c r="Y869" s="50"/>
      <c r="Z869" s="50">
        <f>IFERROR(FIND("-", 'Upload Data'!$A856, 1), 1000)</f>
        <v>1000</v>
      </c>
      <c r="AA869" s="50">
        <f>IFERROR(FIND("-", 'Upload Data'!$A856, Z869 + 1), 1000)</f>
        <v>1000</v>
      </c>
      <c r="AB869" s="50">
        <f>IFERROR(FIND("-", 'Upload Data'!$A856, AA869 + 1), 1000)</f>
        <v>1000</v>
      </c>
      <c r="AC869" s="50" t="str">
        <f>IFERROR(LEFT('Upload Data'!$A856, Z869 - 1), "")</f>
        <v/>
      </c>
      <c r="AD869" s="50" t="str">
        <f>IFERROR(MID('Upload Data'!$A856, Z869 + 1, AA869 - Z869 - 1), "")</f>
        <v/>
      </c>
      <c r="AE869" s="50" t="str">
        <f>IFERROR(MID('Upload Data'!$A856, AA869 + 1, AB869 - AA869 - 1), "")</f>
        <v/>
      </c>
      <c r="AF869" s="50" t="str">
        <f>IFERROR(MID('Upload Data'!$A856, AB869 + 1, 1000), "")</f>
        <v/>
      </c>
      <c r="AG869" s="50" t="str">
        <f t="shared" si="98"/>
        <v/>
      </c>
      <c r="AH869" s="50" t="b">
        <f t="shared" si="99"/>
        <v>0</v>
      </c>
    </row>
    <row r="870" spans="1:34">
      <c r="A870" s="49">
        <f t="shared" si="96"/>
        <v>857</v>
      </c>
      <c r="B870" s="48" t="b">
        <f>NOT(IFERROR('Upload Data'!A857 = "ERROR", TRUE))</f>
        <v>1</v>
      </c>
      <c r="C870" s="48">
        <f t="shared" si="97"/>
        <v>857</v>
      </c>
      <c r="D870" s="50" t="b">
        <f>IF(B870, ('Upload Data'!A857 &amp; 'Upload Data'!B857 &amp; 'Upload Data'!C857 &amp; 'Upload Data'!D857 &amp; 'Upload Data'!E857 &amp; 'Upload Data'!F857 &amp; 'Upload Data'!G857 &amp; 'Upload Data'!H857 &amp; 'Upload Data'!I857 &amp; 'Upload Data'!J857 &amp; 'Upload Data'!K857 &amp; 'Upload Data'!L857 &amp; 'Upload Data'!M857 &amp; 'Upload Data'!N857) &lt;&gt; "", FALSE)</f>
        <v>0</v>
      </c>
      <c r="E870" s="50" t="str">
        <f t="shared" si="93"/>
        <v/>
      </c>
      <c r="F870" s="50" t="str">
        <f t="shared" si="94"/>
        <v/>
      </c>
      <c r="G870" s="50" t="b">
        <f t="shared" si="95"/>
        <v>1</v>
      </c>
      <c r="H870" s="50" t="b">
        <f>IFERROR(OR(AND(NOT(D870), 'Upload Data'!$A857 = ""), AND(AG870 &gt; -1, OR(AND(AH870, LEN(AD870) = 7), IFERROR(MATCH(AD870, listCertificateTypes, 0), FALSE)))), FALSE)</f>
        <v>1</v>
      </c>
      <c r="I870" s="50" t="b">
        <f>IFERROR(OR(NOT($D870), 'Upload Data'!B857 &lt;&gt; ""), FALSE)</f>
        <v>1</v>
      </c>
      <c r="J870" s="50" t="b">
        <f>IFERROR(OR(AND(NOT($D870), 'Upload Data'!C857 = ""), ISNUMBER('Upload Data'!C857), IFERROR(DATEVALUE('Upload Data'!C857) &gt; 0, FALSE)), FALSE)</f>
        <v>1</v>
      </c>
      <c r="K870" s="50" t="b">
        <f>IFERROR(OR(NOT($D870), 'Upload Data'!D857 &lt;&gt; ""), FALSE)</f>
        <v>1</v>
      </c>
      <c r="L870" s="51" t="s">
        <v>116</v>
      </c>
      <c r="M870" s="50" t="b">
        <f>IFERROR(OR(AND(NOT($D870), 'Upload Data'!F857 = ""), IFERROR(_xlfn.NUMBERVALUE('Upload Data'!F857) &gt; 0, FALSE)), FALSE)</f>
        <v>1</v>
      </c>
      <c r="N870" s="50" t="b">
        <f>IFERROR(OR('Upload Data'!G857 = "", IFERROR(_xlfn.NUMBERVALUE('Upload Data'!G857) &gt; 0, FALSE)), FALSE)</f>
        <v>1</v>
      </c>
      <c r="O870" s="50" t="b">
        <f>IFERROR(OR('Upload Data'!G857 = "", IFERROR(MATCH('Upload Data'!H857, listVolumeUnits, 0), FALSE)), FALSE)</f>
        <v>1</v>
      </c>
      <c r="P870" s="50" t="b">
        <f>IFERROR(OR('Upload Data'!I857 = "", IFERROR(_xlfn.NUMBERVALUE('Upload Data'!I857) &gt; 0, FALSE)), FALSE)</f>
        <v>1</v>
      </c>
      <c r="Q870" s="50" t="b">
        <f>IFERROR(OR('Upload Data'!I857 = "", IFERROR(MATCH('Upload Data'!J857, listWeightUnits, 0), FALSE)), FALSE)</f>
        <v>1</v>
      </c>
      <c r="R870" s="50" t="b">
        <f>IFERROR(OR(AND(NOT(D870), 'Upload Data'!K857 = ""), IFERROR(MATCH('Upload Data'!K857, listFscClaimTypes, 0), FALSE)), FALSE)</f>
        <v>1</v>
      </c>
      <c r="S870" s="50" t="b">
        <f>IFERROR(OR(AND('Upload Data'!K857 = refClaimFsc100, OR('Upload Data'!L857 = "", 'Upload Data'!L857 = 100)), AND('Upload Data'!K857 = refClaimFscCW, OR('Upload Data'!L857 = "", 'Upload Data'!L857 = 0)), AND('Upload Data'!K857 = refClaimFscMix, 'Upload Data'!L857 &lt;&gt; "", _xlfn.NUMBERVALUE('Upload Data'!L857) &gt;= 0, _xlfn.NUMBERVALUE('Upload Data'!L857) &lt;= 100), AND('Upload Data'!K857 = refClaimFscMixCredit, OR('Upload Data'!L857 = "", 'Upload Data'!L857 = 100)), AND('Upload Data'!K857 = refClaimFscRecycled, 'Upload Data'!K857 =""), 'Upload Data'!K857 = ""), FALSE)</f>
        <v>1</v>
      </c>
      <c r="T870" s="50" t="b">
        <f>IFERROR(OR('Upload Data'!M857 = "", ISNUMBER('Upload Data'!M857), IFERROR(DATEVALUE('Upload Data'!M857) &gt; 0, FALSE)), FALSE)</f>
        <v>1</v>
      </c>
      <c r="U870" s="50" t="b">
        <f>IFERROR(OR('Upload Data'!N857 = "", ISNUMBER('Upload Data'!N857), IFERROR(DATEVALUE('Upload Data'!N857) &gt; 0, FALSE)), FALSE)</f>
        <v>1</v>
      </c>
      <c r="V870" s="51" t="s">
        <v>116</v>
      </c>
      <c r="W870" s="50"/>
      <c r="X870" s="50"/>
      <c r="Y870" s="50"/>
      <c r="Z870" s="50">
        <f>IFERROR(FIND("-", 'Upload Data'!$A857, 1), 1000)</f>
        <v>1000</v>
      </c>
      <c r="AA870" s="50">
        <f>IFERROR(FIND("-", 'Upload Data'!$A857, Z870 + 1), 1000)</f>
        <v>1000</v>
      </c>
      <c r="AB870" s="50">
        <f>IFERROR(FIND("-", 'Upload Data'!$A857, AA870 + 1), 1000)</f>
        <v>1000</v>
      </c>
      <c r="AC870" s="50" t="str">
        <f>IFERROR(LEFT('Upload Data'!$A857, Z870 - 1), "")</f>
        <v/>
      </c>
      <c r="AD870" s="50" t="str">
        <f>IFERROR(MID('Upload Data'!$A857, Z870 + 1, AA870 - Z870 - 1), "")</f>
        <v/>
      </c>
      <c r="AE870" s="50" t="str">
        <f>IFERROR(MID('Upload Data'!$A857, AA870 + 1, AB870 - AA870 - 1), "")</f>
        <v/>
      </c>
      <c r="AF870" s="50" t="str">
        <f>IFERROR(MID('Upload Data'!$A857, AB870 + 1, 1000), "")</f>
        <v/>
      </c>
      <c r="AG870" s="50" t="str">
        <f t="shared" si="98"/>
        <v/>
      </c>
      <c r="AH870" s="50" t="b">
        <f t="shared" si="99"/>
        <v>0</v>
      </c>
    </row>
    <row r="871" spans="1:34">
      <c r="A871" s="49">
        <f t="shared" si="96"/>
        <v>858</v>
      </c>
      <c r="B871" s="48" t="b">
        <f>NOT(IFERROR('Upload Data'!A858 = "ERROR", TRUE))</f>
        <v>1</v>
      </c>
      <c r="C871" s="48">
        <f t="shared" si="97"/>
        <v>858</v>
      </c>
      <c r="D871" s="50" t="b">
        <f>IF(B871, ('Upload Data'!A858 &amp; 'Upload Data'!B858 &amp; 'Upload Data'!C858 &amp; 'Upload Data'!D858 &amp; 'Upload Data'!E858 &amp; 'Upload Data'!F858 &amp; 'Upload Data'!G858 &amp; 'Upload Data'!H858 &amp; 'Upload Data'!I858 &amp; 'Upload Data'!J858 &amp; 'Upload Data'!K858 &amp; 'Upload Data'!L858 &amp; 'Upload Data'!M858 &amp; 'Upload Data'!N858) &lt;&gt; "", FALSE)</f>
        <v>0</v>
      </c>
      <c r="E871" s="50" t="str">
        <f t="shared" ref="E871:E934" si="100">IF(AND(D871, G871), A871, "")</f>
        <v/>
      </c>
      <c r="F871" s="50" t="str">
        <f t="shared" ref="F871:F934" si="101">IF(AND(D871, NOT(G871)), A871, "")</f>
        <v/>
      </c>
      <c r="G871" s="50" t="b">
        <f t="shared" si="95"/>
        <v>1</v>
      </c>
      <c r="H871" s="50" t="b">
        <f>IFERROR(OR(AND(NOT(D871), 'Upload Data'!$A858 = ""), AND(AG871 &gt; -1, OR(AND(AH871, LEN(AD871) = 7), IFERROR(MATCH(AD871, listCertificateTypes, 0), FALSE)))), FALSE)</f>
        <v>1</v>
      </c>
      <c r="I871" s="50" t="b">
        <f>IFERROR(OR(NOT($D871), 'Upload Data'!B858 &lt;&gt; ""), FALSE)</f>
        <v>1</v>
      </c>
      <c r="J871" s="50" t="b">
        <f>IFERROR(OR(AND(NOT($D871), 'Upload Data'!C858 = ""), ISNUMBER('Upload Data'!C858), IFERROR(DATEVALUE('Upload Data'!C858) &gt; 0, FALSE)), FALSE)</f>
        <v>1</v>
      </c>
      <c r="K871" s="50" t="b">
        <f>IFERROR(OR(NOT($D871), 'Upload Data'!D858 &lt;&gt; ""), FALSE)</f>
        <v>1</v>
      </c>
      <c r="L871" s="51" t="s">
        <v>116</v>
      </c>
      <c r="M871" s="50" t="b">
        <f>IFERROR(OR(AND(NOT($D871), 'Upload Data'!F858 = ""), IFERROR(_xlfn.NUMBERVALUE('Upload Data'!F858) &gt; 0, FALSE)), FALSE)</f>
        <v>1</v>
      </c>
      <c r="N871" s="50" t="b">
        <f>IFERROR(OR('Upload Data'!G858 = "", IFERROR(_xlfn.NUMBERVALUE('Upload Data'!G858) &gt; 0, FALSE)), FALSE)</f>
        <v>1</v>
      </c>
      <c r="O871" s="50" t="b">
        <f>IFERROR(OR('Upload Data'!G858 = "", IFERROR(MATCH('Upload Data'!H858, listVolumeUnits, 0), FALSE)), FALSE)</f>
        <v>1</v>
      </c>
      <c r="P871" s="50" t="b">
        <f>IFERROR(OR('Upload Data'!I858 = "", IFERROR(_xlfn.NUMBERVALUE('Upload Data'!I858) &gt; 0, FALSE)), FALSE)</f>
        <v>1</v>
      </c>
      <c r="Q871" s="50" t="b">
        <f>IFERROR(OR('Upload Data'!I858 = "", IFERROR(MATCH('Upload Data'!J858, listWeightUnits, 0), FALSE)), FALSE)</f>
        <v>1</v>
      </c>
      <c r="R871" s="50" t="b">
        <f>IFERROR(OR(AND(NOT(D871), 'Upload Data'!K858 = ""), IFERROR(MATCH('Upload Data'!K858, listFscClaimTypes, 0), FALSE)), FALSE)</f>
        <v>1</v>
      </c>
      <c r="S871" s="50" t="b">
        <f>IFERROR(OR(AND('Upload Data'!K858 = refClaimFsc100, OR('Upload Data'!L858 = "", 'Upload Data'!L858 = 100)), AND('Upload Data'!K858 = refClaimFscCW, OR('Upload Data'!L858 = "", 'Upload Data'!L858 = 0)), AND('Upload Data'!K858 = refClaimFscMix, 'Upload Data'!L858 &lt;&gt; "", _xlfn.NUMBERVALUE('Upload Data'!L858) &gt;= 0, _xlfn.NUMBERVALUE('Upload Data'!L858) &lt;= 100), AND('Upload Data'!K858 = refClaimFscMixCredit, OR('Upload Data'!L858 = "", 'Upload Data'!L858 = 100)), AND('Upload Data'!K858 = refClaimFscRecycled, 'Upload Data'!K858 =""), 'Upload Data'!K858 = ""), FALSE)</f>
        <v>1</v>
      </c>
      <c r="T871" s="50" t="b">
        <f>IFERROR(OR('Upload Data'!M858 = "", ISNUMBER('Upload Data'!M858), IFERROR(DATEVALUE('Upload Data'!M858) &gt; 0, FALSE)), FALSE)</f>
        <v>1</v>
      </c>
      <c r="U871" s="50" t="b">
        <f>IFERROR(OR('Upload Data'!N858 = "", ISNUMBER('Upload Data'!N858), IFERROR(DATEVALUE('Upload Data'!N858) &gt; 0, FALSE)), FALSE)</f>
        <v>1</v>
      </c>
      <c r="V871" s="51" t="s">
        <v>116</v>
      </c>
      <c r="W871" s="50"/>
      <c r="X871" s="50"/>
      <c r="Y871" s="50"/>
      <c r="Z871" s="50">
        <f>IFERROR(FIND("-", 'Upload Data'!$A858, 1), 1000)</f>
        <v>1000</v>
      </c>
      <c r="AA871" s="50">
        <f>IFERROR(FIND("-", 'Upload Data'!$A858, Z871 + 1), 1000)</f>
        <v>1000</v>
      </c>
      <c r="AB871" s="50">
        <f>IFERROR(FIND("-", 'Upload Data'!$A858, AA871 + 1), 1000)</f>
        <v>1000</v>
      </c>
      <c r="AC871" s="50" t="str">
        <f>IFERROR(LEFT('Upload Data'!$A858, Z871 - 1), "")</f>
        <v/>
      </c>
      <c r="AD871" s="50" t="str">
        <f>IFERROR(MID('Upload Data'!$A858, Z871 + 1, AA871 - Z871 - 1), "")</f>
        <v/>
      </c>
      <c r="AE871" s="50" t="str">
        <f>IFERROR(MID('Upload Data'!$A858, AA871 + 1, AB871 - AA871 - 1), "")</f>
        <v/>
      </c>
      <c r="AF871" s="50" t="str">
        <f>IFERROR(MID('Upload Data'!$A858, AB871 + 1, 1000), "")</f>
        <v/>
      </c>
      <c r="AG871" s="50" t="str">
        <f t="shared" si="98"/>
        <v/>
      </c>
      <c r="AH871" s="50" t="b">
        <f t="shared" si="99"/>
        <v>0</v>
      </c>
    </row>
    <row r="872" spans="1:34">
      <c r="A872" s="49">
        <f t="shared" si="96"/>
        <v>859</v>
      </c>
      <c r="B872" s="48" t="b">
        <f>NOT(IFERROR('Upload Data'!A859 = "ERROR", TRUE))</f>
        <v>1</v>
      </c>
      <c r="C872" s="48">
        <f t="shared" si="97"/>
        <v>859</v>
      </c>
      <c r="D872" s="50" t="b">
        <f>IF(B872, ('Upload Data'!A859 &amp; 'Upload Data'!B859 &amp; 'Upload Data'!C859 &amp; 'Upload Data'!D859 &amp; 'Upload Data'!E859 &amp; 'Upload Data'!F859 &amp; 'Upload Data'!G859 &amp; 'Upload Data'!H859 &amp; 'Upload Data'!I859 &amp; 'Upload Data'!J859 &amp; 'Upload Data'!K859 &amp; 'Upload Data'!L859 &amp; 'Upload Data'!M859 &amp; 'Upload Data'!N859) &lt;&gt; "", FALSE)</f>
        <v>0</v>
      </c>
      <c r="E872" s="50" t="str">
        <f t="shared" si="100"/>
        <v/>
      </c>
      <c r="F872" s="50" t="str">
        <f t="shared" si="101"/>
        <v/>
      </c>
      <c r="G872" s="50" t="b">
        <f t="shared" si="95"/>
        <v>1</v>
      </c>
      <c r="H872" s="50" t="b">
        <f>IFERROR(OR(AND(NOT(D872), 'Upload Data'!$A859 = ""), AND(AG872 &gt; -1, OR(AND(AH872, LEN(AD872) = 7), IFERROR(MATCH(AD872, listCertificateTypes, 0), FALSE)))), FALSE)</f>
        <v>1</v>
      </c>
      <c r="I872" s="50" t="b">
        <f>IFERROR(OR(NOT($D872), 'Upload Data'!B859 &lt;&gt; ""), FALSE)</f>
        <v>1</v>
      </c>
      <c r="J872" s="50" t="b">
        <f>IFERROR(OR(AND(NOT($D872), 'Upload Data'!C859 = ""), ISNUMBER('Upload Data'!C859), IFERROR(DATEVALUE('Upload Data'!C859) &gt; 0, FALSE)), FALSE)</f>
        <v>1</v>
      </c>
      <c r="K872" s="50" t="b">
        <f>IFERROR(OR(NOT($D872), 'Upload Data'!D859 &lt;&gt; ""), FALSE)</f>
        <v>1</v>
      </c>
      <c r="L872" s="51" t="s">
        <v>116</v>
      </c>
      <c r="M872" s="50" t="b">
        <f>IFERROR(OR(AND(NOT($D872), 'Upload Data'!F859 = ""), IFERROR(_xlfn.NUMBERVALUE('Upload Data'!F859) &gt; 0, FALSE)), FALSE)</f>
        <v>1</v>
      </c>
      <c r="N872" s="50" t="b">
        <f>IFERROR(OR('Upload Data'!G859 = "", IFERROR(_xlfn.NUMBERVALUE('Upload Data'!G859) &gt; 0, FALSE)), FALSE)</f>
        <v>1</v>
      </c>
      <c r="O872" s="50" t="b">
        <f>IFERROR(OR('Upload Data'!G859 = "", IFERROR(MATCH('Upload Data'!H859, listVolumeUnits, 0), FALSE)), FALSE)</f>
        <v>1</v>
      </c>
      <c r="P872" s="50" t="b">
        <f>IFERROR(OR('Upload Data'!I859 = "", IFERROR(_xlfn.NUMBERVALUE('Upload Data'!I859) &gt; 0, FALSE)), FALSE)</f>
        <v>1</v>
      </c>
      <c r="Q872" s="50" t="b">
        <f>IFERROR(OR('Upload Data'!I859 = "", IFERROR(MATCH('Upload Data'!J859, listWeightUnits, 0), FALSE)), FALSE)</f>
        <v>1</v>
      </c>
      <c r="R872" s="50" t="b">
        <f>IFERROR(OR(AND(NOT(D872), 'Upload Data'!K859 = ""), IFERROR(MATCH('Upload Data'!K859, listFscClaimTypes, 0), FALSE)), FALSE)</f>
        <v>1</v>
      </c>
      <c r="S872" s="50" t="b">
        <f>IFERROR(OR(AND('Upload Data'!K859 = refClaimFsc100, OR('Upload Data'!L859 = "", 'Upload Data'!L859 = 100)), AND('Upload Data'!K859 = refClaimFscCW, OR('Upload Data'!L859 = "", 'Upload Data'!L859 = 0)), AND('Upload Data'!K859 = refClaimFscMix, 'Upload Data'!L859 &lt;&gt; "", _xlfn.NUMBERVALUE('Upload Data'!L859) &gt;= 0, _xlfn.NUMBERVALUE('Upload Data'!L859) &lt;= 100), AND('Upload Data'!K859 = refClaimFscMixCredit, OR('Upload Data'!L859 = "", 'Upload Data'!L859 = 100)), AND('Upload Data'!K859 = refClaimFscRecycled, 'Upload Data'!K859 =""), 'Upload Data'!K859 = ""), FALSE)</f>
        <v>1</v>
      </c>
      <c r="T872" s="50" t="b">
        <f>IFERROR(OR('Upload Data'!M859 = "", ISNUMBER('Upload Data'!M859), IFERROR(DATEVALUE('Upload Data'!M859) &gt; 0, FALSE)), FALSE)</f>
        <v>1</v>
      </c>
      <c r="U872" s="50" t="b">
        <f>IFERROR(OR('Upload Data'!N859 = "", ISNUMBER('Upload Data'!N859), IFERROR(DATEVALUE('Upload Data'!N859) &gt; 0, FALSE)), FALSE)</f>
        <v>1</v>
      </c>
      <c r="V872" s="51" t="s">
        <v>116</v>
      </c>
      <c r="W872" s="50"/>
      <c r="X872" s="50"/>
      <c r="Y872" s="50"/>
      <c r="Z872" s="50">
        <f>IFERROR(FIND("-", 'Upload Data'!$A859, 1), 1000)</f>
        <v>1000</v>
      </c>
      <c r="AA872" s="50">
        <f>IFERROR(FIND("-", 'Upload Data'!$A859, Z872 + 1), 1000)</f>
        <v>1000</v>
      </c>
      <c r="AB872" s="50">
        <f>IFERROR(FIND("-", 'Upload Data'!$A859, AA872 + 1), 1000)</f>
        <v>1000</v>
      </c>
      <c r="AC872" s="50" t="str">
        <f>IFERROR(LEFT('Upload Data'!$A859, Z872 - 1), "")</f>
        <v/>
      </c>
      <c r="AD872" s="50" t="str">
        <f>IFERROR(MID('Upload Data'!$A859, Z872 + 1, AA872 - Z872 - 1), "")</f>
        <v/>
      </c>
      <c r="AE872" s="50" t="str">
        <f>IFERROR(MID('Upload Data'!$A859, AA872 + 1, AB872 - AA872 - 1), "")</f>
        <v/>
      </c>
      <c r="AF872" s="50" t="str">
        <f>IFERROR(MID('Upload Data'!$A859, AB872 + 1, 1000), "")</f>
        <v/>
      </c>
      <c r="AG872" s="50" t="str">
        <f t="shared" si="98"/>
        <v/>
      </c>
      <c r="AH872" s="50" t="b">
        <f t="shared" si="99"/>
        <v>0</v>
      </c>
    </row>
    <row r="873" spans="1:34">
      <c r="A873" s="49">
        <f t="shared" si="96"/>
        <v>860</v>
      </c>
      <c r="B873" s="48" t="b">
        <f>NOT(IFERROR('Upload Data'!A860 = "ERROR", TRUE))</f>
        <v>1</v>
      </c>
      <c r="C873" s="48">
        <f t="shared" si="97"/>
        <v>860</v>
      </c>
      <c r="D873" s="50" t="b">
        <f>IF(B873, ('Upload Data'!A860 &amp; 'Upload Data'!B860 &amp; 'Upload Data'!C860 &amp; 'Upload Data'!D860 &amp; 'Upload Data'!E860 &amp; 'Upload Data'!F860 &amp; 'Upload Data'!G860 &amp; 'Upload Data'!H860 &amp; 'Upload Data'!I860 &amp; 'Upload Data'!J860 &amp; 'Upload Data'!K860 &amp; 'Upload Data'!L860 &amp; 'Upload Data'!M860 &amp; 'Upload Data'!N860) &lt;&gt; "", FALSE)</f>
        <v>0</v>
      </c>
      <c r="E873" s="50" t="str">
        <f t="shared" si="100"/>
        <v/>
      </c>
      <c r="F873" s="50" t="str">
        <f t="shared" si="101"/>
        <v/>
      </c>
      <c r="G873" s="50" t="b">
        <f t="shared" si="95"/>
        <v>1</v>
      </c>
      <c r="H873" s="50" t="b">
        <f>IFERROR(OR(AND(NOT(D873), 'Upload Data'!$A860 = ""), AND(AG873 &gt; -1, OR(AND(AH873, LEN(AD873) = 7), IFERROR(MATCH(AD873, listCertificateTypes, 0), FALSE)))), FALSE)</f>
        <v>1</v>
      </c>
      <c r="I873" s="50" t="b">
        <f>IFERROR(OR(NOT($D873), 'Upload Data'!B860 &lt;&gt; ""), FALSE)</f>
        <v>1</v>
      </c>
      <c r="J873" s="50" t="b">
        <f>IFERROR(OR(AND(NOT($D873), 'Upload Data'!C860 = ""), ISNUMBER('Upload Data'!C860), IFERROR(DATEVALUE('Upload Data'!C860) &gt; 0, FALSE)), FALSE)</f>
        <v>1</v>
      </c>
      <c r="K873" s="50" t="b">
        <f>IFERROR(OR(NOT($D873), 'Upload Data'!D860 &lt;&gt; ""), FALSE)</f>
        <v>1</v>
      </c>
      <c r="L873" s="51" t="s">
        <v>116</v>
      </c>
      <c r="M873" s="50" t="b">
        <f>IFERROR(OR(AND(NOT($D873), 'Upload Data'!F860 = ""), IFERROR(_xlfn.NUMBERVALUE('Upload Data'!F860) &gt; 0, FALSE)), FALSE)</f>
        <v>1</v>
      </c>
      <c r="N873" s="50" t="b">
        <f>IFERROR(OR('Upload Data'!G860 = "", IFERROR(_xlfn.NUMBERVALUE('Upload Data'!G860) &gt; 0, FALSE)), FALSE)</f>
        <v>1</v>
      </c>
      <c r="O873" s="50" t="b">
        <f>IFERROR(OR('Upload Data'!G860 = "", IFERROR(MATCH('Upload Data'!H860, listVolumeUnits, 0), FALSE)), FALSE)</f>
        <v>1</v>
      </c>
      <c r="P873" s="50" t="b">
        <f>IFERROR(OR('Upload Data'!I860 = "", IFERROR(_xlfn.NUMBERVALUE('Upload Data'!I860) &gt; 0, FALSE)), FALSE)</f>
        <v>1</v>
      </c>
      <c r="Q873" s="50" t="b">
        <f>IFERROR(OR('Upload Data'!I860 = "", IFERROR(MATCH('Upload Data'!J860, listWeightUnits, 0), FALSE)), FALSE)</f>
        <v>1</v>
      </c>
      <c r="R873" s="50" t="b">
        <f>IFERROR(OR(AND(NOT(D873), 'Upload Data'!K860 = ""), IFERROR(MATCH('Upload Data'!K860, listFscClaimTypes, 0), FALSE)), FALSE)</f>
        <v>1</v>
      </c>
      <c r="S873" s="50" t="b">
        <f>IFERROR(OR(AND('Upload Data'!K860 = refClaimFsc100, OR('Upload Data'!L860 = "", 'Upload Data'!L860 = 100)), AND('Upload Data'!K860 = refClaimFscCW, OR('Upload Data'!L860 = "", 'Upload Data'!L860 = 0)), AND('Upload Data'!K860 = refClaimFscMix, 'Upload Data'!L860 &lt;&gt; "", _xlfn.NUMBERVALUE('Upload Data'!L860) &gt;= 0, _xlfn.NUMBERVALUE('Upload Data'!L860) &lt;= 100), AND('Upload Data'!K860 = refClaimFscMixCredit, OR('Upload Data'!L860 = "", 'Upload Data'!L860 = 100)), AND('Upload Data'!K860 = refClaimFscRecycled, 'Upload Data'!K860 =""), 'Upload Data'!K860 = ""), FALSE)</f>
        <v>1</v>
      </c>
      <c r="T873" s="50" t="b">
        <f>IFERROR(OR('Upload Data'!M860 = "", ISNUMBER('Upload Data'!M860), IFERROR(DATEVALUE('Upload Data'!M860) &gt; 0, FALSE)), FALSE)</f>
        <v>1</v>
      </c>
      <c r="U873" s="50" t="b">
        <f>IFERROR(OR('Upload Data'!N860 = "", ISNUMBER('Upload Data'!N860), IFERROR(DATEVALUE('Upload Data'!N860) &gt; 0, FALSE)), FALSE)</f>
        <v>1</v>
      </c>
      <c r="V873" s="51" t="s">
        <v>116</v>
      </c>
      <c r="W873" s="50"/>
      <c r="X873" s="50"/>
      <c r="Y873" s="50"/>
      <c r="Z873" s="50">
        <f>IFERROR(FIND("-", 'Upload Data'!$A860, 1), 1000)</f>
        <v>1000</v>
      </c>
      <c r="AA873" s="50">
        <f>IFERROR(FIND("-", 'Upload Data'!$A860, Z873 + 1), 1000)</f>
        <v>1000</v>
      </c>
      <c r="AB873" s="50">
        <f>IFERROR(FIND("-", 'Upload Data'!$A860, AA873 + 1), 1000)</f>
        <v>1000</v>
      </c>
      <c r="AC873" s="50" t="str">
        <f>IFERROR(LEFT('Upload Data'!$A860, Z873 - 1), "")</f>
        <v/>
      </c>
      <c r="AD873" s="50" t="str">
        <f>IFERROR(MID('Upload Data'!$A860, Z873 + 1, AA873 - Z873 - 1), "")</f>
        <v/>
      </c>
      <c r="AE873" s="50" t="str">
        <f>IFERROR(MID('Upload Data'!$A860, AA873 + 1, AB873 - AA873 - 1), "")</f>
        <v/>
      </c>
      <c r="AF873" s="50" t="str">
        <f>IFERROR(MID('Upload Data'!$A860, AB873 + 1, 1000), "")</f>
        <v/>
      </c>
      <c r="AG873" s="50" t="str">
        <f t="shared" si="98"/>
        <v/>
      </c>
      <c r="AH873" s="50" t="b">
        <f t="shared" si="99"/>
        <v>0</v>
      </c>
    </row>
    <row r="874" spans="1:34">
      <c r="A874" s="49">
        <f t="shared" si="96"/>
        <v>861</v>
      </c>
      <c r="B874" s="48" t="b">
        <f>NOT(IFERROR('Upload Data'!A861 = "ERROR", TRUE))</f>
        <v>1</v>
      </c>
      <c r="C874" s="48">
        <f t="shared" si="97"/>
        <v>861</v>
      </c>
      <c r="D874" s="50" t="b">
        <f>IF(B874, ('Upload Data'!A861 &amp; 'Upload Data'!B861 &amp; 'Upload Data'!C861 &amp; 'Upload Data'!D861 &amp; 'Upload Data'!E861 &amp; 'Upload Data'!F861 &amp; 'Upload Data'!G861 &amp; 'Upload Data'!H861 &amp; 'Upload Data'!I861 &amp; 'Upload Data'!J861 &amp; 'Upload Data'!K861 &amp; 'Upload Data'!L861 &amp; 'Upload Data'!M861 &amp; 'Upload Data'!N861) &lt;&gt; "", FALSE)</f>
        <v>0</v>
      </c>
      <c r="E874" s="50" t="str">
        <f t="shared" si="100"/>
        <v/>
      </c>
      <c r="F874" s="50" t="str">
        <f t="shared" si="101"/>
        <v/>
      </c>
      <c r="G874" s="50" t="b">
        <f t="shared" si="95"/>
        <v>1</v>
      </c>
      <c r="H874" s="50" t="b">
        <f>IFERROR(OR(AND(NOT(D874), 'Upload Data'!$A861 = ""), AND(AG874 &gt; -1, OR(AND(AH874, LEN(AD874) = 7), IFERROR(MATCH(AD874, listCertificateTypes, 0), FALSE)))), FALSE)</f>
        <v>1</v>
      </c>
      <c r="I874" s="50" t="b">
        <f>IFERROR(OR(NOT($D874), 'Upload Data'!B861 &lt;&gt; ""), FALSE)</f>
        <v>1</v>
      </c>
      <c r="J874" s="50" t="b">
        <f>IFERROR(OR(AND(NOT($D874), 'Upload Data'!C861 = ""), ISNUMBER('Upload Data'!C861), IFERROR(DATEVALUE('Upload Data'!C861) &gt; 0, FALSE)), FALSE)</f>
        <v>1</v>
      </c>
      <c r="K874" s="50" t="b">
        <f>IFERROR(OR(NOT($D874), 'Upload Data'!D861 &lt;&gt; ""), FALSE)</f>
        <v>1</v>
      </c>
      <c r="L874" s="51" t="s">
        <v>116</v>
      </c>
      <c r="M874" s="50" t="b">
        <f>IFERROR(OR(AND(NOT($D874), 'Upload Data'!F861 = ""), IFERROR(_xlfn.NUMBERVALUE('Upload Data'!F861) &gt; 0, FALSE)), FALSE)</f>
        <v>1</v>
      </c>
      <c r="N874" s="50" t="b">
        <f>IFERROR(OR('Upload Data'!G861 = "", IFERROR(_xlfn.NUMBERVALUE('Upload Data'!G861) &gt; 0, FALSE)), FALSE)</f>
        <v>1</v>
      </c>
      <c r="O874" s="50" t="b">
        <f>IFERROR(OR('Upload Data'!G861 = "", IFERROR(MATCH('Upload Data'!H861, listVolumeUnits, 0), FALSE)), FALSE)</f>
        <v>1</v>
      </c>
      <c r="P874" s="50" t="b">
        <f>IFERROR(OR('Upload Data'!I861 = "", IFERROR(_xlfn.NUMBERVALUE('Upload Data'!I861) &gt; 0, FALSE)), FALSE)</f>
        <v>1</v>
      </c>
      <c r="Q874" s="50" t="b">
        <f>IFERROR(OR('Upload Data'!I861 = "", IFERROR(MATCH('Upload Data'!J861, listWeightUnits, 0), FALSE)), FALSE)</f>
        <v>1</v>
      </c>
      <c r="R874" s="50" t="b">
        <f>IFERROR(OR(AND(NOT(D874), 'Upload Data'!K861 = ""), IFERROR(MATCH('Upload Data'!K861, listFscClaimTypes, 0), FALSE)), FALSE)</f>
        <v>1</v>
      </c>
      <c r="S874" s="50" t="b">
        <f>IFERROR(OR(AND('Upload Data'!K861 = refClaimFsc100, OR('Upload Data'!L861 = "", 'Upload Data'!L861 = 100)), AND('Upload Data'!K861 = refClaimFscCW, OR('Upload Data'!L861 = "", 'Upload Data'!L861 = 0)), AND('Upload Data'!K861 = refClaimFscMix, 'Upload Data'!L861 &lt;&gt; "", _xlfn.NUMBERVALUE('Upload Data'!L861) &gt;= 0, _xlfn.NUMBERVALUE('Upload Data'!L861) &lt;= 100), AND('Upload Data'!K861 = refClaimFscMixCredit, OR('Upload Data'!L861 = "", 'Upload Data'!L861 = 100)), AND('Upload Data'!K861 = refClaimFscRecycled, 'Upload Data'!K861 =""), 'Upload Data'!K861 = ""), FALSE)</f>
        <v>1</v>
      </c>
      <c r="T874" s="50" t="b">
        <f>IFERROR(OR('Upload Data'!M861 = "", ISNUMBER('Upload Data'!M861), IFERROR(DATEVALUE('Upload Data'!M861) &gt; 0, FALSE)), FALSE)</f>
        <v>1</v>
      </c>
      <c r="U874" s="50" t="b">
        <f>IFERROR(OR('Upload Data'!N861 = "", ISNUMBER('Upload Data'!N861), IFERROR(DATEVALUE('Upload Data'!N861) &gt; 0, FALSE)), FALSE)</f>
        <v>1</v>
      </c>
      <c r="V874" s="51" t="s">
        <v>116</v>
      </c>
      <c r="W874" s="50"/>
      <c r="X874" s="50"/>
      <c r="Y874" s="50"/>
      <c r="Z874" s="50">
        <f>IFERROR(FIND("-", 'Upload Data'!$A861, 1), 1000)</f>
        <v>1000</v>
      </c>
      <c r="AA874" s="50">
        <f>IFERROR(FIND("-", 'Upload Data'!$A861, Z874 + 1), 1000)</f>
        <v>1000</v>
      </c>
      <c r="AB874" s="50">
        <f>IFERROR(FIND("-", 'Upload Data'!$A861, AA874 + 1), 1000)</f>
        <v>1000</v>
      </c>
      <c r="AC874" s="50" t="str">
        <f>IFERROR(LEFT('Upload Data'!$A861, Z874 - 1), "")</f>
        <v/>
      </c>
      <c r="AD874" s="50" t="str">
        <f>IFERROR(MID('Upload Data'!$A861, Z874 + 1, AA874 - Z874 - 1), "")</f>
        <v/>
      </c>
      <c r="AE874" s="50" t="str">
        <f>IFERROR(MID('Upload Data'!$A861, AA874 + 1, AB874 - AA874 - 1), "")</f>
        <v/>
      </c>
      <c r="AF874" s="50" t="str">
        <f>IFERROR(MID('Upload Data'!$A861, AB874 + 1, 1000), "")</f>
        <v/>
      </c>
      <c r="AG874" s="50" t="str">
        <f t="shared" si="98"/>
        <v/>
      </c>
      <c r="AH874" s="50" t="b">
        <f t="shared" si="99"/>
        <v>0</v>
      </c>
    </row>
    <row r="875" spans="1:34">
      <c r="A875" s="49">
        <f t="shared" si="96"/>
        <v>862</v>
      </c>
      <c r="B875" s="48" t="b">
        <f>NOT(IFERROR('Upload Data'!A862 = "ERROR", TRUE))</f>
        <v>1</v>
      </c>
      <c r="C875" s="48">
        <f t="shared" si="97"/>
        <v>862</v>
      </c>
      <c r="D875" s="50" t="b">
        <f>IF(B875, ('Upload Data'!A862 &amp; 'Upload Data'!B862 &amp; 'Upload Data'!C862 &amp; 'Upload Data'!D862 &amp; 'Upload Data'!E862 &amp; 'Upload Data'!F862 &amp; 'Upload Data'!G862 &amp; 'Upload Data'!H862 &amp; 'Upload Data'!I862 &amp; 'Upload Data'!J862 &amp; 'Upload Data'!K862 &amp; 'Upload Data'!L862 &amp; 'Upload Data'!M862 &amp; 'Upload Data'!N862) &lt;&gt; "", FALSE)</f>
        <v>0</v>
      </c>
      <c r="E875" s="50" t="str">
        <f t="shared" si="100"/>
        <v/>
      </c>
      <c r="F875" s="50" t="str">
        <f t="shared" si="101"/>
        <v/>
      </c>
      <c r="G875" s="50" t="b">
        <f t="shared" si="95"/>
        <v>1</v>
      </c>
      <c r="H875" s="50" t="b">
        <f>IFERROR(OR(AND(NOT(D875), 'Upload Data'!$A862 = ""), AND(AG875 &gt; -1, OR(AND(AH875, LEN(AD875) = 7), IFERROR(MATCH(AD875, listCertificateTypes, 0), FALSE)))), FALSE)</f>
        <v>1</v>
      </c>
      <c r="I875" s="50" t="b">
        <f>IFERROR(OR(NOT($D875), 'Upload Data'!B862 &lt;&gt; ""), FALSE)</f>
        <v>1</v>
      </c>
      <c r="J875" s="50" t="b">
        <f>IFERROR(OR(AND(NOT($D875), 'Upload Data'!C862 = ""), ISNUMBER('Upload Data'!C862), IFERROR(DATEVALUE('Upload Data'!C862) &gt; 0, FALSE)), FALSE)</f>
        <v>1</v>
      </c>
      <c r="K875" s="50" t="b">
        <f>IFERROR(OR(NOT($D875), 'Upload Data'!D862 &lt;&gt; ""), FALSE)</f>
        <v>1</v>
      </c>
      <c r="L875" s="51" t="s">
        <v>116</v>
      </c>
      <c r="M875" s="50" t="b">
        <f>IFERROR(OR(AND(NOT($D875), 'Upload Data'!F862 = ""), IFERROR(_xlfn.NUMBERVALUE('Upload Data'!F862) &gt; 0, FALSE)), FALSE)</f>
        <v>1</v>
      </c>
      <c r="N875" s="50" t="b">
        <f>IFERROR(OR('Upload Data'!G862 = "", IFERROR(_xlfn.NUMBERVALUE('Upload Data'!G862) &gt; 0, FALSE)), FALSE)</f>
        <v>1</v>
      </c>
      <c r="O875" s="50" t="b">
        <f>IFERROR(OR('Upload Data'!G862 = "", IFERROR(MATCH('Upload Data'!H862, listVolumeUnits, 0), FALSE)), FALSE)</f>
        <v>1</v>
      </c>
      <c r="P875" s="50" t="b">
        <f>IFERROR(OR('Upload Data'!I862 = "", IFERROR(_xlfn.NUMBERVALUE('Upload Data'!I862) &gt; 0, FALSE)), FALSE)</f>
        <v>1</v>
      </c>
      <c r="Q875" s="50" t="b">
        <f>IFERROR(OR('Upload Data'!I862 = "", IFERROR(MATCH('Upload Data'!J862, listWeightUnits, 0), FALSE)), FALSE)</f>
        <v>1</v>
      </c>
      <c r="R875" s="50" t="b">
        <f>IFERROR(OR(AND(NOT(D875), 'Upload Data'!K862 = ""), IFERROR(MATCH('Upload Data'!K862, listFscClaimTypes, 0), FALSE)), FALSE)</f>
        <v>1</v>
      </c>
      <c r="S875" s="50" t="b">
        <f>IFERROR(OR(AND('Upload Data'!K862 = refClaimFsc100, OR('Upload Data'!L862 = "", 'Upload Data'!L862 = 100)), AND('Upload Data'!K862 = refClaimFscCW, OR('Upload Data'!L862 = "", 'Upload Data'!L862 = 0)), AND('Upload Data'!K862 = refClaimFscMix, 'Upload Data'!L862 &lt;&gt; "", _xlfn.NUMBERVALUE('Upload Data'!L862) &gt;= 0, _xlfn.NUMBERVALUE('Upload Data'!L862) &lt;= 100), AND('Upload Data'!K862 = refClaimFscMixCredit, OR('Upload Data'!L862 = "", 'Upload Data'!L862 = 100)), AND('Upload Data'!K862 = refClaimFscRecycled, 'Upload Data'!K862 =""), 'Upload Data'!K862 = ""), FALSE)</f>
        <v>1</v>
      </c>
      <c r="T875" s="50" t="b">
        <f>IFERROR(OR('Upload Data'!M862 = "", ISNUMBER('Upload Data'!M862), IFERROR(DATEVALUE('Upload Data'!M862) &gt; 0, FALSE)), FALSE)</f>
        <v>1</v>
      </c>
      <c r="U875" s="50" t="b">
        <f>IFERROR(OR('Upload Data'!N862 = "", ISNUMBER('Upload Data'!N862), IFERROR(DATEVALUE('Upload Data'!N862) &gt; 0, FALSE)), FALSE)</f>
        <v>1</v>
      </c>
      <c r="V875" s="51" t="s">
        <v>116</v>
      </c>
      <c r="W875" s="50"/>
      <c r="X875" s="50"/>
      <c r="Y875" s="50"/>
      <c r="Z875" s="50">
        <f>IFERROR(FIND("-", 'Upload Data'!$A862, 1), 1000)</f>
        <v>1000</v>
      </c>
      <c r="AA875" s="50">
        <f>IFERROR(FIND("-", 'Upload Data'!$A862, Z875 + 1), 1000)</f>
        <v>1000</v>
      </c>
      <c r="AB875" s="50">
        <f>IFERROR(FIND("-", 'Upload Data'!$A862, AA875 + 1), 1000)</f>
        <v>1000</v>
      </c>
      <c r="AC875" s="50" t="str">
        <f>IFERROR(LEFT('Upload Data'!$A862, Z875 - 1), "")</f>
        <v/>
      </c>
      <c r="AD875" s="50" t="str">
        <f>IFERROR(MID('Upload Data'!$A862, Z875 + 1, AA875 - Z875 - 1), "")</f>
        <v/>
      </c>
      <c r="AE875" s="50" t="str">
        <f>IFERROR(MID('Upload Data'!$A862, AA875 + 1, AB875 - AA875 - 1), "")</f>
        <v/>
      </c>
      <c r="AF875" s="50" t="str">
        <f>IFERROR(MID('Upload Data'!$A862, AB875 + 1, 1000), "")</f>
        <v/>
      </c>
      <c r="AG875" s="50" t="str">
        <f t="shared" si="98"/>
        <v/>
      </c>
      <c r="AH875" s="50" t="b">
        <f t="shared" si="99"/>
        <v>0</v>
      </c>
    </row>
    <row r="876" spans="1:34">
      <c r="A876" s="49">
        <f t="shared" si="96"/>
        <v>863</v>
      </c>
      <c r="B876" s="48" t="b">
        <f>NOT(IFERROR('Upload Data'!A863 = "ERROR", TRUE))</f>
        <v>1</v>
      </c>
      <c r="C876" s="48">
        <f t="shared" si="97"/>
        <v>863</v>
      </c>
      <c r="D876" s="50" t="b">
        <f>IF(B876, ('Upload Data'!A863 &amp; 'Upload Data'!B863 &amp; 'Upload Data'!C863 &amp; 'Upload Data'!D863 &amp; 'Upload Data'!E863 &amp; 'Upload Data'!F863 &amp; 'Upload Data'!G863 &amp; 'Upload Data'!H863 &amp; 'Upload Data'!I863 &amp; 'Upload Data'!J863 &amp; 'Upload Data'!K863 &amp; 'Upload Data'!L863 &amp; 'Upload Data'!M863 &amp; 'Upload Data'!N863) &lt;&gt; "", FALSE)</f>
        <v>0</v>
      </c>
      <c r="E876" s="50" t="str">
        <f t="shared" si="100"/>
        <v/>
      </c>
      <c r="F876" s="50" t="str">
        <f t="shared" si="101"/>
        <v/>
      </c>
      <c r="G876" s="50" t="b">
        <f t="shared" si="95"/>
        <v>1</v>
      </c>
      <c r="H876" s="50" t="b">
        <f>IFERROR(OR(AND(NOT(D876), 'Upload Data'!$A863 = ""), AND(AG876 &gt; -1, OR(AND(AH876, LEN(AD876) = 7), IFERROR(MATCH(AD876, listCertificateTypes, 0), FALSE)))), FALSE)</f>
        <v>1</v>
      </c>
      <c r="I876" s="50" t="b">
        <f>IFERROR(OR(NOT($D876), 'Upload Data'!B863 &lt;&gt; ""), FALSE)</f>
        <v>1</v>
      </c>
      <c r="J876" s="50" t="b">
        <f>IFERROR(OR(AND(NOT($D876), 'Upload Data'!C863 = ""), ISNUMBER('Upload Data'!C863), IFERROR(DATEVALUE('Upload Data'!C863) &gt; 0, FALSE)), FALSE)</f>
        <v>1</v>
      </c>
      <c r="K876" s="50" t="b">
        <f>IFERROR(OR(NOT($D876), 'Upload Data'!D863 &lt;&gt; ""), FALSE)</f>
        <v>1</v>
      </c>
      <c r="L876" s="51" t="s">
        <v>116</v>
      </c>
      <c r="M876" s="50" t="b">
        <f>IFERROR(OR(AND(NOT($D876), 'Upload Data'!F863 = ""), IFERROR(_xlfn.NUMBERVALUE('Upload Data'!F863) &gt; 0, FALSE)), FALSE)</f>
        <v>1</v>
      </c>
      <c r="N876" s="50" t="b">
        <f>IFERROR(OR('Upload Data'!G863 = "", IFERROR(_xlfn.NUMBERVALUE('Upload Data'!G863) &gt; 0, FALSE)), FALSE)</f>
        <v>1</v>
      </c>
      <c r="O876" s="50" t="b">
        <f>IFERROR(OR('Upload Data'!G863 = "", IFERROR(MATCH('Upload Data'!H863, listVolumeUnits, 0), FALSE)), FALSE)</f>
        <v>1</v>
      </c>
      <c r="P876" s="50" t="b">
        <f>IFERROR(OR('Upload Data'!I863 = "", IFERROR(_xlfn.NUMBERVALUE('Upload Data'!I863) &gt; 0, FALSE)), FALSE)</f>
        <v>1</v>
      </c>
      <c r="Q876" s="50" t="b">
        <f>IFERROR(OR('Upload Data'!I863 = "", IFERROR(MATCH('Upload Data'!J863, listWeightUnits, 0), FALSE)), FALSE)</f>
        <v>1</v>
      </c>
      <c r="R876" s="50" t="b">
        <f>IFERROR(OR(AND(NOT(D876), 'Upload Data'!K863 = ""), IFERROR(MATCH('Upload Data'!K863, listFscClaimTypes, 0), FALSE)), FALSE)</f>
        <v>1</v>
      </c>
      <c r="S876" s="50" t="b">
        <f>IFERROR(OR(AND('Upload Data'!K863 = refClaimFsc100, OR('Upload Data'!L863 = "", 'Upload Data'!L863 = 100)), AND('Upload Data'!K863 = refClaimFscCW, OR('Upload Data'!L863 = "", 'Upload Data'!L863 = 0)), AND('Upload Data'!K863 = refClaimFscMix, 'Upload Data'!L863 &lt;&gt; "", _xlfn.NUMBERVALUE('Upload Data'!L863) &gt;= 0, _xlfn.NUMBERVALUE('Upload Data'!L863) &lt;= 100), AND('Upload Data'!K863 = refClaimFscMixCredit, OR('Upload Data'!L863 = "", 'Upload Data'!L863 = 100)), AND('Upload Data'!K863 = refClaimFscRecycled, 'Upload Data'!K863 =""), 'Upload Data'!K863 = ""), FALSE)</f>
        <v>1</v>
      </c>
      <c r="T876" s="50" t="b">
        <f>IFERROR(OR('Upload Data'!M863 = "", ISNUMBER('Upload Data'!M863), IFERROR(DATEVALUE('Upload Data'!M863) &gt; 0, FALSE)), FALSE)</f>
        <v>1</v>
      </c>
      <c r="U876" s="50" t="b">
        <f>IFERROR(OR('Upload Data'!N863 = "", ISNUMBER('Upload Data'!N863), IFERROR(DATEVALUE('Upload Data'!N863) &gt; 0, FALSE)), FALSE)</f>
        <v>1</v>
      </c>
      <c r="V876" s="51" t="s">
        <v>116</v>
      </c>
      <c r="W876" s="50"/>
      <c r="X876" s="50"/>
      <c r="Y876" s="50"/>
      <c r="Z876" s="50">
        <f>IFERROR(FIND("-", 'Upload Data'!$A863, 1), 1000)</f>
        <v>1000</v>
      </c>
      <c r="AA876" s="50">
        <f>IFERROR(FIND("-", 'Upload Data'!$A863, Z876 + 1), 1000)</f>
        <v>1000</v>
      </c>
      <c r="AB876" s="50">
        <f>IFERROR(FIND("-", 'Upload Data'!$A863, AA876 + 1), 1000)</f>
        <v>1000</v>
      </c>
      <c r="AC876" s="50" t="str">
        <f>IFERROR(LEFT('Upload Data'!$A863, Z876 - 1), "")</f>
        <v/>
      </c>
      <c r="AD876" s="50" t="str">
        <f>IFERROR(MID('Upload Data'!$A863, Z876 + 1, AA876 - Z876 - 1), "")</f>
        <v/>
      </c>
      <c r="AE876" s="50" t="str">
        <f>IFERROR(MID('Upload Data'!$A863, AA876 + 1, AB876 - AA876 - 1), "")</f>
        <v/>
      </c>
      <c r="AF876" s="50" t="str">
        <f>IFERROR(MID('Upload Data'!$A863, AB876 + 1, 1000), "")</f>
        <v/>
      </c>
      <c r="AG876" s="50" t="str">
        <f t="shared" si="98"/>
        <v/>
      </c>
      <c r="AH876" s="50" t="b">
        <f t="shared" si="99"/>
        <v>0</v>
      </c>
    </row>
    <row r="877" spans="1:34">
      <c r="A877" s="49">
        <f t="shared" si="96"/>
        <v>864</v>
      </c>
      <c r="B877" s="48" t="b">
        <f>NOT(IFERROR('Upload Data'!A864 = "ERROR", TRUE))</f>
        <v>1</v>
      </c>
      <c r="C877" s="48">
        <f t="shared" si="97"/>
        <v>864</v>
      </c>
      <c r="D877" s="50" t="b">
        <f>IF(B877, ('Upload Data'!A864 &amp; 'Upload Data'!B864 &amp; 'Upload Data'!C864 &amp; 'Upload Data'!D864 &amp; 'Upload Data'!E864 &amp; 'Upload Data'!F864 &amp; 'Upload Data'!G864 &amp; 'Upload Data'!H864 &amp; 'Upload Data'!I864 &amp; 'Upload Data'!J864 &amp; 'Upload Data'!K864 &amp; 'Upload Data'!L864 &amp; 'Upload Data'!M864 &amp; 'Upload Data'!N864) &lt;&gt; "", FALSE)</f>
        <v>0</v>
      </c>
      <c r="E877" s="50" t="str">
        <f t="shared" si="100"/>
        <v/>
      </c>
      <c r="F877" s="50" t="str">
        <f t="shared" si="101"/>
        <v/>
      </c>
      <c r="G877" s="50" t="b">
        <f t="shared" si="95"/>
        <v>1</v>
      </c>
      <c r="H877" s="50" t="b">
        <f>IFERROR(OR(AND(NOT(D877), 'Upload Data'!$A864 = ""), AND(AG877 &gt; -1, OR(AND(AH877, LEN(AD877) = 7), IFERROR(MATCH(AD877, listCertificateTypes, 0), FALSE)))), FALSE)</f>
        <v>1</v>
      </c>
      <c r="I877" s="50" t="b">
        <f>IFERROR(OR(NOT($D877), 'Upload Data'!B864 &lt;&gt; ""), FALSE)</f>
        <v>1</v>
      </c>
      <c r="J877" s="50" t="b">
        <f>IFERROR(OR(AND(NOT($D877), 'Upload Data'!C864 = ""), ISNUMBER('Upload Data'!C864), IFERROR(DATEVALUE('Upload Data'!C864) &gt; 0, FALSE)), FALSE)</f>
        <v>1</v>
      </c>
      <c r="K877" s="50" t="b">
        <f>IFERROR(OR(NOT($D877), 'Upload Data'!D864 &lt;&gt; ""), FALSE)</f>
        <v>1</v>
      </c>
      <c r="L877" s="51" t="s">
        <v>116</v>
      </c>
      <c r="M877" s="50" t="b">
        <f>IFERROR(OR(AND(NOT($D877), 'Upload Data'!F864 = ""), IFERROR(_xlfn.NUMBERVALUE('Upload Data'!F864) &gt; 0, FALSE)), FALSE)</f>
        <v>1</v>
      </c>
      <c r="N877" s="50" t="b">
        <f>IFERROR(OR('Upload Data'!G864 = "", IFERROR(_xlfn.NUMBERVALUE('Upload Data'!G864) &gt; 0, FALSE)), FALSE)</f>
        <v>1</v>
      </c>
      <c r="O877" s="50" t="b">
        <f>IFERROR(OR('Upload Data'!G864 = "", IFERROR(MATCH('Upload Data'!H864, listVolumeUnits, 0), FALSE)), FALSE)</f>
        <v>1</v>
      </c>
      <c r="P877" s="50" t="b">
        <f>IFERROR(OR('Upload Data'!I864 = "", IFERROR(_xlfn.NUMBERVALUE('Upload Data'!I864) &gt; 0, FALSE)), FALSE)</f>
        <v>1</v>
      </c>
      <c r="Q877" s="50" t="b">
        <f>IFERROR(OR('Upload Data'!I864 = "", IFERROR(MATCH('Upload Data'!J864, listWeightUnits, 0), FALSE)), FALSE)</f>
        <v>1</v>
      </c>
      <c r="R877" s="50" t="b">
        <f>IFERROR(OR(AND(NOT(D877), 'Upload Data'!K864 = ""), IFERROR(MATCH('Upload Data'!K864, listFscClaimTypes, 0), FALSE)), FALSE)</f>
        <v>1</v>
      </c>
      <c r="S877" s="50" t="b">
        <f>IFERROR(OR(AND('Upload Data'!K864 = refClaimFsc100, OR('Upload Data'!L864 = "", 'Upload Data'!L864 = 100)), AND('Upload Data'!K864 = refClaimFscCW, OR('Upload Data'!L864 = "", 'Upload Data'!L864 = 0)), AND('Upload Data'!K864 = refClaimFscMix, 'Upload Data'!L864 &lt;&gt; "", _xlfn.NUMBERVALUE('Upload Data'!L864) &gt;= 0, _xlfn.NUMBERVALUE('Upload Data'!L864) &lt;= 100), AND('Upload Data'!K864 = refClaimFscMixCredit, OR('Upload Data'!L864 = "", 'Upload Data'!L864 = 100)), AND('Upload Data'!K864 = refClaimFscRecycled, 'Upload Data'!K864 =""), 'Upload Data'!K864 = ""), FALSE)</f>
        <v>1</v>
      </c>
      <c r="T877" s="50" t="b">
        <f>IFERROR(OR('Upload Data'!M864 = "", ISNUMBER('Upload Data'!M864), IFERROR(DATEVALUE('Upload Data'!M864) &gt; 0, FALSE)), FALSE)</f>
        <v>1</v>
      </c>
      <c r="U877" s="50" t="b">
        <f>IFERROR(OR('Upload Data'!N864 = "", ISNUMBER('Upload Data'!N864), IFERROR(DATEVALUE('Upload Data'!N864) &gt; 0, FALSE)), FALSE)</f>
        <v>1</v>
      </c>
      <c r="V877" s="51" t="s">
        <v>116</v>
      </c>
      <c r="W877" s="50"/>
      <c r="X877" s="50"/>
      <c r="Y877" s="50"/>
      <c r="Z877" s="50">
        <f>IFERROR(FIND("-", 'Upload Data'!$A864, 1), 1000)</f>
        <v>1000</v>
      </c>
      <c r="AA877" s="50">
        <f>IFERROR(FIND("-", 'Upload Data'!$A864, Z877 + 1), 1000)</f>
        <v>1000</v>
      </c>
      <c r="AB877" s="50">
        <f>IFERROR(FIND("-", 'Upload Data'!$A864, AA877 + 1), 1000)</f>
        <v>1000</v>
      </c>
      <c r="AC877" s="50" t="str">
        <f>IFERROR(LEFT('Upload Data'!$A864, Z877 - 1), "")</f>
        <v/>
      </c>
      <c r="AD877" s="50" t="str">
        <f>IFERROR(MID('Upload Data'!$A864, Z877 + 1, AA877 - Z877 - 1), "")</f>
        <v/>
      </c>
      <c r="AE877" s="50" t="str">
        <f>IFERROR(MID('Upload Data'!$A864, AA877 + 1, AB877 - AA877 - 1), "")</f>
        <v/>
      </c>
      <c r="AF877" s="50" t="str">
        <f>IFERROR(MID('Upload Data'!$A864, AB877 + 1, 1000), "")</f>
        <v/>
      </c>
      <c r="AG877" s="50" t="str">
        <f t="shared" si="98"/>
        <v/>
      </c>
      <c r="AH877" s="50" t="b">
        <f t="shared" si="99"/>
        <v>0</v>
      </c>
    </row>
    <row r="878" spans="1:34">
      <c r="A878" s="49">
        <f t="shared" si="96"/>
        <v>865</v>
      </c>
      <c r="B878" s="48" t="b">
        <f>NOT(IFERROR('Upload Data'!A865 = "ERROR", TRUE))</f>
        <v>1</v>
      </c>
      <c r="C878" s="48">
        <f t="shared" si="97"/>
        <v>865</v>
      </c>
      <c r="D878" s="50" t="b">
        <f>IF(B878, ('Upload Data'!A865 &amp; 'Upload Data'!B865 &amp; 'Upload Data'!C865 &amp; 'Upload Data'!D865 &amp; 'Upload Data'!E865 &amp; 'Upload Data'!F865 &amp; 'Upload Data'!G865 &amp; 'Upload Data'!H865 &amp; 'Upload Data'!I865 &amp; 'Upload Data'!J865 &amp; 'Upload Data'!K865 &amp; 'Upload Data'!L865 &amp; 'Upload Data'!M865 &amp; 'Upload Data'!N865) &lt;&gt; "", FALSE)</f>
        <v>0</v>
      </c>
      <c r="E878" s="50" t="str">
        <f t="shared" si="100"/>
        <v/>
      </c>
      <c r="F878" s="50" t="str">
        <f t="shared" si="101"/>
        <v/>
      </c>
      <c r="G878" s="50" t="b">
        <f t="shared" si="95"/>
        <v>1</v>
      </c>
      <c r="H878" s="50" t="b">
        <f>IFERROR(OR(AND(NOT(D878), 'Upload Data'!$A865 = ""), AND(AG878 &gt; -1, OR(AND(AH878, LEN(AD878) = 7), IFERROR(MATCH(AD878, listCertificateTypes, 0), FALSE)))), FALSE)</f>
        <v>1</v>
      </c>
      <c r="I878" s="50" t="b">
        <f>IFERROR(OR(NOT($D878), 'Upload Data'!B865 &lt;&gt; ""), FALSE)</f>
        <v>1</v>
      </c>
      <c r="J878" s="50" t="b">
        <f>IFERROR(OR(AND(NOT($D878), 'Upload Data'!C865 = ""), ISNUMBER('Upload Data'!C865), IFERROR(DATEVALUE('Upload Data'!C865) &gt; 0, FALSE)), FALSE)</f>
        <v>1</v>
      </c>
      <c r="K878" s="50" t="b">
        <f>IFERROR(OR(NOT($D878), 'Upload Data'!D865 &lt;&gt; ""), FALSE)</f>
        <v>1</v>
      </c>
      <c r="L878" s="51" t="s">
        <v>116</v>
      </c>
      <c r="M878" s="50" t="b">
        <f>IFERROR(OR(AND(NOT($D878), 'Upload Data'!F865 = ""), IFERROR(_xlfn.NUMBERVALUE('Upload Data'!F865) &gt; 0, FALSE)), FALSE)</f>
        <v>1</v>
      </c>
      <c r="N878" s="50" t="b">
        <f>IFERROR(OR('Upload Data'!G865 = "", IFERROR(_xlfn.NUMBERVALUE('Upload Data'!G865) &gt; 0, FALSE)), FALSE)</f>
        <v>1</v>
      </c>
      <c r="O878" s="50" t="b">
        <f>IFERROR(OR('Upload Data'!G865 = "", IFERROR(MATCH('Upload Data'!H865, listVolumeUnits, 0), FALSE)), FALSE)</f>
        <v>1</v>
      </c>
      <c r="P878" s="50" t="b">
        <f>IFERROR(OR('Upload Data'!I865 = "", IFERROR(_xlfn.NUMBERVALUE('Upload Data'!I865) &gt; 0, FALSE)), FALSE)</f>
        <v>1</v>
      </c>
      <c r="Q878" s="50" t="b">
        <f>IFERROR(OR('Upload Data'!I865 = "", IFERROR(MATCH('Upload Data'!J865, listWeightUnits, 0), FALSE)), FALSE)</f>
        <v>1</v>
      </c>
      <c r="R878" s="50" t="b">
        <f>IFERROR(OR(AND(NOT(D878), 'Upload Data'!K865 = ""), IFERROR(MATCH('Upload Data'!K865, listFscClaimTypes, 0), FALSE)), FALSE)</f>
        <v>1</v>
      </c>
      <c r="S878" s="50" t="b">
        <f>IFERROR(OR(AND('Upload Data'!K865 = refClaimFsc100, OR('Upload Data'!L865 = "", 'Upload Data'!L865 = 100)), AND('Upload Data'!K865 = refClaimFscCW, OR('Upload Data'!L865 = "", 'Upload Data'!L865 = 0)), AND('Upload Data'!K865 = refClaimFscMix, 'Upload Data'!L865 &lt;&gt; "", _xlfn.NUMBERVALUE('Upload Data'!L865) &gt;= 0, _xlfn.NUMBERVALUE('Upload Data'!L865) &lt;= 100), AND('Upload Data'!K865 = refClaimFscMixCredit, OR('Upload Data'!L865 = "", 'Upload Data'!L865 = 100)), AND('Upload Data'!K865 = refClaimFscRecycled, 'Upload Data'!K865 =""), 'Upload Data'!K865 = ""), FALSE)</f>
        <v>1</v>
      </c>
      <c r="T878" s="50" t="b">
        <f>IFERROR(OR('Upload Data'!M865 = "", ISNUMBER('Upload Data'!M865), IFERROR(DATEVALUE('Upload Data'!M865) &gt; 0, FALSE)), FALSE)</f>
        <v>1</v>
      </c>
      <c r="U878" s="50" t="b">
        <f>IFERROR(OR('Upload Data'!N865 = "", ISNUMBER('Upload Data'!N865), IFERROR(DATEVALUE('Upload Data'!N865) &gt; 0, FALSE)), FALSE)</f>
        <v>1</v>
      </c>
      <c r="V878" s="51" t="s">
        <v>116</v>
      </c>
      <c r="W878" s="50"/>
      <c r="X878" s="50"/>
      <c r="Y878" s="50"/>
      <c r="Z878" s="50">
        <f>IFERROR(FIND("-", 'Upload Data'!$A865, 1), 1000)</f>
        <v>1000</v>
      </c>
      <c r="AA878" s="50">
        <f>IFERROR(FIND("-", 'Upload Data'!$A865, Z878 + 1), 1000)</f>
        <v>1000</v>
      </c>
      <c r="AB878" s="50">
        <f>IFERROR(FIND("-", 'Upload Data'!$A865, AA878 + 1), 1000)</f>
        <v>1000</v>
      </c>
      <c r="AC878" s="50" t="str">
        <f>IFERROR(LEFT('Upload Data'!$A865, Z878 - 1), "")</f>
        <v/>
      </c>
      <c r="AD878" s="50" t="str">
        <f>IFERROR(MID('Upload Data'!$A865, Z878 + 1, AA878 - Z878 - 1), "")</f>
        <v/>
      </c>
      <c r="AE878" s="50" t="str">
        <f>IFERROR(MID('Upload Data'!$A865, AA878 + 1, AB878 - AA878 - 1), "")</f>
        <v/>
      </c>
      <c r="AF878" s="50" t="str">
        <f>IFERROR(MID('Upload Data'!$A865, AB878 + 1, 1000), "")</f>
        <v/>
      </c>
      <c r="AG878" s="50" t="str">
        <f t="shared" si="98"/>
        <v/>
      </c>
      <c r="AH878" s="50" t="b">
        <f t="shared" si="99"/>
        <v>0</v>
      </c>
    </row>
    <row r="879" spans="1:34">
      <c r="A879" s="49">
        <f t="shared" si="96"/>
        <v>866</v>
      </c>
      <c r="B879" s="48" t="b">
        <f>NOT(IFERROR('Upload Data'!A866 = "ERROR", TRUE))</f>
        <v>1</v>
      </c>
      <c r="C879" s="48">
        <f t="shared" si="97"/>
        <v>866</v>
      </c>
      <c r="D879" s="50" t="b">
        <f>IF(B879, ('Upload Data'!A866 &amp; 'Upload Data'!B866 &amp; 'Upload Data'!C866 &amp; 'Upload Data'!D866 &amp; 'Upload Data'!E866 &amp; 'Upload Data'!F866 &amp; 'Upload Data'!G866 &amp; 'Upload Data'!H866 &amp; 'Upload Data'!I866 &amp; 'Upload Data'!J866 &amp; 'Upload Data'!K866 &amp; 'Upload Data'!L866 &amp; 'Upload Data'!M866 &amp; 'Upload Data'!N866) &lt;&gt; "", FALSE)</f>
        <v>0</v>
      </c>
      <c r="E879" s="50" t="str">
        <f t="shared" si="100"/>
        <v/>
      </c>
      <c r="F879" s="50" t="str">
        <f t="shared" si="101"/>
        <v/>
      </c>
      <c r="G879" s="50" t="b">
        <f t="shared" si="95"/>
        <v>1</v>
      </c>
      <c r="H879" s="50" t="b">
        <f>IFERROR(OR(AND(NOT(D879), 'Upload Data'!$A866 = ""), AND(AG879 &gt; -1, OR(AND(AH879, LEN(AD879) = 7), IFERROR(MATCH(AD879, listCertificateTypes, 0), FALSE)))), FALSE)</f>
        <v>1</v>
      </c>
      <c r="I879" s="50" t="b">
        <f>IFERROR(OR(NOT($D879), 'Upload Data'!B866 &lt;&gt; ""), FALSE)</f>
        <v>1</v>
      </c>
      <c r="J879" s="50" t="b">
        <f>IFERROR(OR(AND(NOT($D879), 'Upload Data'!C866 = ""), ISNUMBER('Upload Data'!C866), IFERROR(DATEVALUE('Upload Data'!C866) &gt; 0, FALSE)), FALSE)</f>
        <v>1</v>
      </c>
      <c r="K879" s="50" t="b">
        <f>IFERROR(OR(NOT($D879), 'Upload Data'!D866 &lt;&gt; ""), FALSE)</f>
        <v>1</v>
      </c>
      <c r="L879" s="51" t="s">
        <v>116</v>
      </c>
      <c r="M879" s="50" t="b">
        <f>IFERROR(OR(AND(NOT($D879), 'Upload Data'!F866 = ""), IFERROR(_xlfn.NUMBERVALUE('Upload Data'!F866) &gt; 0, FALSE)), FALSE)</f>
        <v>1</v>
      </c>
      <c r="N879" s="50" t="b">
        <f>IFERROR(OR('Upload Data'!G866 = "", IFERROR(_xlfn.NUMBERVALUE('Upload Data'!G866) &gt; 0, FALSE)), FALSE)</f>
        <v>1</v>
      </c>
      <c r="O879" s="50" t="b">
        <f>IFERROR(OR('Upload Data'!G866 = "", IFERROR(MATCH('Upload Data'!H866, listVolumeUnits, 0), FALSE)), FALSE)</f>
        <v>1</v>
      </c>
      <c r="P879" s="50" t="b">
        <f>IFERROR(OR('Upload Data'!I866 = "", IFERROR(_xlfn.NUMBERVALUE('Upload Data'!I866) &gt; 0, FALSE)), FALSE)</f>
        <v>1</v>
      </c>
      <c r="Q879" s="50" t="b">
        <f>IFERROR(OR('Upload Data'!I866 = "", IFERROR(MATCH('Upload Data'!J866, listWeightUnits, 0), FALSE)), FALSE)</f>
        <v>1</v>
      </c>
      <c r="R879" s="50" t="b">
        <f>IFERROR(OR(AND(NOT(D879), 'Upload Data'!K866 = ""), IFERROR(MATCH('Upload Data'!K866, listFscClaimTypes, 0), FALSE)), FALSE)</f>
        <v>1</v>
      </c>
      <c r="S879" s="50" t="b">
        <f>IFERROR(OR(AND('Upload Data'!K866 = refClaimFsc100, OR('Upload Data'!L866 = "", 'Upload Data'!L866 = 100)), AND('Upload Data'!K866 = refClaimFscCW, OR('Upload Data'!L866 = "", 'Upload Data'!L866 = 0)), AND('Upload Data'!K866 = refClaimFscMix, 'Upload Data'!L866 &lt;&gt; "", _xlfn.NUMBERVALUE('Upload Data'!L866) &gt;= 0, _xlfn.NUMBERVALUE('Upload Data'!L866) &lt;= 100), AND('Upload Data'!K866 = refClaimFscMixCredit, OR('Upload Data'!L866 = "", 'Upload Data'!L866 = 100)), AND('Upload Data'!K866 = refClaimFscRecycled, 'Upload Data'!K866 =""), 'Upload Data'!K866 = ""), FALSE)</f>
        <v>1</v>
      </c>
      <c r="T879" s="50" t="b">
        <f>IFERROR(OR('Upload Data'!M866 = "", ISNUMBER('Upload Data'!M866), IFERROR(DATEVALUE('Upload Data'!M866) &gt; 0, FALSE)), FALSE)</f>
        <v>1</v>
      </c>
      <c r="U879" s="50" t="b">
        <f>IFERROR(OR('Upload Data'!N866 = "", ISNUMBER('Upload Data'!N866), IFERROR(DATEVALUE('Upload Data'!N866) &gt; 0, FALSE)), FALSE)</f>
        <v>1</v>
      </c>
      <c r="V879" s="51" t="s">
        <v>116</v>
      </c>
      <c r="W879" s="50"/>
      <c r="X879" s="50"/>
      <c r="Y879" s="50"/>
      <c r="Z879" s="50">
        <f>IFERROR(FIND("-", 'Upload Data'!$A866, 1), 1000)</f>
        <v>1000</v>
      </c>
      <c r="AA879" s="50">
        <f>IFERROR(FIND("-", 'Upload Data'!$A866, Z879 + 1), 1000)</f>
        <v>1000</v>
      </c>
      <c r="AB879" s="50">
        <f>IFERROR(FIND("-", 'Upload Data'!$A866, AA879 + 1), 1000)</f>
        <v>1000</v>
      </c>
      <c r="AC879" s="50" t="str">
        <f>IFERROR(LEFT('Upload Data'!$A866, Z879 - 1), "")</f>
        <v/>
      </c>
      <c r="AD879" s="50" t="str">
        <f>IFERROR(MID('Upload Data'!$A866, Z879 + 1, AA879 - Z879 - 1), "")</f>
        <v/>
      </c>
      <c r="AE879" s="50" t="str">
        <f>IFERROR(MID('Upload Data'!$A866, AA879 + 1, AB879 - AA879 - 1), "")</f>
        <v/>
      </c>
      <c r="AF879" s="50" t="str">
        <f>IFERROR(MID('Upload Data'!$A866, AB879 + 1, 1000), "")</f>
        <v/>
      </c>
      <c r="AG879" s="50" t="str">
        <f t="shared" si="98"/>
        <v/>
      </c>
      <c r="AH879" s="50" t="b">
        <f t="shared" si="99"/>
        <v>0</v>
      </c>
    </row>
    <row r="880" spans="1:34">
      <c r="A880" s="49">
        <f t="shared" si="96"/>
        <v>867</v>
      </c>
      <c r="B880" s="48" t="b">
        <f>NOT(IFERROR('Upload Data'!A867 = "ERROR", TRUE))</f>
        <v>1</v>
      </c>
      <c r="C880" s="48">
        <f t="shared" si="97"/>
        <v>867</v>
      </c>
      <c r="D880" s="50" t="b">
        <f>IF(B880, ('Upload Data'!A867 &amp; 'Upload Data'!B867 &amp; 'Upload Data'!C867 &amp; 'Upload Data'!D867 &amp; 'Upload Data'!E867 &amp; 'Upload Data'!F867 &amp; 'Upload Data'!G867 &amp; 'Upload Data'!H867 &amp; 'Upload Data'!I867 &amp; 'Upload Data'!J867 &amp; 'Upload Data'!K867 &amp; 'Upload Data'!L867 &amp; 'Upload Data'!M867 &amp; 'Upload Data'!N867) &lt;&gt; "", FALSE)</f>
        <v>0</v>
      </c>
      <c r="E880" s="50" t="str">
        <f t="shared" si="100"/>
        <v/>
      </c>
      <c r="F880" s="50" t="str">
        <f t="shared" si="101"/>
        <v/>
      </c>
      <c r="G880" s="50" t="b">
        <f t="shared" si="95"/>
        <v>1</v>
      </c>
      <c r="H880" s="50" t="b">
        <f>IFERROR(OR(AND(NOT(D880), 'Upload Data'!$A867 = ""), AND(AG880 &gt; -1, OR(AND(AH880, LEN(AD880) = 7), IFERROR(MATCH(AD880, listCertificateTypes, 0), FALSE)))), FALSE)</f>
        <v>1</v>
      </c>
      <c r="I880" s="50" t="b">
        <f>IFERROR(OR(NOT($D880), 'Upload Data'!B867 &lt;&gt; ""), FALSE)</f>
        <v>1</v>
      </c>
      <c r="J880" s="50" t="b">
        <f>IFERROR(OR(AND(NOT($D880), 'Upload Data'!C867 = ""), ISNUMBER('Upload Data'!C867), IFERROR(DATEVALUE('Upload Data'!C867) &gt; 0, FALSE)), FALSE)</f>
        <v>1</v>
      </c>
      <c r="K880" s="50" t="b">
        <f>IFERROR(OR(NOT($D880), 'Upload Data'!D867 &lt;&gt; ""), FALSE)</f>
        <v>1</v>
      </c>
      <c r="L880" s="51" t="s">
        <v>116</v>
      </c>
      <c r="M880" s="50" t="b">
        <f>IFERROR(OR(AND(NOT($D880), 'Upload Data'!F867 = ""), IFERROR(_xlfn.NUMBERVALUE('Upload Data'!F867) &gt; 0, FALSE)), FALSE)</f>
        <v>1</v>
      </c>
      <c r="N880" s="50" t="b">
        <f>IFERROR(OR('Upload Data'!G867 = "", IFERROR(_xlfn.NUMBERVALUE('Upload Data'!G867) &gt; 0, FALSE)), FALSE)</f>
        <v>1</v>
      </c>
      <c r="O880" s="50" t="b">
        <f>IFERROR(OR('Upload Data'!G867 = "", IFERROR(MATCH('Upload Data'!H867, listVolumeUnits, 0), FALSE)), FALSE)</f>
        <v>1</v>
      </c>
      <c r="P880" s="50" t="b">
        <f>IFERROR(OR('Upload Data'!I867 = "", IFERROR(_xlfn.NUMBERVALUE('Upload Data'!I867) &gt; 0, FALSE)), FALSE)</f>
        <v>1</v>
      </c>
      <c r="Q880" s="50" t="b">
        <f>IFERROR(OR('Upload Data'!I867 = "", IFERROR(MATCH('Upload Data'!J867, listWeightUnits, 0), FALSE)), FALSE)</f>
        <v>1</v>
      </c>
      <c r="R880" s="50" t="b">
        <f>IFERROR(OR(AND(NOT(D880), 'Upload Data'!K867 = ""), IFERROR(MATCH('Upload Data'!K867, listFscClaimTypes, 0), FALSE)), FALSE)</f>
        <v>1</v>
      </c>
      <c r="S880" s="50" t="b">
        <f>IFERROR(OR(AND('Upload Data'!K867 = refClaimFsc100, OR('Upload Data'!L867 = "", 'Upload Data'!L867 = 100)), AND('Upload Data'!K867 = refClaimFscCW, OR('Upload Data'!L867 = "", 'Upload Data'!L867 = 0)), AND('Upload Data'!K867 = refClaimFscMix, 'Upload Data'!L867 &lt;&gt; "", _xlfn.NUMBERVALUE('Upload Data'!L867) &gt;= 0, _xlfn.NUMBERVALUE('Upload Data'!L867) &lt;= 100), AND('Upload Data'!K867 = refClaimFscMixCredit, OR('Upload Data'!L867 = "", 'Upload Data'!L867 = 100)), AND('Upload Data'!K867 = refClaimFscRecycled, 'Upload Data'!K867 =""), 'Upload Data'!K867 = ""), FALSE)</f>
        <v>1</v>
      </c>
      <c r="T880" s="50" t="b">
        <f>IFERROR(OR('Upload Data'!M867 = "", ISNUMBER('Upload Data'!M867), IFERROR(DATEVALUE('Upload Data'!M867) &gt; 0, FALSE)), FALSE)</f>
        <v>1</v>
      </c>
      <c r="U880" s="50" t="b">
        <f>IFERROR(OR('Upload Data'!N867 = "", ISNUMBER('Upload Data'!N867), IFERROR(DATEVALUE('Upload Data'!N867) &gt; 0, FALSE)), FALSE)</f>
        <v>1</v>
      </c>
      <c r="V880" s="51" t="s">
        <v>116</v>
      </c>
      <c r="W880" s="50"/>
      <c r="X880" s="50"/>
      <c r="Y880" s="50"/>
      <c r="Z880" s="50">
        <f>IFERROR(FIND("-", 'Upload Data'!$A867, 1), 1000)</f>
        <v>1000</v>
      </c>
      <c r="AA880" s="50">
        <f>IFERROR(FIND("-", 'Upload Data'!$A867, Z880 + 1), 1000)</f>
        <v>1000</v>
      </c>
      <c r="AB880" s="50">
        <f>IFERROR(FIND("-", 'Upload Data'!$A867, AA880 + 1), 1000)</f>
        <v>1000</v>
      </c>
      <c r="AC880" s="50" t="str">
        <f>IFERROR(LEFT('Upload Data'!$A867, Z880 - 1), "")</f>
        <v/>
      </c>
      <c r="AD880" s="50" t="str">
        <f>IFERROR(MID('Upload Data'!$A867, Z880 + 1, AA880 - Z880 - 1), "")</f>
        <v/>
      </c>
      <c r="AE880" s="50" t="str">
        <f>IFERROR(MID('Upload Data'!$A867, AA880 + 1, AB880 - AA880 - 1), "")</f>
        <v/>
      </c>
      <c r="AF880" s="50" t="str">
        <f>IFERROR(MID('Upload Data'!$A867, AB880 + 1, 1000), "")</f>
        <v/>
      </c>
      <c r="AG880" s="50" t="str">
        <f t="shared" si="98"/>
        <v/>
      </c>
      <c r="AH880" s="50" t="b">
        <f t="shared" si="99"/>
        <v>0</v>
      </c>
    </row>
    <row r="881" spans="1:34">
      <c r="A881" s="49">
        <f t="shared" si="96"/>
        <v>868</v>
      </c>
      <c r="B881" s="48" t="b">
        <f>NOT(IFERROR('Upload Data'!A868 = "ERROR", TRUE))</f>
        <v>1</v>
      </c>
      <c r="C881" s="48">
        <f t="shared" si="97"/>
        <v>868</v>
      </c>
      <c r="D881" s="50" t="b">
        <f>IF(B881, ('Upload Data'!A868 &amp; 'Upload Data'!B868 &amp; 'Upload Data'!C868 &amp; 'Upload Data'!D868 &amp; 'Upload Data'!E868 &amp; 'Upload Data'!F868 &amp; 'Upload Data'!G868 &amp; 'Upload Data'!H868 &amp; 'Upload Data'!I868 &amp; 'Upload Data'!J868 &amp; 'Upload Data'!K868 &amp; 'Upload Data'!L868 &amp; 'Upload Data'!M868 &amp; 'Upload Data'!N868) &lt;&gt; "", FALSE)</f>
        <v>0</v>
      </c>
      <c r="E881" s="50" t="str">
        <f t="shared" si="100"/>
        <v/>
      </c>
      <c r="F881" s="50" t="str">
        <f t="shared" si="101"/>
        <v/>
      </c>
      <c r="G881" s="50" t="b">
        <f t="shared" si="95"/>
        <v>1</v>
      </c>
      <c r="H881" s="50" t="b">
        <f>IFERROR(OR(AND(NOT(D881), 'Upload Data'!$A868 = ""), AND(AG881 &gt; -1, OR(AND(AH881, LEN(AD881) = 7), IFERROR(MATCH(AD881, listCertificateTypes, 0), FALSE)))), FALSE)</f>
        <v>1</v>
      </c>
      <c r="I881" s="50" t="b">
        <f>IFERROR(OR(NOT($D881), 'Upload Data'!B868 &lt;&gt; ""), FALSE)</f>
        <v>1</v>
      </c>
      <c r="J881" s="50" t="b">
        <f>IFERROR(OR(AND(NOT($D881), 'Upload Data'!C868 = ""), ISNUMBER('Upload Data'!C868), IFERROR(DATEVALUE('Upload Data'!C868) &gt; 0, FALSE)), FALSE)</f>
        <v>1</v>
      </c>
      <c r="K881" s="50" t="b">
        <f>IFERROR(OR(NOT($D881), 'Upload Data'!D868 &lt;&gt; ""), FALSE)</f>
        <v>1</v>
      </c>
      <c r="L881" s="51" t="s">
        <v>116</v>
      </c>
      <c r="M881" s="50" t="b">
        <f>IFERROR(OR(AND(NOT($D881), 'Upload Data'!F868 = ""), IFERROR(_xlfn.NUMBERVALUE('Upload Data'!F868) &gt; 0, FALSE)), FALSE)</f>
        <v>1</v>
      </c>
      <c r="N881" s="50" t="b">
        <f>IFERROR(OR('Upload Data'!G868 = "", IFERROR(_xlfn.NUMBERVALUE('Upload Data'!G868) &gt; 0, FALSE)), FALSE)</f>
        <v>1</v>
      </c>
      <c r="O881" s="50" t="b">
        <f>IFERROR(OR('Upload Data'!G868 = "", IFERROR(MATCH('Upload Data'!H868, listVolumeUnits, 0), FALSE)), FALSE)</f>
        <v>1</v>
      </c>
      <c r="P881" s="50" t="b">
        <f>IFERROR(OR('Upload Data'!I868 = "", IFERROR(_xlfn.NUMBERVALUE('Upload Data'!I868) &gt; 0, FALSE)), FALSE)</f>
        <v>1</v>
      </c>
      <c r="Q881" s="50" t="b">
        <f>IFERROR(OR('Upload Data'!I868 = "", IFERROR(MATCH('Upload Data'!J868, listWeightUnits, 0), FALSE)), FALSE)</f>
        <v>1</v>
      </c>
      <c r="R881" s="50" t="b">
        <f>IFERROR(OR(AND(NOT(D881), 'Upload Data'!K868 = ""), IFERROR(MATCH('Upload Data'!K868, listFscClaimTypes, 0), FALSE)), FALSE)</f>
        <v>1</v>
      </c>
      <c r="S881" s="50" t="b">
        <f>IFERROR(OR(AND('Upload Data'!K868 = refClaimFsc100, OR('Upload Data'!L868 = "", 'Upload Data'!L868 = 100)), AND('Upload Data'!K868 = refClaimFscCW, OR('Upload Data'!L868 = "", 'Upload Data'!L868 = 0)), AND('Upload Data'!K868 = refClaimFscMix, 'Upload Data'!L868 &lt;&gt; "", _xlfn.NUMBERVALUE('Upload Data'!L868) &gt;= 0, _xlfn.NUMBERVALUE('Upload Data'!L868) &lt;= 100), AND('Upload Data'!K868 = refClaimFscMixCredit, OR('Upload Data'!L868 = "", 'Upload Data'!L868 = 100)), AND('Upload Data'!K868 = refClaimFscRecycled, 'Upload Data'!K868 =""), 'Upload Data'!K868 = ""), FALSE)</f>
        <v>1</v>
      </c>
      <c r="T881" s="50" t="b">
        <f>IFERROR(OR('Upload Data'!M868 = "", ISNUMBER('Upload Data'!M868), IFERROR(DATEVALUE('Upload Data'!M868) &gt; 0, FALSE)), FALSE)</f>
        <v>1</v>
      </c>
      <c r="U881" s="50" t="b">
        <f>IFERROR(OR('Upload Data'!N868 = "", ISNUMBER('Upload Data'!N868), IFERROR(DATEVALUE('Upload Data'!N868) &gt; 0, FALSE)), FALSE)</f>
        <v>1</v>
      </c>
      <c r="V881" s="51" t="s">
        <v>116</v>
      </c>
      <c r="W881" s="50"/>
      <c r="X881" s="50"/>
      <c r="Y881" s="50"/>
      <c r="Z881" s="50">
        <f>IFERROR(FIND("-", 'Upload Data'!$A868, 1), 1000)</f>
        <v>1000</v>
      </c>
      <c r="AA881" s="50">
        <f>IFERROR(FIND("-", 'Upload Data'!$A868, Z881 + 1), 1000)</f>
        <v>1000</v>
      </c>
      <c r="AB881" s="50">
        <f>IFERROR(FIND("-", 'Upload Data'!$A868, AA881 + 1), 1000)</f>
        <v>1000</v>
      </c>
      <c r="AC881" s="50" t="str">
        <f>IFERROR(LEFT('Upload Data'!$A868, Z881 - 1), "")</f>
        <v/>
      </c>
      <c r="AD881" s="50" t="str">
        <f>IFERROR(MID('Upload Data'!$A868, Z881 + 1, AA881 - Z881 - 1), "")</f>
        <v/>
      </c>
      <c r="AE881" s="50" t="str">
        <f>IFERROR(MID('Upload Data'!$A868, AA881 + 1, AB881 - AA881 - 1), "")</f>
        <v/>
      </c>
      <c r="AF881" s="50" t="str">
        <f>IFERROR(MID('Upload Data'!$A868, AB881 + 1, 1000), "")</f>
        <v/>
      </c>
      <c r="AG881" s="50" t="str">
        <f t="shared" si="98"/>
        <v/>
      </c>
      <c r="AH881" s="50" t="b">
        <f t="shared" si="99"/>
        <v>0</v>
      </c>
    </row>
    <row r="882" spans="1:34">
      <c r="A882" s="49">
        <f t="shared" si="96"/>
        <v>869</v>
      </c>
      <c r="B882" s="48" t="b">
        <f>NOT(IFERROR('Upload Data'!A869 = "ERROR", TRUE))</f>
        <v>1</v>
      </c>
      <c r="C882" s="48">
        <f t="shared" si="97"/>
        <v>869</v>
      </c>
      <c r="D882" s="50" t="b">
        <f>IF(B882, ('Upload Data'!A869 &amp; 'Upload Data'!B869 &amp; 'Upload Data'!C869 &amp; 'Upload Data'!D869 &amp; 'Upload Data'!E869 &amp; 'Upload Data'!F869 &amp; 'Upload Data'!G869 &amp; 'Upload Data'!H869 &amp; 'Upload Data'!I869 &amp; 'Upload Data'!J869 &amp; 'Upload Data'!K869 &amp; 'Upload Data'!L869 &amp; 'Upload Data'!M869 &amp; 'Upload Data'!N869) &lt;&gt; "", FALSE)</f>
        <v>0</v>
      </c>
      <c r="E882" s="50" t="str">
        <f t="shared" si="100"/>
        <v/>
      </c>
      <c r="F882" s="50" t="str">
        <f t="shared" si="101"/>
        <v/>
      </c>
      <c r="G882" s="50" t="b">
        <f t="shared" si="95"/>
        <v>1</v>
      </c>
      <c r="H882" s="50" t="b">
        <f>IFERROR(OR(AND(NOT(D882), 'Upload Data'!$A869 = ""), AND(AG882 &gt; -1, OR(AND(AH882, LEN(AD882) = 7), IFERROR(MATCH(AD882, listCertificateTypes, 0), FALSE)))), FALSE)</f>
        <v>1</v>
      </c>
      <c r="I882" s="50" t="b">
        <f>IFERROR(OR(NOT($D882), 'Upload Data'!B869 &lt;&gt; ""), FALSE)</f>
        <v>1</v>
      </c>
      <c r="J882" s="50" t="b">
        <f>IFERROR(OR(AND(NOT($D882), 'Upload Data'!C869 = ""), ISNUMBER('Upload Data'!C869), IFERROR(DATEVALUE('Upload Data'!C869) &gt; 0, FALSE)), FALSE)</f>
        <v>1</v>
      </c>
      <c r="K882" s="50" t="b">
        <f>IFERROR(OR(NOT($D882), 'Upload Data'!D869 &lt;&gt; ""), FALSE)</f>
        <v>1</v>
      </c>
      <c r="L882" s="51" t="s">
        <v>116</v>
      </c>
      <c r="M882" s="50" t="b">
        <f>IFERROR(OR(AND(NOT($D882), 'Upload Data'!F869 = ""), IFERROR(_xlfn.NUMBERVALUE('Upload Data'!F869) &gt; 0, FALSE)), FALSE)</f>
        <v>1</v>
      </c>
      <c r="N882" s="50" t="b">
        <f>IFERROR(OR('Upload Data'!G869 = "", IFERROR(_xlfn.NUMBERVALUE('Upload Data'!G869) &gt; 0, FALSE)), FALSE)</f>
        <v>1</v>
      </c>
      <c r="O882" s="50" t="b">
        <f>IFERROR(OR('Upload Data'!G869 = "", IFERROR(MATCH('Upload Data'!H869, listVolumeUnits, 0), FALSE)), FALSE)</f>
        <v>1</v>
      </c>
      <c r="P882" s="50" t="b">
        <f>IFERROR(OR('Upload Data'!I869 = "", IFERROR(_xlfn.NUMBERVALUE('Upload Data'!I869) &gt; 0, FALSE)), FALSE)</f>
        <v>1</v>
      </c>
      <c r="Q882" s="50" t="b">
        <f>IFERROR(OR('Upload Data'!I869 = "", IFERROR(MATCH('Upload Data'!J869, listWeightUnits, 0), FALSE)), FALSE)</f>
        <v>1</v>
      </c>
      <c r="R882" s="50" t="b">
        <f>IFERROR(OR(AND(NOT(D882), 'Upload Data'!K869 = ""), IFERROR(MATCH('Upload Data'!K869, listFscClaimTypes, 0), FALSE)), FALSE)</f>
        <v>1</v>
      </c>
      <c r="S882" s="50" t="b">
        <f>IFERROR(OR(AND('Upload Data'!K869 = refClaimFsc100, OR('Upload Data'!L869 = "", 'Upload Data'!L869 = 100)), AND('Upload Data'!K869 = refClaimFscCW, OR('Upload Data'!L869 = "", 'Upload Data'!L869 = 0)), AND('Upload Data'!K869 = refClaimFscMix, 'Upload Data'!L869 &lt;&gt; "", _xlfn.NUMBERVALUE('Upload Data'!L869) &gt;= 0, _xlfn.NUMBERVALUE('Upload Data'!L869) &lt;= 100), AND('Upload Data'!K869 = refClaimFscMixCredit, OR('Upload Data'!L869 = "", 'Upload Data'!L869 = 100)), AND('Upload Data'!K869 = refClaimFscRecycled, 'Upload Data'!K869 =""), 'Upload Data'!K869 = ""), FALSE)</f>
        <v>1</v>
      </c>
      <c r="T882" s="50" t="b">
        <f>IFERROR(OR('Upload Data'!M869 = "", ISNUMBER('Upload Data'!M869), IFERROR(DATEVALUE('Upload Data'!M869) &gt; 0, FALSE)), FALSE)</f>
        <v>1</v>
      </c>
      <c r="U882" s="50" t="b">
        <f>IFERROR(OR('Upload Data'!N869 = "", ISNUMBER('Upload Data'!N869), IFERROR(DATEVALUE('Upload Data'!N869) &gt; 0, FALSE)), FALSE)</f>
        <v>1</v>
      </c>
      <c r="V882" s="51" t="s">
        <v>116</v>
      </c>
      <c r="W882" s="50"/>
      <c r="X882" s="50"/>
      <c r="Y882" s="50"/>
      <c r="Z882" s="50">
        <f>IFERROR(FIND("-", 'Upload Data'!$A869, 1), 1000)</f>
        <v>1000</v>
      </c>
      <c r="AA882" s="50">
        <f>IFERROR(FIND("-", 'Upload Data'!$A869, Z882 + 1), 1000)</f>
        <v>1000</v>
      </c>
      <c r="AB882" s="50">
        <f>IFERROR(FIND("-", 'Upload Data'!$A869, AA882 + 1), 1000)</f>
        <v>1000</v>
      </c>
      <c r="AC882" s="50" t="str">
        <f>IFERROR(LEFT('Upload Data'!$A869, Z882 - 1), "")</f>
        <v/>
      </c>
      <c r="AD882" s="50" t="str">
        <f>IFERROR(MID('Upload Data'!$A869, Z882 + 1, AA882 - Z882 - 1), "")</f>
        <v/>
      </c>
      <c r="AE882" s="50" t="str">
        <f>IFERROR(MID('Upload Data'!$A869, AA882 + 1, AB882 - AA882 - 1), "")</f>
        <v/>
      </c>
      <c r="AF882" s="50" t="str">
        <f>IFERROR(MID('Upload Data'!$A869, AB882 + 1, 1000), "")</f>
        <v/>
      </c>
      <c r="AG882" s="50" t="str">
        <f t="shared" si="98"/>
        <v/>
      </c>
      <c r="AH882" s="50" t="b">
        <f t="shared" si="99"/>
        <v>0</v>
      </c>
    </row>
    <row r="883" spans="1:34">
      <c r="A883" s="49">
        <f t="shared" si="96"/>
        <v>870</v>
      </c>
      <c r="B883" s="48" t="b">
        <f>NOT(IFERROR('Upload Data'!A870 = "ERROR", TRUE))</f>
        <v>1</v>
      </c>
      <c r="C883" s="48">
        <f t="shared" si="97"/>
        <v>870</v>
      </c>
      <c r="D883" s="50" t="b">
        <f>IF(B883, ('Upload Data'!A870 &amp; 'Upload Data'!B870 &amp; 'Upload Data'!C870 &amp; 'Upload Data'!D870 &amp; 'Upload Data'!E870 &amp; 'Upload Data'!F870 &amp; 'Upload Data'!G870 &amp; 'Upload Data'!H870 &amp; 'Upload Data'!I870 &amp; 'Upload Data'!J870 &amp; 'Upload Data'!K870 &amp; 'Upload Data'!L870 &amp; 'Upload Data'!M870 &amp; 'Upload Data'!N870) &lt;&gt; "", FALSE)</f>
        <v>0</v>
      </c>
      <c r="E883" s="50" t="str">
        <f t="shared" si="100"/>
        <v/>
      </c>
      <c r="F883" s="50" t="str">
        <f t="shared" si="101"/>
        <v/>
      </c>
      <c r="G883" s="50" t="b">
        <f t="shared" si="95"/>
        <v>1</v>
      </c>
      <c r="H883" s="50" t="b">
        <f>IFERROR(OR(AND(NOT(D883), 'Upload Data'!$A870 = ""), AND(AG883 &gt; -1, OR(AND(AH883, LEN(AD883) = 7), IFERROR(MATCH(AD883, listCertificateTypes, 0), FALSE)))), FALSE)</f>
        <v>1</v>
      </c>
      <c r="I883" s="50" t="b">
        <f>IFERROR(OR(NOT($D883), 'Upload Data'!B870 &lt;&gt; ""), FALSE)</f>
        <v>1</v>
      </c>
      <c r="J883" s="50" t="b">
        <f>IFERROR(OR(AND(NOT($D883), 'Upload Data'!C870 = ""), ISNUMBER('Upload Data'!C870), IFERROR(DATEVALUE('Upload Data'!C870) &gt; 0, FALSE)), FALSE)</f>
        <v>1</v>
      </c>
      <c r="K883" s="50" t="b">
        <f>IFERROR(OR(NOT($D883), 'Upload Data'!D870 &lt;&gt; ""), FALSE)</f>
        <v>1</v>
      </c>
      <c r="L883" s="51" t="s">
        <v>116</v>
      </c>
      <c r="M883" s="50" t="b">
        <f>IFERROR(OR(AND(NOT($D883), 'Upload Data'!F870 = ""), IFERROR(_xlfn.NUMBERVALUE('Upload Data'!F870) &gt; 0, FALSE)), FALSE)</f>
        <v>1</v>
      </c>
      <c r="N883" s="50" t="b">
        <f>IFERROR(OR('Upload Data'!G870 = "", IFERROR(_xlfn.NUMBERVALUE('Upload Data'!G870) &gt; 0, FALSE)), FALSE)</f>
        <v>1</v>
      </c>
      <c r="O883" s="50" t="b">
        <f>IFERROR(OR('Upload Data'!G870 = "", IFERROR(MATCH('Upload Data'!H870, listVolumeUnits, 0), FALSE)), FALSE)</f>
        <v>1</v>
      </c>
      <c r="P883" s="50" t="b">
        <f>IFERROR(OR('Upload Data'!I870 = "", IFERROR(_xlfn.NUMBERVALUE('Upload Data'!I870) &gt; 0, FALSE)), FALSE)</f>
        <v>1</v>
      </c>
      <c r="Q883" s="50" t="b">
        <f>IFERROR(OR('Upload Data'!I870 = "", IFERROR(MATCH('Upload Data'!J870, listWeightUnits, 0), FALSE)), FALSE)</f>
        <v>1</v>
      </c>
      <c r="R883" s="50" t="b">
        <f>IFERROR(OR(AND(NOT(D883), 'Upload Data'!K870 = ""), IFERROR(MATCH('Upload Data'!K870, listFscClaimTypes, 0), FALSE)), FALSE)</f>
        <v>1</v>
      </c>
      <c r="S883" s="50" t="b">
        <f>IFERROR(OR(AND('Upload Data'!K870 = refClaimFsc100, OR('Upload Data'!L870 = "", 'Upload Data'!L870 = 100)), AND('Upload Data'!K870 = refClaimFscCW, OR('Upload Data'!L870 = "", 'Upload Data'!L870 = 0)), AND('Upload Data'!K870 = refClaimFscMix, 'Upload Data'!L870 &lt;&gt; "", _xlfn.NUMBERVALUE('Upload Data'!L870) &gt;= 0, _xlfn.NUMBERVALUE('Upload Data'!L870) &lt;= 100), AND('Upload Data'!K870 = refClaimFscMixCredit, OR('Upload Data'!L870 = "", 'Upload Data'!L870 = 100)), AND('Upload Data'!K870 = refClaimFscRecycled, 'Upload Data'!K870 =""), 'Upload Data'!K870 = ""), FALSE)</f>
        <v>1</v>
      </c>
      <c r="T883" s="50" t="b">
        <f>IFERROR(OR('Upload Data'!M870 = "", ISNUMBER('Upload Data'!M870), IFERROR(DATEVALUE('Upload Data'!M870) &gt; 0, FALSE)), FALSE)</f>
        <v>1</v>
      </c>
      <c r="U883" s="50" t="b">
        <f>IFERROR(OR('Upload Data'!N870 = "", ISNUMBER('Upload Data'!N870), IFERROR(DATEVALUE('Upload Data'!N870) &gt; 0, FALSE)), FALSE)</f>
        <v>1</v>
      </c>
      <c r="V883" s="51" t="s">
        <v>116</v>
      </c>
      <c r="W883" s="50"/>
      <c r="X883" s="50"/>
      <c r="Y883" s="50"/>
      <c r="Z883" s="50">
        <f>IFERROR(FIND("-", 'Upload Data'!$A870, 1), 1000)</f>
        <v>1000</v>
      </c>
      <c r="AA883" s="50">
        <f>IFERROR(FIND("-", 'Upload Data'!$A870, Z883 + 1), 1000)</f>
        <v>1000</v>
      </c>
      <c r="AB883" s="50">
        <f>IFERROR(FIND("-", 'Upload Data'!$A870, AA883 + 1), 1000)</f>
        <v>1000</v>
      </c>
      <c r="AC883" s="50" t="str">
        <f>IFERROR(LEFT('Upload Data'!$A870, Z883 - 1), "")</f>
        <v/>
      </c>
      <c r="AD883" s="50" t="str">
        <f>IFERROR(MID('Upload Data'!$A870, Z883 + 1, AA883 - Z883 - 1), "")</f>
        <v/>
      </c>
      <c r="AE883" s="50" t="str">
        <f>IFERROR(MID('Upload Data'!$A870, AA883 + 1, AB883 - AA883 - 1), "")</f>
        <v/>
      </c>
      <c r="AF883" s="50" t="str">
        <f>IFERROR(MID('Upload Data'!$A870, AB883 + 1, 1000), "")</f>
        <v/>
      </c>
      <c r="AG883" s="50" t="str">
        <f t="shared" si="98"/>
        <v/>
      </c>
      <c r="AH883" s="50" t="b">
        <f t="shared" si="99"/>
        <v>0</v>
      </c>
    </row>
    <row r="884" spans="1:34">
      <c r="A884" s="49">
        <f t="shared" si="96"/>
        <v>871</v>
      </c>
      <c r="B884" s="48" t="b">
        <f>NOT(IFERROR('Upload Data'!A871 = "ERROR", TRUE))</f>
        <v>1</v>
      </c>
      <c r="C884" s="48">
        <f t="shared" si="97"/>
        <v>871</v>
      </c>
      <c r="D884" s="50" t="b">
        <f>IF(B884, ('Upload Data'!A871 &amp; 'Upload Data'!B871 &amp; 'Upload Data'!C871 &amp; 'Upload Data'!D871 &amp; 'Upload Data'!E871 &amp; 'Upload Data'!F871 &amp; 'Upload Data'!G871 &amp; 'Upload Data'!H871 &amp; 'Upload Data'!I871 &amp; 'Upload Data'!J871 &amp; 'Upload Data'!K871 &amp; 'Upload Data'!L871 &amp; 'Upload Data'!M871 &amp; 'Upload Data'!N871) &lt;&gt; "", FALSE)</f>
        <v>0</v>
      </c>
      <c r="E884" s="50" t="str">
        <f t="shared" si="100"/>
        <v/>
      </c>
      <c r="F884" s="50" t="str">
        <f t="shared" si="101"/>
        <v/>
      </c>
      <c r="G884" s="50" t="b">
        <f t="shared" si="95"/>
        <v>1</v>
      </c>
      <c r="H884" s="50" t="b">
        <f>IFERROR(OR(AND(NOT(D884), 'Upload Data'!$A871 = ""), AND(AG884 &gt; -1, OR(AND(AH884, LEN(AD884) = 7), IFERROR(MATCH(AD884, listCertificateTypes, 0), FALSE)))), FALSE)</f>
        <v>1</v>
      </c>
      <c r="I884" s="50" t="b">
        <f>IFERROR(OR(NOT($D884), 'Upload Data'!B871 &lt;&gt; ""), FALSE)</f>
        <v>1</v>
      </c>
      <c r="J884" s="50" t="b">
        <f>IFERROR(OR(AND(NOT($D884), 'Upload Data'!C871 = ""), ISNUMBER('Upload Data'!C871), IFERROR(DATEVALUE('Upload Data'!C871) &gt; 0, FALSE)), FALSE)</f>
        <v>1</v>
      </c>
      <c r="K884" s="50" t="b">
        <f>IFERROR(OR(NOT($D884), 'Upload Data'!D871 &lt;&gt; ""), FALSE)</f>
        <v>1</v>
      </c>
      <c r="L884" s="51" t="s">
        <v>116</v>
      </c>
      <c r="M884" s="50" t="b">
        <f>IFERROR(OR(AND(NOT($D884), 'Upload Data'!F871 = ""), IFERROR(_xlfn.NUMBERVALUE('Upload Data'!F871) &gt; 0, FALSE)), FALSE)</f>
        <v>1</v>
      </c>
      <c r="N884" s="50" t="b">
        <f>IFERROR(OR('Upload Data'!G871 = "", IFERROR(_xlfn.NUMBERVALUE('Upload Data'!G871) &gt; 0, FALSE)), FALSE)</f>
        <v>1</v>
      </c>
      <c r="O884" s="50" t="b">
        <f>IFERROR(OR('Upload Data'!G871 = "", IFERROR(MATCH('Upload Data'!H871, listVolumeUnits, 0), FALSE)), FALSE)</f>
        <v>1</v>
      </c>
      <c r="P884" s="50" t="b">
        <f>IFERROR(OR('Upload Data'!I871 = "", IFERROR(_xlfn.NUMBERVALUE('Upload Data'!I871) &gt; 0, FALSE)), FALSE)</f>
        <v>1</v>
      </c>
      <c r="Q884" s="50" t="b">
        <f>IFERROR(OR('Upload Data'!I871 = "", IFERROR(MATCH('Upload Data'!J871, listWeightUnits, 0), FALSE)), FALSE)</f>
        <v>1</v>
      </c>
      <c r="R884" s="50" t="b">
        <f>IFERROR(OR(AND(NOT(D884), 'Upload Data'!K871 = ""), IFERROR(MATCH('Upload Data'!K871, listFscClaimTypes, 0), FALSE)), FALSE)</f>
        <v>1</v>
      </c>
      <c r="S884" s="50" t="b">
        <f>IFERROR(OR(AND('Upload Data'!K871 = refClaimFsc100, OR('Upload Data'!L871 = "", 'Upload Data'!L871 = 100)), AND('Upload Data'!K871 = refClaimFscCW, OR('Upload Data'!L871 = "", 'Upload Data'!L871 = 0)), AND('Upload Data'!K871 = refClaimFscMix, 'Upload Data'!L871 &lt;&gt; "", _xlfn.NUMBERVALUE('Upload Data'!L871) &gt;= 0, _xlfn.NUMBERVALUE('Upload Data'!L871) &lt;= 100), AND('Upload Data'!K871 = refClaimFscMixCredit, OR('Upload Data'!L871 = "", 'Upload Data'!L871 = 100)), AND('Upload Data'!K871 = refClaimFscRecycled, 'Upload Data'!K871 =""), 'Upload Data'!K871 = ""), FALSE)</f>
        <v>1</v>
      </c>
      <c r="T884" s="50" t="b">
        <f>IFERROR(OR('Upload Data'!M871 = "", ISNUMBER('Upload Data'!M871), IFERROR(DATEVALUE('Upload Data'!M871) &gt; 0, FALSE)), FALSE)</f>
        <v>1</v>
      </c>
      <c r="U884" s="50" t="b">
        <f>IFERROR(OR('Upload Data'!N871 = "", ISNUMBER('Upload Data'!N871), IFERROR(DATEVALUE('Upload Data'!N871) &gt; 0, FALSE)), FALSE)</f>
        <v>1</v>
      </c>
      <c r="V884" s="51" t="s">
        <v>116</v>
      </c>
      <c r="W884" s="50"/>
      <c r="X884" s="50"/>
      <c r="Y884" s="50"/>
      <c r="Z884" s="50">
        <f>IFERROR(FIND("-", 'Upload Data'!$A871, 1), 1000)</f>
        <v>1000</v>
      </c>
      <c r="AA884" s="50">
        <f>IFERROR(FIND("-", 'Upload Data'!$A871, Z884 + 1), 1000)</f>
        <v>1000</v>
      </c>
      <c r="AB884" s="50">
        <f>IFERROR(FIND("-", 'Upload Data'!$A871, AA884 + 1), 1000)</f>
        <v>1000</v>
      </c>
      <c r="AC884" s="50" t="str">
        <f>IFERROR(LEFT('Upload Data'!$A871, Z884 - 1), "")</f>
        <v/>
      </c>
      <c r="AD884" s="50" t="str">
        <f>IFERROR(MID('Upload Data'!$A871, Z884 + 1, AA884 - Z884 - 1), "")</f>
        <v/>
      </c>
      <c r="AE884" s="50" t="str">
        <f>IFERROR(MID('Upload Data'!$A871, AA884 + 1, AB884 - AA884 - 1), "")</f>
        <v/>
      </c>
      <c r="AF884" s="50" t="str">
        <f>IFERROR(MID('Upload Data'!$A871, AB884 + 1, 1000), "")</f>
        <v/>
      </c>
      <c r="AG884" s="50" t="str">
        <f t="shared" si="98"/>
        <v/>
      </c>
      <c r="AH884" s="50" t="b">
        <f t="shared" si="99"/>
        <v>0</v>
      </c>
    </row>
    <row r="885" spans="1:34">
      <c r="A885" s="49">
        <f t="shared" si="96"/>
        <v>872</v>
      </c>
      <c r="B885" s="48" t="b">
        <f>NOT(IFERROR('Upload Data'!A872 = "ERROR", TRUE))</f>
        <v>1</v>
      </c>
      <c r="C885" s="48">
        <f t="shared" si="97"/>
        <v>872</v>
      </c>
      <c r="D885" s="50" t="b">
        <f>IF(B885, ('Upload Data'!A872 &amp; 'Upload Data'!B872 &amp; 'Upload Data'!C872 &amp; 'Upload Data'!D872 &amp; 'Upload Data'!E872 &amp; 'Upload Data'!F872 &amp; 'Upload Data'!G872 &amp; 'Upload Data'!H872 &amp; 'Upload Data'!I872 &amp; 'Upload Data'!J872 &amp; 'Upload Data'!K872 &amp; 'Upload Data'!L872 &amp; 'Upload Data'!M872 &amp; 'Upload Data'!N872) &lt;&gt; "", FALSE)</f>
        <v>0</v>
      </c>
      <c r="E885" s="50" t="str">
        <f t="shared" si="100"/>
        <v/>
      </c>
      <c r="F885" s="50" t="str">
        <f t="shared" si="101"/>
        <v/>
      </c>
      <c r="G885" s="50" t="b">
        <f t="shared" si="95"/>
        <v>1</v>
      </c>
      <c r="H885" s="50" t="b">
        <f>IFERROR(OR(AND(NOT(D885), 'Upload Data'!$A872 = ""), AND(AG885 &gt; -1, OR(AND(AH885, LEN(AD885) = 7), IFERROR(MATCH(AD885, listCertificateTypes, 0), FALSE)))), FALSE)</f>
        <v>1</v>
      </c>
      <c r="I885" s="50" t="b">
        <f>IFERROR(OR(NOT($D885), 'Upload Data'!B872 &lt;&gt; ""), FALSE)</f>
        <v>1</v>
      </c>
      <c r="J885" s="50" t="b">
        <f>IFERROR(OR(AND(NOT($D885), 'Upload Data'!C872 = ""), ISNUMBER('Upload Data'!C872), IFERROR(DATEVALUE('Upload Data'!C872) &gt; 0, FALSE)), FALSE)</f>
        <v>1</v>
      </c>
      <c r="K885" s="50" t="b">
        <f>IFERROR(OR(NOT($D885), 'Upload Data'!D872 &lt;&gt; ""), FALSE)</f>
        <v>1</v>
      </c>
      <c r="L885" s="51" t="s">
        <v>116</v>
      </c>
      <c r="M885" s="50" t="b">
        <f>IFERROR(OR(AND(NOT($D885), 'Upload Data'!F872 = ""), IFERROR(_xlfn.NUMBERVALUE('Upload Data'!F872) &gt; 0, FALSE)), FALSE)</f>
        <v>1</v>
      </c>
      <c r="N885" s="50" t="b">
        <f>IFERROR(OR('Upload Data'!G872 = "", IFERROR(_xlfn.NUMBERVALUE('Upload Data'!G872) &gt; 0, FALSE)), FALSE)</f>
        <v>1</v>
      </c>
      <c r="O885" s="50" t="b">
        <f>IFERROR(OR('Upload Data'!G872 = "", IFERROR(MATCH('Upload Data'!H872, listVolumeUnits, 0), FALSE)), FALSE)</f>
        <v>1</v>
      </c>
      <c r="P885" s="50" t="b">
        <f>IFERROR(OR('Upload Data'!I872 = "", IFERROR(_xlfn.NUMBERVALUE('Upload Data'!I872) &gt; 0, FALSE)), FALSE)</f>
        <v>1</v>
      </c>
      <c r="Q885" s="50" t="b">
        <f>IFERROR(OR('Upload Data'!I872 = "", IFERROR(MATCH('Upload Data'!J872, listWeightUnits, 0), FALSE)), FALSE)</f>
        <v>1</v>
      </c>
      <c r="R885" s="50" t="b">
        <f>IFERROR(OR(AND(NOT(D885), 'Upload Data'!K872 = ""), IFERROR(MATCH('Upload Data'!K872, listFscClaimTypes, 0), FALSE)), FALSE)</f>
        <v>1</v>
      </c>
      <c r="S885" s="50" t="b">
        <f>IFERROR(OR(AND('Upload Data'!K872 = refClaimFsc100, OR('Upload Data'!L872 = "", 'Upload Data'!L872 = 100)), AND('Upload Data'!K872 = refClaimFscCW, OR('Upload Data'!L872 = "", 'Upload Data'!L872 = 0)), AND('Upload Data'!K872 = refClaimFscMix, 'Upload Data'!L872 &lt;&gt; "", _xlfn.NUMBERVALUE('Upload Data'!L872) &gt;= 0, _xlfn.NUMBERVALUE('Upload Data'!L872) &lt;= 100), AND('Upload Data'!K872 = refClaimFscMixCredit, OR('Upload Data'!L872 = "", 'Upload Data'!L872 = 100)), AND('Upload Data'!K872 = refClaimFscRecycled, 'Upload Data'!K872 =""), 'Upload Data'!K872 = ""), FALSE)</f>
        <v>1</v>
      </c>
      <c r="T885" s="50" t="b">
        <f>IFERROR(OR('Upload Data'!M872 = "", ISNUMBER('Upload Data'!M872), IFERROR(DATEVALUE('Upload Data'!M872) &gt; 0, FALSE)), FALSE)</f>
        <v>1</v>
      </c>
      <c r="U885" s="50" t="b">
        <f>IFERROR(OR('Upload Data'!N872 = "", ISNUMBER('Upload Data'!N872), IFERROR(DATEVALUE('Upload Data'!N872) &gt; 0, FALSE)), FALSE)</f>
        <v>1</v>
      </c>
      <c r="V885" s="51" t="s">
        <v>116</v>
      </c>
      <c r="W885" s="50"/>
      <c r="X885" s="50"/>
      <c r="Y885" s="50"/>
      <c r="Z885" s="50">
        <f>IFERROR(FIND("-", 'Upload Data'!$A872, 1), 1000)</f>
        <v>1000</v>
      </c>
      <c r="AA885" s="50">
        <f>IFERROR(FIND("-", 'Upload Data'!$A872, Z885 + 1), 1000)</f>
        <v>1000</v>
      </c>
      <c r="AB885" s="50">
        <f>IFERROR(FIND("-", 'Upload Data'!$A872, AA885 + 1), 1000)</f>
        <v>1000</v>
      </c>
      <c r="AC885" s="50" t="str">
        <f>IFERROR(LEFT('Upload Data'!$A872, Z885 - 1), "")</f>
        <v/>
      </c>
      <c r="AD885" s="50" t="str">
        <f>IFERROR(MID('Upload Data'!$A872, Z885 + 1, AA885 - Z885 - 1), "")</f>
        <v/>
      </c>
      <c r="AE885" s="50" t="str">
        <f>IFERROR(MID('Upload Data'!$A872, AA885 + 1, AB885 - AA885 - 1), "")</f>
        <v/>
      </c>
      <c r="AF885" s="50" t="str">
        <f>IFERROR(MID('Upload Data'!$A872, AB885 + 1, 1000), "")</f>
        <v/>
      </c>
      <c r="AG885" s="50" t="str">
        <f t="shared" si="98"/>
        <v/>
      </c>
      <c r="AH885" s="50" t="b">
        <f t="shared" si="99"/>
        <v>0</v>
      </c>
    </row>
    <row r="886" spans="1:34">
      <c r="A886" s="49">
        <f t="shared" si="96"/>
        <v>873</v>
      </c>
      <c r="B886" s="48" t="b">
        <f>NOT(IFERROR('Upload Data'!A873 = "ERROR", TRUE))</f>
        <v>1</v>
      </c>
      <c r="C886" s="48">
        <f t="shared" si="97"/>
        <v>873</v>
      </c>
      <c r="D886" s="50" t="b">
        <f>IF(B886, ('Upload Data'!A873 &amp; 'Upload Data'!B873 &amp; 'Upload Data'!C873 &amp; 'Upload Data'!D873 &amp; 'Upload Data'!E873 &amp; 'Upload Data'!F873 &amp; 'Upload Data'!G873 &amp; 'Upload Data'!H873 &amp; 'Upload Data'!I873 &amp; 'Upload Data'!J873 &amp; 'Upload Data'!K873 &amp; 'Upload Data'!L873 &amp; 'Upload Data'!M873 &amp; 'Upload Data'!N873) &lt;&gt; "", FALSE)</f>
        <v>0</v>
      </c>
      <c r="E886" s="50" t="str">
        <f t="shared" si="100"/>
        <v/>
      </c>
      <c r="F886" s="50" t="str">
        <f t="shared" si="101"/>
        <v/>
      </c>
      <c r="G886" s="50" t="b">
        <f t="shared" si="95"/>
        <v>1</v>
      </c>
      <c r="H886" s="50" t="b">
        <f>IFERROR(OR(AND(NOT(D886), 'Upload Data'!$A873 = ""), AND(AG886 &gt; -1, OR(AND(AH886, LEN(AD886) = 7), IFERROR(MATCH(AD886, listCertificateTypes, 0), FALSE)))), FALSE)</f>
        <v>1</v>
      </c>
      <c r="I886" s="50" t="b">
        <f>IFERROR(OR(NOT($D886), 'Upload Data'!B873 &lt;&gt; ""), FALSE)</f>
        <v>1</v>
      </c>
      <c r="J886" s="50" t="b">
        <f>IFERROR(OR(AND(NOT($D886), 'Upload Data'!C873 = ""), ISNUMBER('Upload Data'!C873), IFERROR(DATEVALUE('Upload Data'!C873) &gt; 0, FALSE)), FALSE)</f>
        <v>1</v>
      </c>
      <c r="K886" s="50" t="b">
        <f>IFERROR(OR(NOT($D886), 'Upload Data'!D873 &lt;&gt; ""), FALSE)</f>
        <v>1</v>
      </c>
      <c r="L886" s="51" t="s">
        <v>116</v>
      </c>
      <c r="M886" s="50" t="b">
        <f>IFERROR(OR(AND(NOT($D886), 'Upload Data'!F873 = ""), IFERROR(_xlfn.NUMBERVALUE('Upload Data'!F873) &gt; 0, FALSE)), FALSE)</f>
        <v>1</v>
      </c>
      <c r="N886" s="50" t="b">
        <f>IFERROR(OR('Upload Data'!G873 = "", IFERROR(_xlfn.NUMBERVALUE('Upload Data'!G873) &gt; 0, FALSE)), FALSE)</f>
        <v>1</v>
      </c>
      <c r="O886" s="50" t="b">
        <f>IFERROR(OR('Upload Data'!G873 = "", IFERROR(MATCH('Upload Data'!H873, listVolumeUnits, 0), FALSE)), FALSE)</f>
        <v>1</v>
      </c>
      <c r="P886" s="50" t="b">
        <f>IFERROR(OR('Upload Data'!I873 = "", IFERROR(_xlfn.NUMBERVALUE('Upload Data'!I873) &gt; 0, FALSE)), FALSE)</f>
        <v>1</v>
      </c>
      <c r="Q886" s="50" t="b">
        <f>IFERROR(OR('Upload Data'!I873 = "", IFERROR(MATCH('Upload Data'!J873, listWeightUnits, 0), FALSE)), FALSE)</f>
        <v>1</v>
      </c>
      <c r="R886" s="50" t="b">
        <f>IFERROR(OR(AND(NOT(D886), 'Upload Data'!K873 = ""), IFERROR(MATCH('Upload Data'!K873, listFscClaimTypes, 0), FALSE)), FALSE)</f>
        <v>1</v>
      </c>
      <c r="S886" s="50" t="b">
        <f>IFERROR(OR(AND('Upload Data'!K873 = refClaimFsc100, OR('Upload Data'!L873 = "", 'Upload Data'!L873 = 100)), AND('Upload Data'!K873 = refClaimFscCW, OR('Upload Data'!L873 = "", 'Upload Data'!L873 = 0)), AND('Upload Data'!K873 = refClaimFscMix, 'Upload Data'!L873 &lt;&gt; "", _xlfn.NUMBERVALUE('Upload Data'!L873) &gt;= 0, _xlfn.NUMBERVALUE('Upload Data'!L873) &lt;= 100), AND('Upload Data'!K873 = refClaimFscMixCredit, OR('Upload Data'!L873 = "", 'Upload Data'!L873 = 100)), AND('Upload Data'!K873 = refClaimFscRecycled, 'Upload Data'!K873 =""), 'Upload Data'!K873 = ""), FALSE)</f>
        <v>1</v>
      </c>
      <c r="T886" s="50" t="b">
        <f>IFERROR(OR('Upload Data'!M873 = "", ISNUMBER('Upload Data'!M873), IFERROR(DATEVALUE('Upload Data'!M873) &gt; 0, FALSE)), FALSE)</f>
        <v>1</v>
      </c>
      <c r="U886" s="50" t="b">
        <f>IFERROR(OR('Upload Data'!N873 = "", ISNUMBER('Upload Data'!N873), IFERROR(DATEVALUE('Upload Data'!N873) &gt; 0, FALSE)), FALSE)</f>
        <v>1</v>
      </c>
      <c r="V886" s="51" t="s">
        <v>116</v>
      </c>
      <c r="W886" s="50"/>
      <c r="X886" s="50"/>
      <c r="Y886" s="50"/>
      <c r="Z886" s="50">
        <f>IFERROR(FIND("-", 'Upload Data'!$A873, 1), 1000)</f>
        <v>1000</v>
      </c>
      <c r="AA886" s="50">
        <f>IFERROR(FIND("-", 'Upload Data'!$A873, Z886 + 1), 1000)</f>
        <v>1000</v>
      </c>
      <c r="AB886" s="50">
        <f>IFERROR(FIND("-", 'Upload Data'!$A873, AA886 + 1), 1000)</f>
        <v>1000</v>
      </c>
      <c r="AC886" s="50" t="str">
        <f>IFERROR(LEFT('Upload Data'!$A873, Z886 - 1), "")</f>
        <v/>
      </c>
      <c r="AD886" s="50" t="str">
        <f>IFERROR(MID('Upload Data'!$A873, Z886 + 1, AA886 - Z886 - 1), "")</f>
        <v/>
      </c>
      <c r="AE886" s="50" t="str">
        <f>IFERROR(MID('Upload Data'!$A873, AA886 + 1, AB886 - AA886 - 1), "")</f>
        <v/>
      </c>
      <c r="AF886" s="50" t="str">
        <f>IFERROR(MID('Upload Data'!$A873, AB886 + 1, 1000), "")</f>
        <v/>
      </c>
      <c r="AG886" s="50" t="str">
        <f t="shared" si="98"/>
        <v/>
      </c>
      <c r="AH886" s="50" t="b">
        <f t="shared" si="99"/>
        <v>0</v>
      </c>
    </row>
    <row r="887" spans="1:34">
      <c r="A887" s="49">
        <f t="shared" si="96"/>
        <v>874</v>
      </c>
      <c r="B887" s="48" t="b">
        <f>NOT(IFERROR('Upload Data'!A874 = "ERROR", TRUE))</f>
        <v>1</v>
      </c>
      <c r="C887" s="48">
        <f t="shared" si="97"/>
        <v>874</v>
      </c>
      <c r="D887" s="50" t="b">
        <f>IF(B887, ('Upload Data'!A874 &amp; 'Upload Data'!B874 &amp; 'Upload Data'!C874 &amp; 'Upload Data'!D874 &amp; 'Upload Data'!E874 &amp; 'Upload Data'!F874 &amp; 'Upload Data'!G874 &amp; 'Upload Data'!H874 &amp; 'Upload Data'!I874 &amp; 'Upload Data'!J874 &amp; 'Upload Data'!K874 &amp; 'Upload Data'!L874 &amp; 'Upload Data'!M874 &amp; 'Upload Data'!N874) &lt;&gt; "", FALSE)</f>
        <v>0</v>
      </c>
      <c r="E887" s="50" t="str">
        <f t="shared" si="100"/>
        <v/>
      </c>
      <c r="F887" s="50" t="str">
        <f t="shared" si="101"/>
        <v/>
      </c>
      <c r="G887" s="50" t="b">
        <f t="shared" si="95"/>
        <v>1</v>
      </c>
      <c r="H887" s="50" t="b">
        <f>IFERROR(OR(AND(NOT(D887), 'Upload Data'!$A874 = ""), AND(AG887 &gt; -1, OR(AND(AH887, LEN(AD887) = 7), IFERROR(MATCH(AD887, listCertificateTypes, 0), FALSE)))), FALSE)</f>
        <v>1</v>
      </c>
      <c r="I887" s="50" t="b">
        <f>IFERROR(OR(NOT($D887), 'Upload Data'!B874 &lt;&gt; ""), FALSE)</f>
        <v>1</v>
      </c>
      <c r="J887" s="50" t="b">
        <f>IFERROR(OR(AND(NOT($D887), 'Upload Data'!C874 = ""), ISNUMBER('Upload Data'!C874), IFERROR(DATEVALUE('Upload Data'!C874) &gt; 0, FALSE)), FALSE)</f>
        <v>1</v>
      </c>
      <c r="K887" s="50" t="b">
        <f>IFERROR(OR(NOT($D887), 'Upload Data'!D874 &lt;&gt; ""), FALSE)</f>
        <v>1</v>
      </c>
      <c r="L887" s="51" t="s">
        <v>116</v>
      </c>
      <c r="M887" s="50" t="b">
        <f>IFERROR(OR(AND(NOT($D887), 'Upload Data'!F874 = ""), IFERROR(_xlfn.NUMBERVALUE('Upload Data'!F874) &gt; 0, FALSE)), FALSE)</f>
        <v>1</v>
      </c>
      <c r="N887" s="50" t="b">
        <f>IFERROR(OR('Upload Data'!G874 = "", IFERROR(_xlfn.NUMBERVALUE('Upload Data'!G874) &gt; 0, FALSE)), FALSE)</f>
        <v>1</v>
      </c>
      <c r="O887" s="50" t="b">
        <f>IFERROR(OR('Upload Data'!G874 = "", IFERROR(MATCH('Upload Data'!H874, listVolumeUnits, 0), FALSE)), FALSE)</f>
        <v>1</v>
      </c>
      <c r="P887" s="50" t="b">
        <f>IFERROR(OR('Upload Data'!I874 = "", IFERROR(_xlfn.NUMBERVALUE('Upload Data'!I874) &gt; 0, FALSE)), FALSE)</f>
        <v>1</v>
      </c>
      <c r="Q887" s="50" t="b">
        <f>IFERROR(OR('Upload Data'!I874 = "", IFERROR(MATCH('Upload Data'!J874, listWeightUnits, 0), FALSE)), FALSE)</f>
        <v>1</v>
      </c>
      <c r="R887" s="50" t="b">
        <f>IFERROR(OR(AND(NOT(D887), 'Upload Data'!K874 = ""), IFERROR(MATCH('Upload Data'!K874, listFscClaimTypes, 0), FALSE)), FALSE)</f>
        <v>1</v>
      </c>
      <c r="S887" s="50" t="b">
        <f>IFERROR(OR(AND('Upload Data'!K874 = refClaimFsc100, OR('Upload Data'!L874 = "", 'Upload Data'!L874 = 100)), AND('Upload Data'!K874 = refClaimFscCW, OR('Upload Data'!L874 = "", 'Upload Data'!L874 = 0)), AND('Upload Data'!K874 = refClaimFscMix, 'Upload Data'!L874 &lt;&gt; "", _xlfn.NUMBERVALUE('Upload Data'!L874) &gt;= 0, _xlfn.NUMBERVALUE('Upload Data'!L874) &lt;= 100), AND('Upload Data'!K874 = refClaimFscMixCredit, OR('Upload Data'!L874 = "", 'Upload Data'!L874 = 100)), AND('Upload Data'!K874 = refClaimFscRecycled, 'Upload Data'!K874 =""), 'Upload Data'!K874 = ""), FALSE)</f>
        <v>1</v>
      </c>
      <c r="T887" s="50" t="b">
        <f>IFERROR(OR('Upload Data'!M874 = "", ISNUMBER('Upload Data'!M874), IFERROR(DATEVALUE('Upload Data'!M874) &gt; 0, FALSE)), FALSE)</f>
        <v>1</v>
      </c>
      <c r="U887" s="50" t="b">
        <f>IFERROR(OR('Upload Data'!N874 = "", ISNUMBER('Upload Data'!N874), IFERROR(DATEVALUE('Upload Data'!N874) &gt; 0, FALSE)), FALSE)</f>
        <v>1</v>
      </c>
      <c r="V887" s="51" t="s">
        <v>116</v>
      </c>
      <c r="W887" s="50"/>
      <c r="X887" s="50"/>
      <c r="Y887" s="50"/>
      <c r="Z887" s="50">
        <f>IFERROR(FIND("-", 'Upload Data'!$A874, 1), 1000)</f>
        <v>1000</v>
      </c>
      <c r="AA887" s="50">
        <f>IFERROR(FIND("-", 'Upload Data'!$A874, Z887 + 1), 1000)</f>
        <v>1000</v>
      </c>
      <c r="AB887" s="50">
        <f>IFERROR(FIND("-", 'Upload Data'!$A874, AA887 + 1), 1000)</f>
        <v>1000</v>
      </c>
      <c r="AC887" s="50" t="str">
        <f>IFERROR(LEFT('Upload Data'!$A874, Z887 - 1), "")</f>
        <v/>
      </c>
      <c r="AD887" s="50" t="str">
        <f>IFERROR(MID('Upload Data'!$A874, Z887 + 1, AA887 - Z887 - 1), "")</f>
        <v/>
      </c>
      <c r="AE887" s="50" t="str">
        <f>IFERROR(MID('Upload Data'!$A874, AA887 + 1, AB887 - AA887 - 1), "")</f>
        <v/>
      </c>
      <c r="AF887" s="50" t="str">
        <f>IFERROR(MID('Upload Data'!$A874, AB887 + 1, 1000), "")</f>
        <v/>
      </c>
      <c r="AG887" s="50" t="str">
        <f t="shared" si="98"/>
        <v/>
      </c>
      <c r="AH887" s="50" t="b">
        <f t="shared" si="99"/>
        <v>0</v>
      </c>
    </row>
    <row r="888" spans="1:34">
      <c r="A888" s="49">
        <f t="shared" si="96"/>
        <v>875</v>
      </c>
      <c r="B888" s="48" t="b">
        <f>NOT(IFERROR('Upload Data'!A875 = "ERROR", TRUE))</f>
        <v>1</v>
      </c>
      <c r="C888" s="48">
        <f t="shared" si="97"/>
        <v>875</v>
      </c>
      <c r="D888" s="50" t="b">
        <f>IF(B888, ('Upload Data'!A875 &amp; 'Upload Data'!B875 &amp; 'Upload Data'!C875 &amp; 'Upload Data'!D875 &amp; 'Upload Data'!E875 &amp; 'Upload Data'!F875 &amp; 'Upload Data'!G875 &amp; 'Upload Data'!H875 &amp; 'Upload Data'!I875 &amp; 'Upload Data'!J875 &amp; 'Upload Data'!K875 &amp; 'Upload Data'!L875 &amp; 'Upload Data'!M875 &amp; 'Upload Data'!N875) &lt;&gt; "", FALSE)</f>
        <v>0</v>
      </c>
      <c r="E888" s="50" t="str">
        <f t="shared" si="100"/>
        <v/>
      </c>
      <c r="F888" s="50" t="str">
        <f t="shared" si="101"/>
        <v/>
      </c>
      <c r="G888" s="50" t="b">
        <f t="shared" si="95"/>
        <v>1</v>
      </c>
      <c r="H888" s="50" t="b">
        <f>IFERROR(OR(AND(NOT(D888), 'Upload Data'!$A875 = ""), AND(AG888 &gt; -1, OR(AND(AH888, LEN(AD888) = 7), IFERROR(MATCH(AD888, listCertificateTypes, 0), FALSE)))), FALSE)</f>
        <v>1</v>
      </c>
      <c r="I888" s="50" t="b">
        <f>IFERROR(OR(NOT($D888), 'Upload Data'!B875 &lt;&gt; ""), FALSE)</f>
        <v>1</v>
      </c>
      <c r="J888" s="50" t="b">
        <f>IFERROR(OR(AND(NOT($D888), 'Upload Data'!C875 = ""), ISNUMBER('Upload Data'!C875), IFERROR(DATEVALUE('Upload Data'!C875) &gt; 0, FALSE)), FALSE)</f>
        <v>1</v>
      </c>
      <c r="K888" s="50" t="b">
        <f>IFERROR(OR(NOT($D888), 'Upload Data'!D875 &lt;&gt; ""), FALSE)</f>
        <v>1</v>
      </c>
      <c r="L888" s="51" t="s">
        <v>116</v>
      </c>
      <c r="M888" s="50" t="b">
        <f>IFERROR(OR(AND(NOT($D888), 'Upload Data'!F875 = ""), IFERROR(_xlfn.NUMBERVALUE('Upload Data'!F875) &gt; 0, FALSE)), FALSE)</f>
        <v>1</v>
      </c>
      <c r="N888" s="50" t="b">
        <f>IFERROR(OR('Upload Data'!G875 = "", IFERROR(_xlfn.NUMBERVALUE('Upload Data'!G875) &gt; 0, FALSE)), FALSE)</f>
        <v>1</v>
      </c>
      <c r="O888" s="50" t="b">
        <f>IFERROR(OR('Upload Data'!G875 = "", IFERROR(MATCH('Upload Data'!H875, listVolumeUnits, 0), FALSE)), FALSE)</f>
        <v>1</v>
      </c>
      <c r="P888" s="50" t="b">
        <f>IFERROR(OR('Upload Data'!I875 = "", IFERROR(_xlfn.NUMBERVALUE('Upload Data'!I875) &gt; 0, FALSE)), FALSE)</f>
        <v>1</v>
      </c>
      <c r="Q888" s="50" t="b">
        <f>IFERROR(OR('Upload Data'!I875 = "", IFERROR(MATCH('Upload Data'!J875, listWeightUnits, 0), FALSE)), FALSE)</f>
        <v>1</v>
      </c>
      <c r="R888" s="50" t="b">
        <f>IFERROR(OR(AND(NOT(D888), 'Upload Data'!K875 = ""), IFERROR(MATCH('Upload Data'!K875, listFscClaimTypes, 0), FALSE)), FALSE)</f>
        <v>1</v>
      </c>
      <c r="S888" s="50" t="b">
        <f>IFERROR(OR(AND('Upload Data'!K875 = refClaimFsc100, OR('Upload Data'!L875 = "", 'Upload Data'!L875 = 100)), AND('Upload Data'!K875 = refClaimFscCW, OR('Upload Data'!L875 = "", 'Upload Data'!L875 = 0)), AND('Upload Data'!K875 = refClaimFscMix, 'Upload Data'!L875 &lt;&gt; "", _xlfn.NUMBERVALUE('Upload Data'!L875) &gt;= 0, _xlfn.NUMBERVALUE('Upload Data'!L875) &lt;= 100), AND('Upload Data'!K875 = refClaimFscMixCredit, OR('Upload Data'!L875 = "", 'Upload Data'!L875 = 100)), AND('Upload Data'!K875 = refClaimFscRecycled, 'Upload Data'!K875 =""), 'Upload Data'!K875 = ""), FALSE)</f>
        <v>1</v>
      </c>
      <c r="T888" s="50" t="b">
        <f>IFERROR(OR('Upload Data'!M875 = "", ISNUMBER('Upload Data'!M875), IFERROR(DATEVALUE('Upload Data'!M875) &gt; 0, FALSE)), FALSE)</f>
        <v>1</v>
      </c>
      <c r="U888" s="50" t="b">
        <f>IFERROR(OR('Upload Data'!N875 = "", ISNUMBER('Upload Data'!N875), IFERROR(DATEVALUE('Upload Data'!N875) &gt; 0, FALSE)), FALSE)</f>
        <v>1</v>
      </c>
      <c r="V888" s="51" t="s">
        <v>116</v>
      </c>
      <c r="W888" s="50"/>
      <c r="X888" s="50"/>
      <c r="Y888" s="50"/>
      <c r="Z888" s="50">
        <f>IFERROR(FIND("-", 'Upload Data'!$A875, 1), 1000)</f>
        <v>1000</v>
      </c>
      <c r="AA888" s="50">
        <f>IFERROR(FIND("-", 'Upload Data'!$A875, Z888 + 1), 1000)</f>
        <v>1000</v>
      </c>
      <c r="AB888" s="50">
        <f>IFERROR(FIND("-", 'Upload Data'!$A875, AA888 + 1), 1000)</f>
        <v>1000</v>
      </c>
      <c r="AC888" s="50" t="str">
        <f>IFERROR(LEFT('Upload Data'!$A875, Z888 - 1), "")</f>
        <v/>
      </c>
      <c r="AD888" s="50" t="str">
        <f>IFERROR(MID('Upload Data'!$A875, Z888 + 1, AA888 - Z888 - 1), "")</f>
        <v/>
      </c>
      <c r="AE888" s="50" t="str">
        <f>IFERROR(MID('Upload Data'!$A875, AA888 + 1, AB888 - AA888 - 1), "")</f>
        <v/>
      </c>
      <c r="AF888" s="50" t="str">
        <f>IFERROR(MID('Upload Data'!$A875, AB888 + 1, 1000), "")</f>
        <v/>
      </c>
      <c r="AG888" s="50" t="str">
        <f t="shared" si="98"/>
        <v/>
      </c>
      <c r="AH888" s="50" t="b">
        <f t="shared" si="99"/>
        <v>0</v>
      </c>
    </row>
    <row r="889" spans="1:34">
      <c r="A889" s="49">
        <f t="shared" si="96"/>
        <v>876</v>
      </c>
      <c r="B889" s="48" t="b">
        <f>NOT(IFERROR('Upload Data'!A876 = "ERROR", TRUE))</f>
        <v>1</v>
      </c>
      <c r="C889" s="48">
        <f t="shared" si="97"/>
        <v>876</v>
      </c>
      <c r="D889" s="50" t="b">
        <f>IF(B889, ('Upload Data'!A876 &amp; 'Upload Data'!B876 &amp; 'Upload Data'!C876 &amp; 'Upload Data'!D876 &amp; 'Upload Data'!E876 &amp; 'Upload Data'!F876 &amp; 'Upload Data'!G876 &amp; 'Upload Data'!H876 &amp; 'Upload Data'!I876 &amp; 'Upload Data'!J876 &amp; 'Upload Data'!K876 &amp; 'Upload Data'!L876 &amp; 'Upload Data'!M876 &amp; 'Upload Data'!N876) &lt;&gt; "", FALSE)</f>
        <v>0</v>
      </c>
      <c r="E889" s="50" t="str">
        <f t="shared" si="100"/>
        <v/>
      </c>
      <c r="F889" s="50" t="str">
        <f t="shared" si="101"/>
        <v/>
      </c>
      <c r="G889" s="50" t="b">
        <f t="shared" si="95"/>
        <v>1</v>
      </c>
      <c r="H889" s="50" t="b">
        <f>IFERROR(OR(AND(NOT(D889), 'Upload Data'!$A876 = ""), AND(AG889 &gt; -1, OR(AND(AH889, LEN(AD889) = 7), IFERROR(MATCH(AD889, listCertificateTypes, 0), FALSE)))), FALSE)</f>
        <v>1</v>
      </c>
      <c r="I889" s="50" t="b">
        <f>IFERROR(OR(NOT($D889), 'Upload Data'!B876 &lt;&gt; ""), FALSE)</f>
        <v>1</v>
      </c>
      <c r="J889" s="50" t="b">
        <f>IFERROR(OR(AND(NOT($D889), 'Upload Data'!C876 = ""), ISNUMBER('Upload Data'!C876), IFERROR(DATEVALUE('Upload Data'!C876) &gt; 0, FALSE)), FALSE)</f>
        <v>1</v>
      </c>
      <c r="K889" s="50" t="b">
        <f>IFERROR(OR(NOT($D889), 'Upload Data'!D876 &lt;&gt; ""), FALSE)</f>
        <v>1</v>
      </c>
      <c r="L889" s="51" t="s">
        <v>116</v>
      </c>
      <c r="M889" s="50" t="b">
        <f>IFERROR(OR(AND(NOT($D889), 'Upload Data'!F876 = ""), IFERROR(_xlfn.NUMBERVALUE('Upload Data'!F876) &gt; 0, FALSE)), FALSE)</f>
        <v>1</v>
      </c>
      <c r="N889" s="50" t="b">
        <f>IFERROR(OR('Upload Data'!G876 = "", IFERROR(_xlfn.NUMBERVALUE('Upload Data'!G876) &gt; 0, FALSE)), FALSE)</f>
        <v>1</v>
      </c>
      <c r="O889" s="50" t="b">
        <f>IFERROR(OR('Upload Data'!G876 = "", IFERROR(MATCH('Upload Data'!H876, listVolumeUnits, 0), FALSE)), FALSE)</f>
        <v>1</v>
      </c>
      <c r="P889" s="50" t="b">
        <f>IFERROR(OR('Upload Data'!I876 = "", IFERROR(_xlfn.NUMBERVALUE('Upload Data'!I876) &gt; 0, FALSE)), FALSE)</f>
        <v>1</v>
      </c>
      <c r="Q889" s="50" t="b">
        <f>IFERROR(OR('Upload Data'!I876 = "", IFERROR(MATCH('Upload Data'!J876, listWeightUnits, 0), FALSE)), FALSE)</f>
        <v>1</v>
      </c>
      <c r="R889" s="50" t="b">
        <f>IFERROR(OR(AND(NOT(D889), 'Upload Data'!K876 = ""), IFERROR(MATCH('Upload Data'!K876, listFscClaimTypes, 0), FALSE)), FALSE)</f>
        <v>1</v>
      </c>
      <c r="S889" s="50" t="b">
        <f>IFERROR(OR(AND('Upload Data'!K876 = refClaimFsc100, OR('Upload Data'!L876 = "", 'Upload Data'!L876 = 100)), AND('Upload Data'!K876 = refClaimFscCW, OR('Upload Data'!L876 = "", 'Upload Data'!L876 = 0)), AND('Upload Data'!K876 = refClaimFscMix, 'Upload Data'!L876 &lt;&gt; "", _xlfn.NUMBERVALUE('Upload Data'!L876) &gt;= 0, _xlfn.NUMBERVALUE('Upload Data'!L876) &lt;= 100), AND('Upload Data'!K876 = refClaimFscMixCredit, OR('Upload Data'!L876 = "", 'Upload Data'!L876 = 100)), AND('Upload Data'!K876 = refClaimFscRecycled, 'Upload Data'!K876 =""), 'Upload Data'!K876 = ""), FALSE)</f>
        <v>1</v>
      </c>
      <c r="T889" s="50" t="b">
        <f>IFERROR(OR('Upload Data'!M876 = "", ISNUMBER('Upload Data'!M876), IFERROR(DATEVALUE('Upload Data'!M876) &gt; 0, FALSE)), FALSE)</f>
        <v>1</v>
      </c>
      <c r="U889" s="50" t="b">
        <f>IFERROR(OR('Upload Data'!N876 = "", ISNUMBER('Upload Data'!N876), IFERROR(DATEVALUE('Upload Data'!N876) &gt; 0, FALSE)), FALSE)</f>
        <v>1</v>
      </c>
      <c r="V889" s="51" t="s">
        <v>116</v>
      </c>
      <c r="W889" s="50"/>
      <c r="X889" s="50"/>
      <c r="Y889" s="50"/>
      <c r="Z889" s="50">
        <f>IFERROR(FIND("-", 'Upload Data'!$A876, 1), 1000)</f>
        <v>1000</v>
      </c>
      <c r="AA889" s="50">
        <f>IFERROR(FIND("-", 'Upload Data'!$A876, Z889 + 1), 1000)</f>
        <v>1000</v>
      </c>
      <c r="AB889" s="50">
        <f>IFERROR(FIND("-", 'Upload Data'!$A876, AA889 + 1), 1000)</f>
        <v>1000</v>
      </c>
      <c r="AC889" s="50" t="str">
        <f>IFERROR(LEFT('Upload Data'!$A876, Z889 - 1), "")</f>
        <v/>
      </c>
      <c r="AD889" s="50" t="str">
        <f>IFERROR(MID('Upload Data'!$A876, Z889 + 1, AA889 - Z889 - 1), "")</f>
        <v/>
      </c>
      <c r="AE889" s="50" t="str">
        <f>IFERROR(MID('Upload Data'!$A876, AA889 + 1, AB889 - AA889 - 1), "")</f>
        <v/>
      </c>
      <c r="AF889" s="50" t="str">
        <f>IFERROR(MID('Upload Data'!$A876, AB889 + 1, 1000), "")</f>
        <v/>
      </c>
      <c r="AG889" s="50" t="str">
        <f t="shared" si="98"/>
        <v/>
      </c>
      <c r="AH889" s="50" t="b">
        <f t="shared" si="99"/>
        <v>0</v>
      </c>
    </row>
    <row r="890" spans="1:34">
      <c r="A890" s="49">
        <f t="shared" si="96"/>
        <v>877</v>
      </c>
      <c r="B890" s="48" t="b">
        <f>NOT(IFERROR('Upload Data'!A877 = "ERROR", TRUE))</f>
        <v>1</v>
      </c>
      <c r="C890" s="48">
        <f t="shared" si="97"/>
        <v>877</v>
      </c>
      <c r="D890" s="50" t="b">
        <f>IF(B890, ('Upload Data'!A877 &amp; 'Upload Data'!B877 &amp; 'Upload Data'!C877 &amp; 'Upload Data'!D877 &amp; 'Upload Data'!E877 &amp; 'Upload Data'!F877 &amp; 'Upload Data'!G877 &amp; 'Upload Data'!H877 &amp; 'Upload Data'!I877 &amp; 'Upload Data'!J877 &amp; 'Upload Data'!K877 &amp; 'Upload Data'!L877 &amp; 'Upload Data'!M877 &amp; 'Upload Data'!N877) &lt;&gt; "", FALSE)</f>
        <v>0</v>
      </c>
      <c r="E890" s="50" t="str">
        <f t="shared" si="100"/>
        <v/>
      </c>
      <c r="F890" s="50" t="str">
        <f t="shared" si="101"/>
        <v/>
      </c>
      <c r="G890" s="50" t="b">
        <f t="shared" si="95"/>
        <v>1</v>
      </c>
      <c r="H890" s="50" t="b">
        <f>IFERROR(OR(AND(NOT(D890), 'Upload Data'!$A877 = ""), AND(AG890 &gt; -1, OR(AND(AH890, LEN(AD890) = 7), IFERROR(MATCH(AD890, listCertificateTypes, 0), FALSE)))), FALSE)</f>
        <v>1</v>
      </c>
      <c r="I890" s="50" t="b">
        <f>IFERROR(OR(NOT($D890), 'Upload Data'!B877 &lt;&gt; ""), FALSE)</f>
        <v>1</v>
      </c>
      <c r="J890" s="50" t="b">
        <f>IFERROR(OR(AND(NOT($D890), 'Upload Data'!C877 = ""), ISNUMBER('Upload Data'!C877), IFERROR(DATEVALUE('Upload Data'!C877) &gt; 0, FALSE)), FALSE)</f>
        <v>1</v>
      </c>
      <c r="K890" s="50" t="b">
        <f>IFERROR(OR(NOT($D890), 'Upload Data'!D877 &lt;&gt; ""), FALSE)</f>
        <v>1</v>
      </c>
      <c r="L890" s="51" t="s">
        <v>116</v>
      </c>
      <c r="M890" s="50" t="b">
        <f>IFERROR(OR(AND(NOT($D890), 'Upload Data'!F877 = ""), IFERROR(_xlfn.NUMBERVALUE('Upload Data'!F877) &gt; 0, FALSE)), FALSE)</f>
        <v>1</v>
      </c>
      <c r="N890" s="50" t="b">
        <f>IFERROR(OR('Upload Data'!G877 = "", IFERROR(_xlfn.NUMBERVALUE('Upload Data'!G877) &gt; 0, FALSE)), FALSE)</f>
        <v>1</v>
      </c>
      <c r="O890" s="50" t="b">
        <f>IFERROR(OR('Upload Data'!G877 = "", IFERROR(MATCH('Upload Data'!H877, listVolumeUnits, 0), FALSE)), FALSE)</f>
        <v>1</v>
      </c>
      <c r="P890" s="50" t="b">
        <f>IFERROR(OR('Upload Data'!I877 = "", IFERROR(_xlfn.NUMBERVALUE('Upload Data'!I877) &gt; 0, FALSE)), FALSE)</f>
        <v>1</v>
      </c>
      <c r="Q890" s="50" t="b">
        <f>IFERROR(OR('Upload Data'!I877 = "", IFERROR(MATCH('Upload Data'!J877, listWeightUnits, 0), FALSE)), FALSE)</f>
        <v>1</v>
      </c>
      <c r="R890" s="50" t="b">
        <f>IFERROR(OR(AND(NOT(D890), 'Upload Data'!K877 = ""), IFERROR(MATCH('Upload Data'!K877, listFscClaimTypes, 0), FALSE)), FALSE)</f>
        <v>1</v>
      </c>
      <c r="S890" s="50" t="b">
        <f>IFERROR(OR(AND('Upload Data'!K877 = refClaimFsc100, OR('Upload Data'!L877 = "", 'Upload Data'!L877 = 100)), AND('Upload Data'!K877 = refClaimFscCW, OR('Upload Data'!L877 = "", 'Upload Data'!L877 = 0)), AND('Upload Data'!K877 = refClaimFscMix, 'Upload Data'!L877 &lt;&gt; "", _xlfn.NUMBERVALUE('Upload Data'!L877) &gt;= 0, _xlfn.NUMBERVALUE('Upload Data'!L877) &lt;= 100), AND('Upload Data'!K877 = refClaimFscMixCredit, OR('Upload Data'!L877 = "", 'Upload Data'!L877 = 100)), AND('Upload Data'!K877 = refClaimFscRecycled, 'Upload Data'!K877 =""), 'Upload Data'!K877 = ""), FALSE)</f>
        <v>1</v>
      </c>
      <c r="T890" s="50" t="b">
        <f>IFERROR(OR('Upload Data'!M877 = "", ISNUMBER('Upload Data'!M877), IFERROR(DATEVALUE('Upload Data'!M877) &gt; 0, FALSE)), FALSE)</f>
        <v>1</v>
      </c>
      <c r="U890" s="50" t="b">
        <f>IFERROR(OR('Upload Data'!N877 = "", ISNUMBER('Upload Data'!N877), IFERROR(DATEVALUE('Upload Data'!N877) &gt; 0, FALSE)), FALSE)</f>
        <v>1</v>
      </c>
      <c r="V890" s="51" t="s">
        <v>116</v>
      </c>
      <c r="W890" s="50"/>
      <c r="X890" s="50"/>
      <c r="Y890" s="50"/>
      <c r="Z890" s="50">
        <f>IFERROR(FIND("-", 'Upload Data'!$A877, 1), 1000)</f>
        <v>1000</v>
      </c>
      <c r="AA890" s="50">
        <f>IFERROR(FIND("-", 'Upload Data'!$A877, Z890 + 1), 1000)</f>
        <v>1000</v>
      </c>
      <c r="AB890" s="50">
        <f>IFERROR(FIND("-", 'Upload Data'!$A877, AA890 + 1), 1000)</f>
        <v>1000</v>
      </c>
      <c r="AC890" s="50" t="str">
        <f>IFERROR(LEFT('Upload Data'!$A877, Z890 - 1), "")</f>
        <v/>
      </c>
      <c r="AD890" s="50" t="str">
        <f>IFERROR(MID('Upload Data'!$A877, Z890 + 1, AA890 - Z890 - 1), "")</f>
        <v/>
      </c>
      <c r="AE890" s="50" t="str">
        <f>IFERROR(MID('Upload Data'!$A877, AA890 + 1, AB890 - AA890 - 1), "")</f>
        <v/>
      </c>
      <c r="AF890" s="50" t="str">
        <f>IFERROR(MID('Upload Data'!$A877, AB890 + 1, 1000), "")</f>
        <v/>
      </c>
      <c r="AG890" s="50" t="str">
        <f t="shared" si="98"/>
        <v/>
      </c>
      <c r="AH890" s="50" t="b">
        <f t="shared" si="99"/>
        <v>0</v>
      </c>
    </row>
    <row r="891" spans="1:34">
      <c r="A891" s="49">
        <f t="shared" si="96"/>
        <v>878</v>
      </c>
      <c r="B891" s="48" t="b">
        <f>NOT(IFERROR('Upload Data'!A878 = "ERROR", TRUE))</f>
        <v>1</v>
      </c>
      <c r="C891" s="48">
        <f t="shared" si="97"/>
        <v>878</v>
      </c>
      <c r="D891" s="50" t="b">
        <f>IF(B891, ('Upload Data'!A878 &amp; 'Upload Data'!B878 &amp; 'Upload Data'!C878 &amp; 'Upload Data'!D878 &amp; 'Upload Data'!E878 &amp; 'Upload Data'!F878 &amp; 'Upload Data'!G878 &amp; 'Upload Data'!H878 &amp; 'Upload Data'!I878 &amp; 'Upload Data'!J878 &amp; 'Upload Data'!K878 &amp; 'Upload Data'!L878 &amp; 'Upload Data'!M878 &amp; 'Upload Data'!N878) &lt;&gt; "", FALSE)</f>
        <v>0</v>
      </c>
      <c r="E891" s="50" t="str">
        <f t="shared" si="100"/>
        <v/>
      </c>
      <c r="F891" s="50" t="str">
        <f t="shared" si="101"/>
        <v/>
      </c>
      <c r="G891" s="50" t="b">
        <f t="shared" si="95"/>
        <v>1</v>
      </c>
      <c r="H891" s="50" t="b">
        <f>IFERROR(OR(AND(NOT(D891), 'Upload Data'!$A878 = ""), AND(AG891 &gt; -1, OR(AND(AH891, LEN(AD891) = 7), IFERROR(MATCH(AD891, listCertificateTypes, 0), FALSE)))), FALSE)</f>
        <v>1</v>
      </c>
      <c r="I891" s="50" t="b">
        <f>IFERROR(OR(NOT($D891), 'Upload Data'!B878 &lt;&gt; ""), FALSE)</f>
        <v>1</v>
      </c>
      <c r="J891" s="50" t="b">
        <f>IFERROR(OR(AND(NOT($D891), 'Upload Data'!C878 = ""), ISNUMBER('Upload Data'!C878), IFERROR(DATEVALUE('Upload Data'!C878) &gt; 0, FALSE)), FALSE)</f>
        <v>1</v>
      </c>
      <c r="K891" s="50" t="b">
        <f>IFERROR(OR(NOT($D891), 'Upload Data'!D878 &lt;&gt; ""), FALSE)</f>
        <v>1</v>
      </c>
      <c r="L891" s="51" t="s">
        <v>116</v>
      </c>
      <c r="M891" s="50" t="b">
        <f>IFERROR(OR(AND(NOT($D891), 'Upload Data'!F878 = ""), IFERROR(_xlfn.NUMBERVALUE('Upload Data'!F878) &gt; 0, FALSE)), FALSE)</f>
        <v>1</v>
      </c>
      <c r="N891" s="50" t="b">
        <f>IFERROR(OR('Upload Data'!G878 = "", IFERROR(_xlfn.NUMBERVALUE('Upload Data'!G878) &gt; 0, FALSE)), FALSE)</f>
        <v>1</v>
      </c>
      <c r="O891" s="50" t="b">
        <f>IFERROR(OR('Upload Data'!G878 = "", IFERROR(MATCH('Upload Data'!H878, listVolumeUnits, 0), FALSE)), FALSE)</f>
        <v>1</v>
      </c>
      <c r="P891" s="50" t="b">
        <f>IFERROR(OR('Upload Data'!I878 = "", IFERROR(_xlfn.NUMBERVALUE('Upload Data'!I878) &gt; 0, FALSE)), FALSE)</f>
        <v>1</v>
      </c>
      <c r="Q891" s="50" t="b">
        <f>IFERROR(OR('Upload Data'!I878 = "", IFERROR(MATCH('Upload Data'!J878, listWeightUnits, 0), FALSE)), FALSE)</f>
        <v>1</v>
      </c>
      <c r="R891" s="50" t="b">
        <f>IFERROR(OR(AND(NOT(D891), 'Upload Data'!K878 = ""), IFERROR(MATCH('Upload Data'!K878, listFscClaimTypes, 0), FALSE)), FALSE)</f>
        <v>1</v>
      </c>
      <c r="S891" s="50" t="b">
        <f>IFERROR(OR(AND('Upload Data'!K878 = refClaimFsc100, OR('Upload Data'!L878 = "", 'Upload Data'!L878 = 100)), AND('Upload Data'!K878 = refClaimFscCW, OR('Upload Data'!L878 = "", 'Upload Data'!L878 = 0)), AND('Upload Data'!K878 = refClaimFscMix, 'Upload Data'!L878 &lt;&gt; "", _xlfn.NUMBERVALUE('Upload Data'!L878) &gt;= 0, _xlfn.NUMBERVALUE('Upload Data'!L878) &lt;= 100), AND('Upload Data'!K878 = refClaimFscMixCredit, OR('Upload Data'!L878 = "", 'Upload Data'!L878 = 100)), AND('Upload Data'!K878 = refClaimFscRecycled, 'Upload Data'!K878 =""), 'Upload Data'!K878 = ""), FALSE)</f>
        <v>1</v>
      </c>
      <c r="T891" s="50" t="b">
        <f>IFERROR(OR('Upload Data'!M878 = "", ISNUMBER('Upload Data'!M878), IFERROR(DATEVALUE('Upload Data'!M878) &gt; 0, FALSE)), FALSE)</f>
        <v>1</v>
      </c>
      <c r="U891" s="50" t="b">
        <f>IFERROR(OR('Upload Data'!N878 = "", ISNUMBER('Upload Data'!N878), IFERROR(DATEVALUE('Upload Data'!N878) &gt; 0, FALSE)), FALSE)</f>
        <v>1</v>
      </c>
      <c r="V891" s="51" t="s">
        <v>116</v>
      </c>
      <c r="W891" s="50"/>
      <c r="X891" s="50"/>
      <c r="Y891" s="50"/>
      <c r="Z891" s="50">
        <f>IFERROR(FIND("-", 'Upload Data'!$A878, 1), 1000)</f>
        <v>1000</v>
      </c>
      <c r="AA891" s="50">
        <f>IFERROR(FIND("-", 'Upload Data'!$A878, Z891 + 1), 1000)</f>
        <v>1000</v>
      </c>
      <c r="AB891" s="50">
        <f>IFERROR(FIND("-", 'Upload Data'!$A878, AA891 + 1), 1000)</f>
        <v>1000</v>
      </c>
      <c r="AC891" s="50" t="str">
        <f>IFERROR(LEFT('Upload Data'!$A878, Z891 - 1), "")</f>
        <v/>
      </c>
      <c r="AD891" s="50" t="str">
        <f>IFERROR(MID('Upload Data'!$A878, Z891 + 1, AA891 - Z891 - 1), "")</f>
        <v/>
      </c>
      <c r="AE891" s="50" t="str">
        <f>IFERROR(MID('Upload Data'!$A878, AA891 + 1, AB891 - AA891 - 1), "")</f>
        <v/>
      </c>
      <c r="AF891" s="50" t="str">
        <f>IFERROR(MID('Upload Data'!$A878, AB891 + 1, 1000), "")</f>
        <v/>
      </c>
      <c r="AG891" s="50" t="str">
        <f t="shared" si="98"/>
        <v/>
      </c>
      <c r="AH891" s="50" t="b">
        <f t="shared" si="99"/>
        <v>0</v>
      </c>
    </row>
    <row r="892" spans="1:34">
      <c r="A892" s="49">
        <f t="shared" si="96"/>
        <v>879</v>
      </c>
      <c r="B892" s="48" t="b">
        <f>NOT(IFERROR('Upload Data'!A879 = "ERROR", TRUE))</f>
        <v>1</v>
      </c>
      <c r="C892" s="48">
        <f t="shared" si="97"/>
        <v>879</v>
      </c>
      <c r="D892" s="50" t="b">
        <f>IF(B892, ('Upload Data'!A879 &amp; 'Upload Data'!B879 &amp; 'Upload Data'!C879 &amp; 'Upload Data'!D879 &amp; 'Upload Data'!E879 &amp; 'Upload Data'!F879 &amp; 'Upload Data'!G879 &amp; 'Upload Data'!H879 &amp; 'Upload Data'!I879 &amp; 'Upload Data'!J879 &amp; 'Upload Data'!K879 &amp; 'Upload Data'!L879 &amp; 'Upload Data'!M879 &amp; 'Upload Data'!N879) &lt;&gt; "", FALSE)</f>
        <v>0</v>
      </c>
      <c r="E892" s="50" t="str">
        <f t="shared" si="100"/>
        <v/>
      </c>
      <c r="F892" s="50" t="str">
        <f t="shared" si="101"/>
        <v/>
      </c>
      <c r="G892" s="50" t="b">
        <f t="shared" si="95"/>
        <v>1</v>
      </c>
      <c r="H892" s="50" t="b">
        <f>IFERROR(OR(AND(NOT(D892), 'Upload Data'!$A879 = ""), AND(AG892 &gt; -1, OR(AND(AH892, LEN(AD892) = 7), IFERROR(MATCH(AD892, listCertificateTypes, 0), FALSE)))), FALSE)</f>
        <v>1</v>
      </c>
      <c r="I892" s="50" t="b">
        <f>IFERROR(OR(NOT($D892), 'Upload Data'!B879 &lt;&gt; ""), FALSE)</f>
        <v>1</v>
      </c>
      <c r="J892" s="50" t="b">
        <f>IFERROR(OR(AND(NOT($D892), 'Upload Data'!C879 = ""), ISNUMBER('Upload Data'!C879), IFERROR(DATEVALUE('Upload Data'!C879) &gt; 0, FALSE)), FALSE)</f>
        <v>1</v>
      </c>
      <c r="K892" s="50" t="b">
        <f>IFERROR(OR(NOT($D892), 'Upload Data'!D879 &lt;&gt; ""), FALSE)</f>
        <v>1</v>
      </c>
      <c r="L892" s="51" t="s">
        <v>116</v>
      </c>
      <c r="M892" s="50" t="b">
        <f>IFERROR(OR(AND(NOT($D892), 'Upload Data'!F879 = ""), IFERROR(_xlfn.NUMBERVALUE('Upload Data'!F879) &gt; 0, FALSE)), FALSE)</f>
        <v>1</v>
      </c>
      <c r="N892" s="50" t="b">
        <f>IFERROR(OR('Upload Data'!G879 = "", IFERROR(_xlfn.NUMBERVALUE('Upload Data'!G879) &gt; 0, FALSE)), FALSE)</f>
        <v>1</v>
      </c>
      <c r="O892" s="50" t="b">
        <f>IFERROR(OR('Upload Data'!G879 = "", IFERROR(MATCH('Upload Data'!H879, listVolumeUnits, 0), FALSE)), FALSE)</f>
        <v>1</v>
      </c>
      <c r="P892" s="50" t="b">
        <f>IFERROR(OR('Upload Data'!I879 = "", IFERROR(_xlfn.NUMBERVALUE('Upload Data'!I879) &gt; 0, FALSE)), FALSE)</f>
        <v>1</v>
      </c>
      <c r="Q892" s="50" t="b">
        <f>IFERROR(OR('Upload Data'!I879 = "", IFERROR(MATCH('Upload Data'!J879, listWeightUnits, 0), FALSE)), FALSE)</f>
        <v>1</v>
      </c>
      <c r="R892" s="50" t="b">
        <f>IFERROR(OR(AND(NOT(D892), 'Upload Data'!K879 = ""), IFERROR(MATCH('Upload Data'!K879, listFscClaimTypes, 0), FALSE)), FALSE)</f>
        <v>1</v>
      </c>
      <c r="S892" s="50" t="b">
        <f>IFERROR(OR(AND('Upload Data'!K879 = refClaimFsc100, OR('Upload Data'!L879 = "", 'Upload Data'!L879 = 100)), AND('Upload Data'!K879 = refClaimFscCW, OR('Upload Data'!L879 = "", 'Upload Data'!L879 = 0)), AND('Upload Data'!K879 = refClaimFscMix, 'Upload Data'!L879 &lt;&gt; "", _xlfn.NUMBERVALUE('Upload Data'!L879) &gt;= 0, _xlfn.NUMBERVALUE('Upload Data'!L879) &lt;= 100), AND('Upload Data'!K879 = refClaimFscMixCredit, OR('Upload Data'!L879 = "", 'Upload Data'!L879 = 100)), AND('Upload Data'!K879 = refClaimFscRecycled, 'Upload Data'!K879 =""), 'Upload Data'!K879 = ""), FALSE)</f>
        <v>1</v>
      </c>
      <c r="T892" s="50" t="b">
        <f>IFERROR(OR('Upload Data'!M879 = "", ISNUMBER('Upload Data'!M879), IFERROR(DATEVALUE('Upload Data'!M879) &gt; 0, FALSE)), FALSE)</f>
        <v>1</v>
      </c>
      <c r="U892" s="50" t="b">
        <f>IFERROR(OR('Upload Data'!N879 = "", ISNUMBER('Upload Data'!N879), IFERROR(DATEVALUE('Upload Data'!N879) &gt; 0, FALSE)), FALSE)</f>
        <v>1</v>
      </c>
      <c r="V892" s="51" t="s">
        <v>116</v>
      </c>
      <c r="W892" s="50"/>
      <c r="X892" s="50"/>
      <c r="Y892" s="50"/>
      <c r="Z892" s="50">
        <f>IFERROR(FIND("-", 'Upload Data'!$A879, 1), 1000)</f>
        <v>1000</v>
      </c>
      <c r="AA892" s="50">
        <f>IFERROR(FIND("-", 'Upload Data'!$A879, Z892 + 1), 1000)</f>
        <v>1000</v>
      </c>
      <c r="AB892" s="50">
        <f>IFERROR(FIND("-", 'Upload Data'!$A879, AA892 + 1), 1000)</f>
        <v>1000</v>
      </c>
      <c r="AC892" s="50" t="str">
        <f>IFERROR(LEFT('Upload Data'!$A879, Z892 - 1), "")</f>
        <v/>
      </c>
      <c r="AD892" s="50" t="str">
        <f>IFERROR(MID('Upload Data'!$A879, Z892 + 1, AA892 - Z892 - 1), "")</f>
        <v/>
      </c>
      <c r="AE892" s="50" t="str">
        <f>IFERROR(MID('Upload Data'!$A879, AA892 + 1, AB892 - AA892 - 1), "")</f>
        <v/>
      </c>
      <c r="AF892" s="50" t="str">
        <f>IFERROR(MID('Upload Data'!$A879, AB892 + 1, 1000), "")</f>
        <v/>
      </c>
      <c r="AG892" s="50" t="str">
        <f t="shared" si="98"/>
        <v/>
      </c>
      <c r="AH892" s="50" t="b">
        <f t="shared" si="99"/>
        <v>0</v>
      </c>
    </row>
    <row r="893" spans="1:34">
      <c r="A893" s="49">
        <f t="shared" si="96"/>
        <v>880</v>
      </c>
      <c r="B893" s="48" t="b">
        <f>NOT(IFERROR('Upload Data'!A880 = "ERROR", TRUE))</f>
        <v>1</v>
      </c>
      <c r="C893" s="48">
        <f t="shared" si="97"/>
        <v>880</v>
      </c>
      <c r="D893" s="50" t="b">
        <f>IF(B893, ('Upload Data'!A880 &amp; 'Upload Data'!B880 &amp; 'Upload Data'!C880 &amp; 'Upload Data'!D880 &amp; 'Upload Data'!E880 &amp; 'Upload Data'!F880 &amp; 'Upload Data'!G880 &amp; 'Upload Data'!H880 &amp; 'Upload Data'!I880 &amp; 'Upload Data'!J880 &amp; 'Upload Data'!K880 &amp; 'Upload Data'!L880 &amp; 'Upload Data'!M880 &amp; 'Upload Data'!N880) &lt;&gt; "", FALSE)</f>
        <v>0</v>
      </c>
      <c r="E893" s="50" t="str">
        <f t="shared" si="100"/>
        <v/>
      </c>
      <c r="F893" s="50" t="str">
        <f t="shared" si="101"/>
        <v/>
      </c>
      <c r="G893" s="50" t="b">
        <f t="shared" si="95"/>
        <v>1</v>
      </c>
      <c r="H893" s="50" t="b">
        <f>IFERROR(OR(AND(NOT(D893), 'Upload Data'!$A880 = ""), AND(AG893 &gt; -1, OR(AND(AH893, LEN(AD893) = 7), IFERROR(MATCH(AD893, listCertificateTypes, 0), FALSE)))), FALSE)</f>
        <v>1</v>
      </c>
      <c r="I893" s="50" t="b">
        <f>IFERROR(OR(NOT($D893), 'Upload Data'!B880 &lt;&gt; ""), FALSE)</f>
        <v>1</v>
      </c>
      <c r="J893" s="50" t="b">
        <f>IFERROR(OR(AND(NOT($D893), 'Upload Data'!C880 = ""), ISNUMBER('Upload Data'!C880), IFERROR(DATEVALUE('Upload Data'!C880) &gt; 0, FALSE)), FALSE)</f>
        <v>1</v>
      </c>
      <c r="K893" s="50" t="b">
        <f>IFERROR(OR(NOT($D893), 'Upload Data'!D880 &lt;&gt; ""), FALSE)</f>
        <v>1</v>
      </c>
      <c r="L893" s="51" t="s">
        <v>116</v>
      </c>
      <c r="M893" s="50" t="b">
        <f>IFERROR(OR(AND(NOT($D893), 'Upload Data'!F880 = ""), IFERROR(_xlfn.NUMBERVALUE('Upload Data'!F880) &gt; 0, FALSE)), FALSE)</f>
        <v>1</v>
      </c>
      <c r="N893" s="50" t="b">
        <f>IFERROR(OR('Upload Data'!G880 = "", IFERROR(_xlfn.NUMBERVALUE('Upload Data'!G880) &gt; 0, FALSE)), FALSE)</f>
        <v>1</v>
      </c>
      <c r="O893" s="50" t="b">
        <f>IFERROR(OR('Upload Data'!G880 = "", IFERROR(MATCH('Upload Data'!H880, listVolumeUnits, 0), FALSE)), FALSE)</f>
        <v>1</v>
      </c>
      <c r="P893" s="50" t="b">
        <f>IFERROR(OR('Upload Data'!I880 = "", IFERROR(_xlfn.NUMBERVALUE('Upload Data'!I880) &gt; 0, FALSE)), FALSE)</f>
        <v>1</v>
      </c>
      <c r="Q893" s="50" t="b">
        <f>IFERROR(OR('Upload Data'!I880 = "", IFERROR(MATCH('Upload Data'!J880, listWeightUnits, 0), FALSE)), FALSE)</f>
        <v>1</v>
      </c>
      <c r="R893" s="50" t="b">
        <f>IFERROR(OR(AND(NOT(D893), 'Upload Data'!K880 = ""), IFERROR(MATCH('Upload Data'!K880, listFscClaimTypes, 0), FALSE)), FALSE)</f>
        <v>1</v>
      </c>
      <c r="S893" s="50" t="b">
        <f>IFERROR(OR(AND('Upload Data'!K880 = refClaimFsc100, OR('Upload Data'!L880 = "", 'Upload Data'!L880 = 100)), AND('Upload Data'!K880 = refClaimFscCW, OR('Upload Data'!L880 = "", 'Upload Data'!L880 = 0)), AND('Upload Data'!K880 = refClaimFscMix, 'Upload Data'!L880 &lt;&gt; "", _xlfn.NUMBERVALUE('Upload Data'!L880) &gt;= 0, _xlfn.NUMBERVALUE('Upload Data'!L880) &lt;= 100), AND('Upload Data'!K880 = refClaimFscMixCredit, OR('Upload Data'!L880 = "", 'Upload Data'!L880 = 100)), AND('Upload Data'!K880 = refClaimFscRecycled, 'Upload Data'!K880 =""), 'Upload Data'!K880 = ""), FALSE)</f>
        <v>1</v>
      </c>
      <c r="T893" s="50" t="b">
        <f>IFERROR(OR('Upload Data'!M880 = "", ISNUMBER('Upload Data'!M880), IFERROR(DATEVALUE('Upload Data'!M880) &gt; 0, FALSE)), FALSE)</f>
        <v>1</v>
      </c>
      <c r="U893" s="50" t="b">
        <f>IFERROR(OR('Upload Data'!N880 = "", ISNUMBER('Upload Data'!N880), IFERROR(DATEVALUE('Upload Data'!N880) &gt; 0, FALSE)), FALSE)</f>
        <v>1</v>
      </c>
      <c r="V893" s="51" t="s">
        <v>116</v>
      </c>
      <c r="W893" s="50"/>
      <c r="X893" s="50"/>
      <c r="Y893" s="50"/>
      <c r="Z893" s="50">
        <f>IFERROR(FIND("-", 'Upload Data'!$A880, 1), 1000)</f>
        <v>1000</v>
      </c>
      <c r="AA893" s="50">
        <f>IFERROR(FIND("-", 'Upload Data'!$A880, Z893 + 1), 1000)</f>
        <v>1000</v>
      </c>
      <c r="AB893" s="50">
        <f>IFERROR(FIND("-", 'Upload Data'!$A880, AA893 + 1), 1000)</f>
        <v>1000</v>
      </c>
      <c r="AC893" s="50" t="str">
        <f>IFERROR(LEFT('Upload Data'!$A880, Z893 - 1), "")</f>
        <v/>
      </c>
      <c r="AD893" s="50" t="str">
        <f>IFERROR(MID('Upload Data'!$A880, Z893 + 1, AA893 - Z893 - 1), "")</f>
        <v/>
      </c>
      <c r="AE893" s="50" t="str">
        <f>IFERROR(MID('Upload Data'!$A880, AA893 + 1, AB893 - AA893 - 1), "")</f>
        <v/>
      </c>
      <c r="AF893" s="50" t="str">
        <f>IFERROR(MID('Upload Data'!$A880, AB893 + 1, 1000), "")</f>
        <v/>
      </c>
      <c r="AG893" s="50" t="str">
        <f t="shared" si="98"/>
        <v/>
      </c>
      <c r="AH893" s="50" t="b">
        <f t="shared" si="99"/>
        <v>0</v>
      </c>
    </row>
    <row r="894" spans="1:34">
      <c r="A894" s="49">
        <f t="shared" si="96"/>
        <v>881</v>
      </c>
      <c r="B894" s="48" t="b">
        <f>NOT(IFERROR('Upload Data'!A881 = "ERROR", TRUE))</f>
        <v>1</v>
      </c>
      <c r="C894" s="48">
        <f t="shared" si="97"/>
        <v>881</v>
      </c>
      <c r="D894" s="50" t="b">
        <f>IF(B894, ('Upload Data'!A881 &amp; 'Upload Data'!B881 &amp; 'Upload Data'!C881 &amp; 'Upload Data'!D881 &amp; 'Upload Data'!E881 &amp; 'Upload Data'!F881 &amp; 'Upload Data'!G881 &amp; 'Upload Data'!H881 &amp; 'Upload Data'!I881 &amp; 'Upload Data'!J881 &amp; 'Upload Data'!K881 &amp; 'Upload Data'!L881 &amp; 'Upload Data'!M881 &amp; 'Upload Data'!N881) &lt;&gt; "", FALSE)</f>
        <v>0</v>
      </c>
      <c r="E894" s="50" t="str">
        <f t="shared" si="100"/>
        <v/>
      </c>
      <c r="F894" s="50" t="str">
        <f t="shared" si="101"/>
        <v/>
      </c>
      <c r="G894" s="50" t="b">
        <f t="shared" si="95"/>
        <v>1</v>
      </c>
      <c r="H894" s="50" t="b">
        <f>IFERROR(OR(AND(NOT(D894), 'Upload Data'!$A881 = ""), AND(AG894 &gt; -1, OR(AND(AH894, LEN(AD894) = 7), IFERROR(MATCH(AD894, listCertificateTypes, 0), FALSE)))), FALSE)</f>
        <v>1</v>
      </c>
      <c r="I894" s="50" t="b">
        <f>IFERROR(OR(NOT($D894), 'Upload Data'!B881 &lt;&gt; ""), FALSE)</f>
        <v>1</v>
      </c>
      <c r="J894" s="50" t="b">
        <f>IFERROR(OR(AND(NOT($D894), 'Upload Data'!C881 = ""), ISNUMBER('Upload Data'!C881), IFERROR(DATEVALUE('Upload Data'!C881) &gt; 0, FALSE)), FALSE)</f>
        <v>1</v>
      </c>
      <c r="K894" s="50" t="b">
        <f>IFERROR(OR(NOT($D894), 'Upload Data'!D881 &lt;&gt; ""), FALSE)</f>
        <v>1</v>
      </c>
      <c r="L894" s="51" t="s">
        <v>116</v>
      </c>
      <c r="M894" s="50" t="b">
        <f>IFERROR(OR(AND(NOT($D894), 'Upload Data'!F881 = ""), IFERROR(_xlfn.NUMBERVALUE('Upload Data'!F881) &gt; 0, FALSE)), FALSE)</f>
        <v>1</v>
      </c>
      <c r="N894" s="50" t="b">
        <f>IFERROR(OR('Upload Data'!G881 = "", IFERROR(_xlfn.NUMBERVALUE('Upload Data'!G881) &gt; 0, FALSE)), FALSE)</f>
        <v>1</v>
      </c>
      <c r="O894" s="50" t="b">
        <f>IFERROR(OR('Upload Data'!G881 = "", IFERROR(MATCH('Upload Data'!H881, listVolumeUnits, 0), FALSE)), FALSE)</f>
        <v>1</v>
      </c>
      <c r="P894" s="50" t="b">
        <f>IFERROR(OR('Upload Data'!I881 = "", IFERROR(_xlfn.NUMBERVALUE('Upload Data'!I881) &gt; 0, FALSE)), FALSE)</f>
        <v>1</v>
      </c>
      <c r="Q894" s="50" t="b">
        <f>IFERROR(OR('Upload Data'!I881 = "", IFERROR(MATCH('Upload Data'!J881, listWeightUnits, 0), FALSE)), FALSE)</f>
        <v>1</v>
      </c>
      <c r="R894" s="50" t="b">
        <f>IFERROR(OR(AND(NOT(D894), 'Upload Data'!K881 = ""), IFERROR(MATCH('Upload Data'!K881, listFscClaimTypes, 0), FALSE)), FALSE)</f>
        <v>1</v>
      </c>
      <c r="S894" s="50" t="b">
        <f>IFERROR(OR(AND('Upload Data'!K881 = refClaimFsc100, OR('Upload Data'!L881 = "", 'Upload Data'!L881 = 100)), AND('Upload Data'!K881 = refClaimFscCW, OR('Upload Data'!L881 = "", 'Upload Data'!L881 = 0)), AND('Upload Data'!K881 = refClaimFscMix, 'Upload Data'!L881 &lt;&gt; "", _xlfn.NUMBERVALUE('Upload Data'!L881) &gt;= 0, _xlfn.NUMBERVALUE('Upload Data'!L881) &lt;= 100), AND('Upload Data'!K881 = refClaimFscMixCredit, OR('Upload Data'!L881 = "", 'Upload Data'!L881 = 100)), AND('Upload Data'!K881 = refClaimFscRecycled, 'Upload Data'!K881 =""), 'Upload Data'!K881 = ""), FALSE)</f>
        <v>1</v>
      </c>
      <c r="T894" s="50" t="b">
        <f>IFERROR(OR('Upload Data'!M881 = "", ISNUMBER('Upload Data'!M881), IFERROR(DATEVALUE('Upload Data'!M881) &gt; 0, FALSE)), FALSE)</f>
        <v>1</v>
      </c>
      <c r="U894" s="50" t="b">
        <f>IFERROR(OR('Upload Data'!N881 = "", ISNUMBER('Upload Data'!N881), IFERROR(DATEVALUE('Upload Data'!N881) &gt; 0, FALSE)), FALSE)</f>
        <v>1</v>
      </c>
      <c r="V894" s="51" t="s">
        <v>116</v>
      </c>
      <c r="W894" s="50"/>
      <c r="X894" s="50"/>
      <c r="Y894" s="50"/>
      <c r="Z894" s="50">
        <f>IFERROR(FIND("-", 'Upload Data'!$A881, 1), 1000)</f>
        <v>1000</v>
      </c>
      <c r="AA894" s="50">
        <f>IFERROR(FIND("-", 'Upload Data'!$A881, Z894 + 1), 1000)</f>
        <v>1000</v>
      </c>
      <c r="AB894" s="50">
        <f>IFERROR(FIND("-", 'Upload Data'!$A881, AA894 + 1), 1000)</f>
        <v>1000</v>
      </c>
      <c r="AC894" s="50" t="str">
        <f>IFERROR(LEFT('Upload Data'!$A881, Z894 - 1), "")</f>
        <v/>
      </c>
      <c r="AD894" s="50" t="str">
        <f>IFERROR(MID('Upload Data'!$A881, Z894 + 1, AA894 - Z894 - 1), "")</f>
        <v/>
      </c>
      <c r="AE894" s="50" t="str">
        <f>IFERROR(MID('Upload Data'!$A881, AA894 + 1, AB894 - AA894 - 1), "")</f>
        <v/>
      </c>
      <c r="AF894" s="50" t="str">
        <f>IFERROR(MID('Upload Data'!$A881, AB894 + 1, 1000), "")</f>
        <v/>
      </c>
      <c r="AG894" s="50" t="str">
        <f t="shared" si="98"/>
        <v/>
      </c>
      <c r="AH894" s="50" t="b">
        <f t="shared" si="99"/>
        <v>0</v>
      </c>
    </row>
    <row r="895" spans="1:34">
      <c r="A895" s="49">
        <f t="shared" si="96"/>
        <v>882</v>
      </c>
      <c r="B895" s="48" t="b">
        <f>NOT(IFERROR('Upload Data'!A882 = "ERROR", TRUE))</f>
        <v>1</v>
      </c>
      <c r="C895" s="48">
        <f t="shared" si="97"/>
        <v>882</v>
      </c>
      <c r="D895" s="50" t="b">
        <f>IF(B895, ('Upload Data'!A882 &amp; 'Upload Data'!B882 &amp; 'Upload Data'!C882 &amp; 'Upload Data'!D882 &amp; 'Upload Data'!E882 &amp; 'Upload Data'!F882 &amp; 'Upload Data'!G882 &amp; 'Upload Data'!H882 &amp; 'Upload Data'!I882 &amp; 'Upload Data'!J882 &amp; 'Upload Data'!K882 &amp; 'Upload Data'!L882 &amp; 'Upload Data'!M882 &amp; 'Upload Data'!N882) &lt;&gt; "", FALSE)</f>
        <v>0</v>
      </c>
      <c r="E895" s="50" t="str">
        <f t="shared" si="100"/>
        <v/>
      </c>
      <c r="F895" s="50" t="str">
        <f t="shared" si="101"/>
        <v/>
      </c>
      <c r="G895" s="50" t="b">
        <f t="shared" si="95"/>
        <v>1</v>
      </c>
      <c r="H895" s="50" t="b">
        <f>IFERROR(OR(AND(NOT(D895), 'Upload Data'!$A882 = ""), AND(AG895 &gt; -1, OR(AND(AH895, LEN(AD895) = 7), IFERROR(MATCH(AD895, listCertificateTypes, 0), FALSE)))), FALSE)</f>
        <v>1</v>
      </c>
      <c r="I895" s="50" t="b">
        <f>IFERROR(OR(NOT($D895), 'Upload Data'!B882 &lt;&gt; ""), FALSE)</f>
        <v>1</v>
      </c>
      <c r="J895" s="50" t="b">
        <f>IFERROR(OR(AND(NOT($D895), 'Upload Data'!C882 = ""), ISNUMBER('Upload Data'!C882), IFERROR(DATEVALUE('Upload Data'!C882) &gt; 0, FALSE)), FALSE)</f>
        <v>1</v>
      </c>
      <c r="K895" s="50" t="b">
        <f>IFERROR(OR(NOT($D895), 'Upload Data'!D882 &lt;&gt; ""), FALSE)</f>
        <v>1</v>
      </c>
      <c r="L895" s="51" t="s">
        <v>116</v>
      </c>
      <c r="M895" s="50" t="b">
        <f>IFERROR(OR(AND(NOT($D895), 'Upload Data'!F882 = ""), IFERROR(_xlfn.NUMBERVALUE('Upload Data'!F882) &gt; 0, FALSE)), FALSE)</f>
        <v>1</v>
      </c>
      <c r="N895" s="50" t="b">
        <f>IFERROR(OR('Upload Data'!G882 = "", IFERROR(_xlfn.NUMBERVALUE('Upload Data'!G882) &gt; 0, FALSE)), FALSE)</f>
        <v>1</v>
      </c>
      <c r="O895" s="50" t="b">
        <f>IFERROR(OR('Upload Data'!G882 = "", IFERROR(MATCH('Upload Data'!H882, listVolumeUnits, 0), FALSE)), FALSE)</f>
        <v>1</v>
      </c>
      <c r="P895" s="50" t="b">
        <f>IFERROR(OR('Upload Data'!I882 = "", IFERROR(_xlfn.NUMBERVALUE('Upload Data'!I882) &gt; 0, FALSE)), FALSE)</f>
        <v>1</v>
      </c>
      <c r="Q895" s="50" t="b">
        <f>IFERROR(OR('Upload Data'!I882 = "", IFERROR(MATCH('Upload Data'!J882, listWeightUnits, 0), FALSE)), FALSE)</f>
        <v>1</v>
      </c>
      <c r="R895" s="50" t="b">
        <f>IFERROR(OR(AND(NOT(D895), 'Upload Data'!K882 = ""), IFERROR(MATCH('Upload Data'!K882, listFscClaimTypes, 0), FALSE)), FALSE)</f>
        <v>1</v>
      </c>
      <c r="S895" s="50" t="b">
        <f>IFERROR(OR(AND('Upload Data'!K882 = refClaimFsc100, OR('Upload Data'!L882 = "", 'Upload Data'!L882 = 100)), AND('Upload Data'!K882 = refClaimFscCW, OR('Upload Data'!L882 = "", 'Upload Data'!L882 = 0)), AND('Upload Data'!K882 = refClaimFscMix, 'Upload Data'!L882 &lt;&gt; "", _xlfn.NUMBERVALUE('Upload Data'!L882) &gt;= 0, _xlfn.NUMBERVALUE('Upload Data'!L882) &lt;= 100), AND('Upload Data'!K882 = refClaimFscMixCredit, OR('Upload Data'!L882 = "", 'Upload Data'!L882 = 100)), AND('Upload Data'!K882 = refClaimFscRecycled, 'Upload Data'!K882 =""), 'Upload Data'!K882 = ""), FALSE)</f>
        <v>1</v>
      </c>
      <c r="T895" s="50" t="b">
        <f>IFERROR(OR('Upload Data'!M882 = "", ISNUMBER('Upload Data'!M882), IFERROR(DATEVALUE('Upload Data'!M882) &gt; 0, FALSE)), FALSE)</f>
        <v>1</v>
      </c>
      <c r="U895" s="50" t="b">
        <f>IFERROR(OR('Upload Data'!N882 = "", ISNUMBER('Upload Data'!N882), IFERROR(DATEVALUE('Upload Data'!N882) &gt; 0, FALSE)), FALSE)</f>
        <v>1</v>
      </c>
      <c r="V895" s="51" t="s">
        <v>116</v>
      </c>
      <c r="W895" s="50"/>
      <c r="X895" s="50"/>
      <c r="Y895" s="50"/>
      <c r="Z895" s="50">
        <f>IFERROR(FIND("-", 'Upload Data'!$A882, 1), 1000)</f>
        <v>1000</v>
      </c>
      <c r="AA895" s="50">
        <f>IFERROR(FIND("-", 'Upload Data'!$A882, Z895 + 1), 1000)</f>
        <v>1000</v>
      </c>
      <c r="AB895" s="50">
        <f>IFERROR(FIND("-", 'Upload Data'!$A882, AA895 + 1), 1000)</f>
        <v>1000</v>
      </c>
      <c r="AC895" s="50" t="str">
        <f>IFERROR(LEFT('Upload Data'!$A882, Z895 - 1), "")</f>
        <v/>
      </c>
      <c r="AD895" s="50" t="str">
        <f>IFERROR(MID('Upload Data'!$A882, Z895 + 1, AA895 - Z895 - 1), "")</f>
        <v/>
      </c>
      <c r="AE895" s="50" t="str">
        <f>IFERROR(MID('Upload Data'!$A882, AA895 + 1, AB895 - AA895 - 1), "")</f>
        <v/>
      </c>
      <c r="AF895" s="50" t="str">
        <f>IFERROR(MID('Upload Data'!$A882, AB895 + 1, 1000), "")</f>
        <v/>
      </c>
      <c r="AG895" s="50" t="str">
        <f t="shared" si="98"/>
        <v/>
      </c>
      <c r="AH895" s="50" t="b">
        <f t="shared" si="99"/>
        <v>0</v>
      </c>
    </row>
    <row r="896" spans="1:34">
      <c r="A896" s="49">
        <f t="shared" si="96"/>
        <v>883</v>
      </c>
      <c r="B896" s="48" t="b">
        <f>NOT(IFERROR('Upload Data'!A883 = "ERROR", TRUE))</f>
        <v>1</v>
      </c>
      <c r="C896" s="48">
        <f t="shared" si="97"/>
        <v>883</v>
      </c>
      <c r="D896" s="50" t="b">
        <f>IF(B896, ('Upload Data'!A883 &amp; 'Upload Data'!B883 &amp; 'Upload Data'!C883 &amp; 'Upload Data'!D883 &amp; 'Upload Data'!E883 &amp; 'Upload Data'!F883 &amp; 'Upload Data'!G883 &amp; 'Upload Data'!H883 &amp; 'Upload Data'!I883 &amp; 'Upload Data'!J883 &amp; 'Upload Data'!K883 &amp; 'Upload Data'!L883 &amp; 'Upload Data'!M883 &amp; 'Upload Data'!N883) &lt;&gt; "", FALSE)</f>
        <v>0</v>
      </c>
      <c r="E896" s="50" t="str">
        <f t="shared" si="100"/>
        <v/>
      </c>
      <c r="F896" s="50" t="str">
        <f t="shared" si="101"/>
        <v/>
      </c>
      <c r="G896" s="50" t="b">
        <f t="shared" si="95"/>
        <v>1</v>
      </c>
      <c r="H896" s="50" t="b">
        <f>IFERROR(OR(AND(NOT(D896), 'Upload Data'!$A883 = ""), AND(AG896 &gt; -1, OR(AND(AH896, LEN(AD896) = 7), IFERROR(MATCH(AD896, listCertificateTypes, 0), FALSE)))), FALSE)</f>
        <v>1</v>
      </c>
      <c r="I896" s="50" t="b">
        <f>IFERROR(OR(NOT($D896), 'Upload Data'!B883 &lt;&gt; ""), FALSE)</f>
        <v>1</v>
      </c>
      <c r="J896" s="50" t="b">
        <f>IFERROR(OR(AND(NOT($D896), 'Upload Data'!C883 = ""), ISNUMBER('Upload Data'!C883), IFERROR(DATEVALUE('Upload Data'!C883) &gt; 0, FALSE)), FALSE)</f>
        <v>1</v>
      </c>
      <c r="K896" s="50" t="b">
        <f>IFERROR(OR(NOT($D896), 'Upload Data'!D883 &lt;&gt; ""), FALSE)</f>
        <v>1</v>
      </c>
      <c r="L896" s="51" t="s">
        <v>116</v>
      </c>
      <c r="M896" s="50" t="b">
        <f>IFERROR(OR(AND(NOT($D896), 'Upload Data'!F883 = ""), IFERROR(_xlfn.NUMBERVALUE('Upload Data'!F883) &gt; 0, FALSE)), FALSE)</f>
        <v>1</v>
      </c>
      <c r="N896" s="50" t="b">
        <f>IFERROR(OR('Upload Data'!G883 = "", IFERROR(_xlfn.NUMBERVALUE('Upload Data'!G883) &gt; 0, FALSE)), FALSE)</f>
        <v>1</v>
      </c>
      <c r="O896" s="50" t="b">
        <f>IFERROR(OR('Upload Data'!G883 = "", IFERROR(MATCH('Upload Data'!H883, listVolumeUnits, 0), FALSE)), FALSE)</f>
        <v>1</v>
      </c>
      <c r="P896" s="50" t="b">
        <f>IFERROR(OR('Upload Data'!I883 = "", IFERROR(_xlfn.NUMBERVALUE('Upload Data'!I883) &gt; 0, FALSE)), FALSE)</f>
        <v>1</v>
      </c>
      <c r="Q896" s="50" t="b">
        <f>IFERROR(OR('Upload Data'!I883 = "", IFERROR(MATCH('Upload Data'!J883, listWeightUnits, 0), FALSE)), FALSE)</f>
        <v>1</v>
      </c>
      <c r="R896" s="50" t="b">
        <f>IFERROR(OR(AND(NOT(D896), 'Upload Data'!K883 = ""), IFERROR(MATCH('Upload Data'!K883, listFscClaimTypes, 0), FALSE)), FALSE)</f>
        <v>1</v>
      </c>
      <c r="S896" s="50" t="b">
        <f>IFERROR(OR(AND('Upload Data'!K883 = refClaimFsc100, OR('Upload Data'!L883 = "", 'Upload Data'!L883 = 100)), AND('Upload Data'!K883 = refClaimFscCW, OR('Upload Data'!L883 = "", 'Upload Data'!L883 = 0)), AND('Upload Data'!K883 = refClaimFscMix, 'Upload Data'!L883 &lt;&gt; "", _xlfn.NUMBERVALUE('Upload Data'!L883) &gt;= 0, _xlfn.NUMBERVALUE('Upload Data'!L883) &lt;= 100), AND('Upload Data'!K883 = refClaimFscMixCredit, OR('Upload Data'!L883 = "", 'Upload Data'!L883 = 100)), AND('Upload Data'!K883 = refClaimFscRecycled, 'Upload Data'!K883 =""), 'Upload Data'!K883 = ""), FALSE)</f>
        <v>1</v>
      </c>
      <c r="T896" s="50" t="b">
        <f>IFERROR(OR('Upload Data'!M883 = "", ISNUMBER('Upload Data'!M883), IFERROR(DATEVALUE('Upload Data'!M883) &gt; 0, FALSE)), FALSE)</f>
        <v>1</v>
      </c>
      <c r="U896" s="50" t="b">
        <f>IFERROR(OR('Upload Data'!N883 = "", ISNUMBER('Upload Data'!N883), IFERROR(DATEVALUE('Upload Data'!N883) &gt; 0, FALSE)), FALSE)</f>
        <v>1</v>
      </c>
      <c r="V896" s="51" t="s">
        <v>116</v>
      </c>
      <c r="W896" s="50"/>
      <c r="X896" s="50"/>
      <c r="Y896" s="50"/>
      <c r="Z896" s="50">
        <f>IFERROR(FIND("-", 'Upload Data'!$A883, 1), 1000)</f>
        <v>1000</v>
      </c>
      <c r="AA896" s="50">
        <f>IFERROR(FIND("-", 'Upload Data'!$A883, Z896 + 1), 1000)</f>
        <v>1000</v>
      </c>
      <c r="AB896" s="50">
        <f>IFERROR(FIND("-", 'Upload Data'!$A883, AA896 + 1), 1000)</f>
        <v>1000</v>
      </c>
      <c r="AC896" s="50" t="str">
        <f>IFERROR(LEFT('Upload Data'!$A883, Z896 - 1), "")</f>
        <v/>
      </c>
      <c r="AD896" s="50" t="str">
        <f>IFERROR(MID('Upload Data'!$A883, Z896 + 1, AA896 - Z896 - 1), "")</f>
        <v/>
      </c>
      <c r="AE896" s="50" t="str">
        <f>IFERROR(MID('Upload Data'!$A883, AA896 + 1, AB896 - AA896 - 1), "")</f>
        <v/>
      </c>
      <c r="AF896" s="50" t="str">
        <f>IFERROR(MID('Upload Data'!$A883, AB896 + 1, 1000), "")</f>
        <v/>
      </c>
      <c r="AG896" s="50" t="str">
        <f t="shared" si="98"/>
        <v/>
      </c>
      <c r="AH896" s="50" t="b">
        <f t="shared" si="99"/>
        <v>0</v>
      </c>
    </row>
    <row r="897" spans="1:34">
      <c r="A897" s="49">
        <f t="shared" si="96"/>
        <v>884</v>
      </c>
      <c r="B897" s="48" t="b">
        <f>NOT(IFERROR('Upload Data'!A884 = "ERROR", TRUE))</f>
        <v>1</v>
      </c>
      <c r="C897" s="48">
        <f t="shared" si="97"/>
        <v>884</v>
      </c>
      <c r="D897" s="50" t="b">
        <f>IF(B897, ('Upload Data'!A884 &amp; 'Upload Data'!B884 &amp; 'Upload Data'!C884 &amp; 'Upload Data'!D884 &amp; 'Upload Data'!E884 &amp; 'Upload Data'!F884 &amp; 'Upload Data'!G884 &amp; 'Upload Data'!H884 &amp; 'Upload Data'!I884 &amp; 'Upload Data'!J884 &amp; 'Upload Data'!K884 &amp; 'Upload Data'!L884 &amp; 'Upload Data'!M884 &amp; 'Upload Data'!N884) &lt;&gt; "", FALSE)</f>
        <v>0</v>
      </c>
      <c r="E897" s="50" t="str">
        <f t="shared" si="100"/>
        <v/>
      </c>
      <c r="F897" s="50" t="str">
        <f t="shared" si="101"/>
        <v/>
      </c>
      <c r="G897" s="50" t="b">
        <f t="shared" si="95"/>
        <v>1</v>
      </c>
      <c r="H897" s="50" t="b">
        <f>IFERROR(OR(AND(NOT(D897), 'Upload Data'!$A884 = ""), AND(AG897 &gt; -1, OR(AND(AH897, LEN(AD897) = 7), IFERROR(MATCH(AD897, listCertificateTypes, 0), FALSE)))), FALSE)</f>
        <v>1</v>
      </c>
      <c r="I897" s="50" t="b">
        <f>IFERROR(OR(NOT($D897), 'Upload Data'!B884 &lt;&gt; ""), FALSE)</f>
        <v>1</v>
      </c>
      <c r="J897" s="50" t="b">
        <f>IFERROR(OR(AND(NOT($D897), 'Upload Data'!C884 = ""), ISNUMBER('Upload Data'!C884), IFERROR(DATEVALUE('Upload Data'!C884) &gt; 0, FALSE)), FALSE)</f>
        <v>1</v>
      </c>
      <c r="K897" s="50" t="b">
        <f>IFERROR(OR(NOT($D897), 'Upload Data'!D884 &lt;&gt; ""), FALSE)</f>
        <v>1</v>
      </c>
      <c r="L897" s="51" t="s">
        <v>116</v>
      </c>
      <c r="M897" s="50" t="b">
        <f>IFERROR(OR(AND(NOT($D897), 'Upload Data'!F884 = ""), IFERROR(_xlfn.NUMBERVALUE('Upload Data'!F884) &gt; 0, FALSE)), FALSE)</f>
        <v>1</v>
      </c>
      <c r="N897" s="50" t="b">
        <f>IFERROR(OR('Upload Data'!G884 = "", IFERROR(_xlfn.NUMBERVALUE('Upload Data'!G884) &gt; 0, FALSE)), FALSE)</f>
        <v>1</v>
      </c>
      <c r="O897" s="50" t="b">
        <f>IFERROR(OR('Upload Data'!G884 = "", IFERROR(MATCH('Upload Data'!H884, listVolumeUnits, 0), FALSE)), FALSE)</f>
        <v>1</v>
      </c>
      <c r="P897" s="50" t="b">
        <f>IFERROR(OR('Upload Data'!I884 = "", IFERROR(_xlfn.NUMBERVALUE('Upload Data'!I884) &gt; 0, FALSE)), FALSE)</f>
        <v>1</v>
      </c>
      <c r="Q897" s="50" t="b">
        <f>IFERROR(OR('Upload Data'!I884 = "", IFERROR(MATCH('Upload Data'!J884, listWeightUnits, 0), FALSE)), FALSE)</f>
        <v>1</v>
      </c>
      <c r="R897" s="50" t="b">
        <f>IFERROR(OR(AND(NOT(D897), 'Upload Data'!K884 = ""), IFERROR(MATCH('Upload Data'!K884, listFscClaimTypes, 0), FALSE)), FALSE)</f>
        <v>1</v>
      </c>
      <c r="S897" s="50" t="b">
        <f>IFERROR(OR(AND('Upload Data'!K884 = refClaimFsc100, OR('Upload Data'!L884 = "", 'Upload Data'!L884 = 100)), AND('Upload Data'!K884 = refClaimFscCW, OR('Upload Data'!L884 = "", 'Upload Data'!L884 = 0)), AND('Upload Data'!K884 = refClaimFscMix, 'Upload Data'!L884 &lt;&gt; "", _xlfn.NUMBERVALUE('Upload Data'!L884) &gt;= 0, _xlfn.NUMBERVALUE('Upload Data'!L884) &lt;= 100), AND('Upload Data'!K884 = refClaimFscMixCredit, OR('Upload Data'!L884 = "", 'Upload Data'!L884 = 100)), AND('Upload Data'!K884 = refClaimFscRecycled, 'Upload Data'!K884 =""), 'Upload Data'!K884 = ""), FALSE)</f>
        <v>1</v>
      </c>
      <c r="T897" s="50" t="b">
        <f>IFERROR(OR('Upload Data'!M884 = "", ISNUMBER('Upload Data'!M884), IFERROR(DATEVALUE('Upload Data'!M884) &gt; 0, FALSE)), FALSE)</f>
        <v>1</v>
      </c>
      <c r="U897" s="50" t="b">
        <f>IFERROR(OR('Upload Data'!N884 = "", ISNUMBER('Upload Data'!N884), IFERROR(DATEVALUE('Upload Data'!N884) &gt; 0, FALSE)), FALSE)</f>
        <v>1</v>
      </c>
      <c r="V897" s="51" t="s">
        <v>116</v>
      </c>
      <c r="W897" s="50"/>
      <c r="X897" s="50"/>
      <c r="Y897" s="50"/>
      <c r="Z897" s="50">
        <f>IFERROR(FIND("-", 'Upload Data'!$A884, 1), 1000)</f>
        <v>1000</v>
      </c>
      <c r="AA897" s="50">
        <f>IFERROR(FIND("-", 'Upload Data'!$A884, Z897 + 1), 1000)</f>
        <v>1000</v>
      </c>
      <c r="AB897" s="50">
        <f>IFERROR(FIND("-", 'Upload Data'!$A884, AA897 + 1), 1000)</f>
        <v>1000</v>
      </c>
      <c r="AC897" s="50" t="str">
        <f>IFERROR(LEFT('Upload Data'!$A884, Z897 - 1), "")</f>
        <v/>
      </c>
      <c r="AD897" s="50" t="str">
        <f>IFERROR(MID('Upload Data'!$A884, Z897 + 1, AA897 - Z897 - 1), "")</f>
        <v/>
      </c>
      <c r="AE897" s="50" t="str">
        <f>IFERROR(MID('Upload Data'!$A884, AA897 + 1, AB897 - AA897 - 1), "")</f>
        <v/>
      </c>
      <c r="AF897" s="50" t="str">
        <f>IFERROR(MID('Upload Data'!$A884, AB897 + 1, 1000), "")</f>
        <v/>
      </c>
      <c r="AG897" s="50" t="str">
        <f t="shared" si="98"/>
        <v/>
      </c>
      <c r="AH897" s="50" t="b">
        <f t="shared" si="99"/>
        <v>0</v>
      </c>
    </row>
    <row r="898" spans="1:34">
      <c r="A898" s="49">
        <f t="shared" si="96"/>
        <v>885</v>
      </c>
      <c r="B898" s="48" t="b">
        <f>NOT(IFERROR('Upload Data'!A885 = "ERROR", TRUE))</f>
        <v>1</v>
      </c>
      <c r="C898" s="48">
        <f t="shared" si="97"/>
        <v>885</v>
      </c>
      <c r="D898" s="50" t="b">
        <f>IF(B898, ('Upload Data'!A885 &amp; 'Upload Data'!B885 &amp; 'Upload Data'!C885 &amp; 'Upload Data'!D885 &amp; 'Upload Data'!E885 &amp; 'Upload Data'!F885 &amp; 'Upload Data'!G885 &amp; 'Upload Data'!H885 &amp; 'Upload Data'!I885 &amp; 'Upload Data'!J885 &amp; 'Upload Data'!K885 &amp; 'Upload Data'!L885 &amp; 'Upload Data'!M885 &amp; 'Upload Data'!N885) &lt;&gt; "", FALSE)</f>
        <v>0</v>
      </c>
      <c r="E898" s="50" t="str">
        <f t="shared" si="100"/>
        <v/>
      </c>
      <c r="F898" s="50" t="str">
        <f t="shared" si="101"/>
        <v/>
      </c>
      <c r="G898" s="50" t="b">
        <f t="shared" si="95"/>
        <v>1</v>
      </c>
      <c r="H898" s="50" t="b">
        <f>IFERROR(OR(AND(NOT(D898), 'Upload Data'!$A885 = ""), AND(AG898 &gt; -1, OR(AND(AH898, LEN(AD898) = 7), IFERROR(MATCH(AD898, listCertificateTypes, 0), FALSE)))), FALSE)</f>
        <v>1</v>
      </c>
      <c r="I898" s="50" t="b">
        <f>IFERROR(OR(NOT($D898), 'Upload Data'!B885 &lt;&gt; ""), FALSE)</f>
        <v>1</v>
      </c>
      <c r="J898" s="50" t="b">
        <f>IFERROR(OR(AND(NOT($D898), 'Upload Data'!C885 = ""), ISNUMBER('Upload Data'!C885), IFERROR(DATEVALUE('Upload Data'!C885) &gt; 0, FALSE)), FALSE)</f>
        <v>1</v>
      </c>
      <c r="K898" s="50" t="b">
        <f>IFERROR(OR(NOT($D898), 'Upload Data'!D885 &lt;&gt; ""), FALSE)</f>
        <v>1</v>
      </c>
      <c r="L898" s="51" t="s">
        <v>116</v>
      </c>
      <c r="M898" s="50" t="b">
        <f>IFERROR(OR(AND(NOT($D898), 'Upload Data'!F885 = ""), IFERROR(_xlfn.NUMBERVALUE('Upload Data'!F885) &gt; 0, FALSE)), FALSE)</f>
        <v>1</v>
      </c>
      <c r="N898" s="50" t="b">
        <f>IFERROR(OR('Upload Data'!G885 = "", IFERROR(_xlfn.NUMBERVALUE('Upload Data'!G885) &gt; 0, FALSE)), FALSE)</f>
        <v>1</v>
      </c>
      <c r="O898" s="50" t="b">
        <f>IFERROR(OR('Upload Data'!G885 = "", IFERROR(MATCH('Upload Data'!H885, listVolumeUnits, 0), FALSE)), FALSE)</f>
        <v>1</v>
      </c>
      <c r="P898" s="50" t="b">
        <f>IFERROR(OR('Upload Data'!I885 = "", IFERROR(_xlfn.NUMBERVALUE('Upload Data'!I885) &gt; 0, FALSE)), FALSE)</f>
        <v>1</v>
      </c>
      <c r="Q898" s="50" t="b">
        <f>IFERROR(OR('Upload Data'!I885 = "", IFERROR(MATCH('Upload Data'!J885, listWeightUnits, 0), FALSE)), FALSE)</f>
        <v>1</v>
      </c>
      <c r="R898" s="50" t="b">
        <f>IFERROR(OR(AND(NOT(D898), 'Upload Data'!K885 = ""), IFERROR(MATCH('Upload Data'!K885, listFscClaimTypes, 0), FALSE)), FALSE)</f>
        <v>1</v>
      </c>
      <c r="S898" s="50" t="b">
        <f>IFERROR(OR(AND('Upload Data'!K885 = refClaimFsc100, OR('Upload Data'!L885 = "", 'Upload Data'!L885 = 100)), AND('Upload Data'!K885 = refClaimFscCW, OR('Upload Data'!L885 = "", 'Upload Data'!L885 = 0)), AND('Upload Data'!K885 = refClaimFscMix, 'Upload Data'!L885 &lt;&gt; "", _xlfn.NUMBERVALUE('Upload Data'!L885) &gt;= 0, _xlfn.NUMBERVALUE('Upload Data'!L885) &lt;= 100), AND('Upload Data'!K885 = refClaimFscMixCredit, OR('Upload Data'!L885 = "", 'Upload Data'!L885 = 100)), AND('Upload Data'!K885 = refClaimFscRecycled, 'Upload Data'!K885 =""), 'Upload Data'!K885 = ""), FALSE)</f>
        <v>1</v>
      </c>
      <c r="T898" s="50" t="b">
        <f>IFERROR(OR('Upload Data'!M885 = "", ISNUMBER('Upload Data'!M885), IFERROR(DATEVALUE('Upload Data'!M885) &gt; 0, FALSE)), FALSE)</f>
        <v>1</v>
      </c>
      <c r="U898" s="50" t="b">
        <f>IFERROR(OR('Upload Data'!N885 = "", ISNUMBER('Upload Data'!N885), IFERROR(DATEVALUE('Upload Data'!N885) &gt; 0, FALSE)), FALSE)</f>
        <v>1</v>
      </c>
      <c r="V898" s="51" t="s">
        <v>116</v>
      </c>
      <c r="W898" s="50"/>
      <c r="X898" s="50"/>
      <c r="Y898" s="50"/>
      <c r="Z898" s="50">
        <f>IFERROR(FIND("-", 'Upload Data'!$A885, 1), 1000)</f>
        <v>1000</v>
      </c>
      <c r="AA898" s="50">
        <f>IFERROR(FIND("-", 'Upload Data'!$A885, Z898 + 1), 1000)</f>
        <v>1000</v>
      </c>
      <c r="AB898" s="50">
        <f>IFERROR(FIND("-", 'Upload Data'!$A885, AA898 + 1), 1000)</f>
        <v>1000</v>
      </c>
      <c r="AC898" s="50" t="str">
        <f>IFERROR(LEFT('Upload Data'!$A885, Z898 - 1), "")</f>
        <v/>
      </c>
      <c r="AD898" s="50" t="str">
        <f>IFERROR(MID('Upload Data'!$A885, Z898 + 1, AA898 - Z898 - 1), "")</f>
        <v/>
      </c>
      <c r="AE898" s="50" t="str">
        <f>IFERROR(MID('Upload Data'!$A885, AA898 + 1, AB898 - AA898 - 1), "")</f>
        <v/>
      </c>
      <c r="AF898" s="50" t="str">
        <f>IFERROR(MID('Upload Data'!$A885, AB898 + 1, 1000), "")</f>
        <v/>
      </c>
      <c r="AG898" s="50" t="str">
        <f t="shared" si="98"/>
        <v/>
      </c>
      <c r="AH898" s="50" t="b">
        <f t="shared" si="99"/>
        <v>0</v>
      </c>
    </row>
    <row r="899" spans="1:34">
      <c r="A899" s="49">
        <f t="shared" si="96"/>
        <v>886</v>
      </c>
      <c r="B899" s="48" t="b">
        <f>NOT(IFERROR('Upload Data'!A886 = "ERROR", TRUE))</f>
        <v>1</v>
      </c>
      <c r="C899" s="48">
        <f t="shared" si="97"/>
        <v>886</v>
      </c>
      <c r="D899" s="50" t="b">
        <f>IF(B899, ('Upload Data'!A886 &amp; 'Upload Data'!B886 &amp; 'Upload Data'!C886 &amp; 'Upload Data'!D886 &amp; 'Upload Data'!E886 &amp; 'Upload Data'!F886 &amp; 'Upload Data'!G886 &amp; 'Upload Data'!H886 &amp; 'Upload Data'!I886 &amp; 'Upload Data'!J886 &amp; 'Upload Data'!K886 &amp; 'Upload Data'!L886 &amp; 'Upload Data'!M886 &amp; 'Upload Data'!N886) &lt;&gt; "", FALSE)</f>
        <v>0</v>
      </c>
      <c r="E899" s="50" t="str">
        <f t="shared" si="100"/>
        <v/>
      </c>
      <c r="F899" s="50" t="str">
        <f t="shared" si="101"/>
        <v/>
      </c>
      <c r="G899" s="50" t="b">
        <f t="shared" si="95"/>
        <v>1</v>
      </c>
      <c r="H899" s="50" t="b">
        <f>IFERROR(OR(AND(NOT(D899), 'Upload Data'!$A886 = ""), AND(AG899 &gt; -1, OR(AND(AH899, LEN(AD899) = 7), IFERROR(MATCH(AD899, listCertificateTypes, 0), FALSE)))), FALSE)</f>
        <v>1</v>
      </c>
      <c r="I899" s="50" t="b">
        <f>IFERROR(OR(NOT($D899), 'Upload Data'!B886 &lt;&gt; ""), FALSE)</f>
        <v>1</v>
      </c>
      <c r="J899" s="50" t="b">
        <f>IFERROR(OR(AND(NOT($D899), 'Upload Data'!C886 = ""), ISNUMBER('Upload Data'!C886), IFERROR(DATEVALUE('Upload Data'!C886) &gt; 0, FALSE)), FALSE)</f>
        <v>1</v>
      </c>
      <c r="K899" s="50" t="b">
        <f>IFERROR(OR(NOT($D899), 'Upload Data'!D886 &lt;&gt; ""), FALSE)</f>
        <v>1</v>
      </c>
      <c r="L899" s="51" t="s">
        <v>116</v>
      </c>
      <c r="M899" s="50" t="b">
        <f>IFERROR(OR(AND(NOT($D899), 'Upload Data'!F886 = ""), IFERROR(_xlfn.NUMBERVALUE('Upload Data'!F886) &gt; 0, FALSE)), FALSE)</f>
        <v>1</v>
      </c>
      <c r="N899" s="50" t="b">
        <f>IFERROR(OR('Upload Data'!G886 = "", IFERROR(_xlfn.NUMBERVALUE('Upload Data'!G886) &gt; 0, FALSE)), FALSE)</f>
        <v>1</v>
      </c>
      <c r="O899" s="50" t="b">
        <f>IFERROR(OR('Upload Data'!G886 = "", IFERROR(MATCH('Upload Data'!H886, listVolumeUnits, 0), FALSE)), FALSE)</f>
        <v>1</v>
      </c>
      <c r="P899" s="50" t="b">
        <f>IFERROR(OR('Upload Data'!I886 = "", IFERROR(_xlfn.NUMBERVALUE('Upload Data'!I886) &gt; 0, FALSE)), FALSE)</f>
        <v>1</v>
      </c>
      <c r="Q899" s="50" t="b">
        <f>IFERROR(OR('Upload Data'!I886 = "", IFERROR(MATCH('Upload Data'!J886, listWeightUnits, 0), FALSE)), FALSE)</f>
        <v>1</v>
      </c>
      <c r="R899" s="50" t="b">
        <f>IFERROR(OR(AND(NOT(D899), 'Upload Data'!K886 = ""), IFERROR(MATCH('Upload Data'!K886, listFscClaimTypes, 0), FALSE)), FALSE)</f>
        <v>1</v>
      </c>
      <c r="S899" s="50" t="b">
        <f>IFERROR(OR(AND('Upload Data'!K886 = refClaimFsc100, OR('Upload Data'!L886 = "", 'Upload Data'!L886 = 100)), AND('Upload Data'!K886 = refClaimFscCW, OR('Upload Data'!L886 = "", 'Upload Data'!L886 = 0)), AND('Upload Data'!K886 = refClaimFscMix, 'Upload Data'!L886 &lt;&gt; "", _xlfn.NUMBERVALUE('Upload Data'!L886) &gt;= 0, _xlfn.NUMBERVALUE('Upload Data'!L886) &lt;= 100), AND('Upload Data'!K886 = refClaimFscMixCredit, OR('Upload Data'!L886 = "", 'Upload Data'!L886 = 100)), AND('Upload Data'!K886 = refClaimFscRecycled, 'Upload Data'!K886 =""), 'Upload Data'!K886 = ""), FALSE)</f>
        <v>1</v>
      </c>
      <c r="T899" s="50" t="b">
        <f>IFERROR(OR('Upload Data'!M886 = "", ISNUMBER('Upload Data'!M886), IFERROR(DATEVALUE('Upload Data'!M886) &gt; 0, FALSE)), FALSE)</f>
        <v>1</v>
      </c>
      <c r="U899" s="50" t="b">
        <f>IFERROR(OR('Upload Data'!N886 = "", ISNUMBER('Upload Data'!N886), IFERROR(DATEVALUE('Upload Data'!N886) &gt; 0, FALSE)), FALSE)</f>
        <v>1</v>
      </c>
      <c r="V899" s="51" t="s">
        <v>116</v>
      </c>
      <c r="W899" s="50"/>
      <c r="X899" s="50"/>
      <c r="Y899" s="50"/>
      <c r="Z899" s="50">
        <f>IFERROR(FIND("-", 'Upload Data'!$A886, 1), 1000)</f>
        <v>1000</v>
      </c>
      <c r="AA899" s="50">
        <f>IFERROR(FIND("-", 'Upload Data'!$A886, Z899 + 1), 1000)</f>
        <v>1000</v>
      </c>
      <c r="AB899" s="50">
        <f>IFERROR(FIND("-", 'Upload Data'!$A886, AA899 + 1), 1000)</f>
        <v>1000</v>
      </c>
      <c r="AC899" s="50" t="str">
        <f>IFERROR(LEFT('Upload Data'!$A886, Z899 - 1), "")</f>
        <v/>
      </c>
      <c r="AD899" s="50" t="str">
        <f>IFERROR(MID('Upload Data'!$A886, Z899 + 1, AA899 - Z899 - 1), "")</f>
        <v/>
      </c>
      <c r="AE899" s="50" t="str">
        <f>IFERROR(MID('Upload Data'!$A886, AA899 + 1, AB899 - AA899 - 1), "")</f>
        <v/>
      </c>
      <c r="AF899" s="50" t="str">
        <f>IFERROR(MID('Upload Data'!$A886, AB899 + 1, 1000), "")</f>
        <v/>
      </c>
      <c r="AG899" s="50" t="str">
        <f t="shared" si="98"/>
        <v/>
      </c>
      <c r="AH899" s="50" t="b">
        <f t="shared" si="99"/>
        <v>0</v>
      </c>
    </row>
    <row r="900" spans="1:34">
      <c r="A900" s="49">
        <f t="shared" si="96"/>
        <v>887</v>
      </c>
      <c r="B900" s="48" t="b">
        <f>NOT(IFERROR('Upload Data'!A887 = "ERROR", TRUE))</f>
        <v>1</v>
      </c>
      <c r="C900" s="48">
        <f t="shared" si="97"/>
        <v>887</v>
      </c>
      <c r="D900" s="50" t="b">
        <f>IF(B900, ('Upload Data'!A887 &amp; 'Upload Data'!B887 &amp; 'Upload Data'!C887 &amp; 'Upload Data'!D887 &amp; 'Upload Data'!E887 &amp; 'Upload Data'!F887 &amp; 'Upload Data'!G887 &amp; 'Upload Data'!H887 &amp; 'Upload Data'!I887 &amp; 'Upload Data'!J887 &amp; 'Upload Data'!K887 &amp; 'Upload Data'!L887 &amp; 'Upload Data'!M887 &amp; 'Upload Data'!N887) &lt;&gt; "", FALSE)</f>
        <v>0</v>
      </c>
      <c r="E900" s="50" t="str">
        <f t="shared" si="100"/>
        <v/>
      </c>
      <c r="F900" s="50" t="str">
        <f t="shared" si="101"/>
        <v/>
      </c>
      <c r="G900" s="50" t="b">
        <f t="shared" si="95"/>
        <v>1</v>
      </c>
      <c r="H900" s="50" t="b">
        <f>IFERROR(OR(AND(NOT(D900), 'Upload Data'!$A887 = ""), AND(AG900 &gt; -1, OR(AND(AH900, LEN(AD900) = 7), IFERROR(MATCH(AD900, listCertificateTypes, 0), FALSE)))), FALSE)</f>
        <v>1</v>
      </c>
      <c r="I900" s="50" t="b">
        <f>IFERROR(OR(NOT($D900), 'Upload Data'!B887 &lt;&gt; ""), FALSE)</f>
        <v>1</v>
      </c>
      <c r="J900" s="50" t="b">
        <f>IFERROR(OR(AND(NOT($D900), 'Upload Data'!C887 = ""), ISNUMBER('Upload Data'!C887), IFERROR(DATEVALUE('Upload Data'!C887) &gt; 0, FALSE)), FALSE)</f>
        <v>1</v>
      </c>
      <c r="K900" s="50" t="b">
        <f>IFERROR(OR(NOT($D900), 'Upload Data'!D887 &lt;&gt; ""), FALSE)</f>
        <v>1</v>
      </c>
      <c r="L900" s="51" t="s">
        <v>116</v>
      </c>
      <c r="M900" s="50" t="b">
        <f>IFERROR(OR(AND(NOT($D900), 'Upload Data'!F887 = ""), IFERROR(_xlfn.NUMBERVALUE('Upload Data'!F887) &gt; 0, FALSE)), FALSE)</f>
        <v>1</v>
      </c>
      <c r="N900" s="50" t="b">
        <f>IFERROR(OR('Upload Data'!G887 = "", IFERROR(_xlfn.NUMBERVALUE('Upload Data'!G887) &gt; 0, FALSE)), FALSE)</f>
        <v>1</v>
      </c>
      <c r="O900" s="50" t="b">
        <f>IFERROR(OR('Upload Data'!G887 = "", IFERROR(MATCH('Upload Data'!H887, listVolumeUnits, 0), FALSE)), FALSE)</f>
        <v>1</v>
      </c>
      <c r="P900" s="50" t="b">
        <f>IFERROR(OR('Upload Data'!I887 = "", IFERROR(_xlfn.NUMBERVALUE('Upload Data'!I887) &gt; 0, FALSE)), FALSE)</f>
        <v>1</v>
      </c>
      <c r="Q900" s="50" t="b">
        <f>IFERROR(OR('Upload Data'!I887 = "", IFERROR(MATCH('Upload Data'!J887, listWeightUnits, 0), FALSE)), FALSE)</f>
        <v>1</v>
      </c>
      <c r="R900" s="50" t="b">
        <f>IFERROR(OR(AND(NOT(D900), 'Upload Data'!K887 = ""), IFERROR(MATCH('Upload Data'!K887, listFscClaimTypes, 0), FALSE)), FALSE)</f>
        <v>1</v>
      </c>
      <c r="S900" s="50" t="b">
        <f>IFERROR(OR(AND('Upload Data'!K887 = refClaimFsc100, OR('Upload Data'!L887 = "", 'Upload Data'!L887 = 100)), AND('Upload Data'!K887 = refClaimFscCW, OR('Upload Data'!L887 = "", 'Upload Data'!L887 = 0)), AND('Upload Data'!K887 = refClaimFscMix, 'Upload Data'!L887 &lt;&gt; "", _xlfn.NUMBERVALUE('Upload Data'!L887) &gt;= 0, _xlfn.NUMBERVALUE('Upload Data'!L887) &lt;= 100), AND('Upload Data'!K887 = refClaimFscMixCredit, OR('Upload Data'!L887 = "", 'Upload Data'!L887 = 100)), AND('Upload Data'!K887 = refClaimFscRecycled, 'Upload Data'!K887 =""), 'Upload Data'!K887 = ""), FALSE)</f>
        <v>1</v>
      </c>
      <c r="T900" s="50" t="b">
        <f>IFERROR(OR('Upload Data'!M887 = "", ISNUMBER('Upload Data'!M887), IFERROR(DATEVALUE('Upload Data'!M887) &gt; 0, FALSE)), FALSE)</f>
        <v>1</v>
      </c>
      <c r="U900" s="50" t="b">
        <f>IFERROR(OR('Upload Data'!N887 = "", ISNUMBER('Upload Data'!N887), IFERROR(DATEVALUE('Upload Data'!N887) &gt; 0, FALSE)), FALSE)</f>
        <v>1</v>
      </c>
      <c r="V900" s="51" t="s">
        <v>116</v>
      </c>
      <c r="W900" s="50"/>
      <c r="X900" s="50"/>
      <c r="Y900" s="50"/>
      <c r="Z900" s="50">
        <f>IFERROR(FIND("-", 'Upload Data'!$A887, 1), 1000)</f>
        <v>1000</v>
      </c>
      <c r="AA900" s="50">
        <f>IFERROR(FIND("-", 'Upload Data'!$A887, Z900 + 1), 1000)</f>
        <v>1000</v>
      </c>
      <c r="AB900" s="50">
        <f>IFERROR(FIND("-", 'Upload Data'!$A887, AA900 + 1), 1000)</f>
        <v>1000</v>
      </c>
      <c r="AC900" s="50" t="str">
        <f>IFERROR(LEFT('Upload Data'!$A887, Z900 - 1), "")</f>
        <v/>
      </c>
      <c r="AD900" s="50" t="str">
        <f>IFERROR(MID('Upload Data'!$A887, Z900 + 1, AA900 - Z900 - 1), "")</f>
        <v/>
      </c>
      <c r="AE900" s="50" t="str">
        <f>IFERROR(MID('Upload Data'!$A887, AA900 + 1, AB900 - AA900 - 1), "")</f>
        <v/>
      </c>
      <c r="AF900" s="50" t="str">
        <f>IFERROR(MID('Upload Data'!$A887, AB900 + 1, 1000), "")</f>
        <v/>
      </c>
      <c r="AG900" s="50" t="str">
        <f t="shared" si="98"/>
        <v/>
      </c>
      <c r="AH900" s="50" t="b">
        <f t="shared" si="99"/>
        <v>0</v>
      </c>
    </row>
    <row r="901" spans="1:34">
      <c r="A901" s="49">
        <f t="shared" si="96"/>
        <v>888</v>
      </c>
      <c r="B901" s="48" t="b">
        <f>NOT(IFERROR('Upload Data'!A888 = "ERROR", TRUE))</f>
        <v>1</v>
      </c>
      <c r="C901" s="48">
        <f t="shared" si="97"/>
        <v>888</v>
      </c>
      <c r="D901" s="50" t="b">
        <f>IF(B901, ('Upload Data'!A888 &amp; 'Upload Data'!B888 &amp; 'Upload Data'!C888 &amp; 'Upload Data'!D888 &amp; 'Upload Data'!E888 &amp; 'Upload Data'!F888 &amp; 'Upload Data'!G888 &amp; 'Upload Data'!H888 &amp; 'Upload Data'!I888 &amp; 'Upload Data'!J888 &amp; 'Upload Data'!K888 &amp; 'Upload Data'!L888 &amp; 'Upload Data'!M888 &amp; 'Upload Data'!N888) &lt;&gt; "", FALSE)</f>
        <v>0</v>
      </c>
      <c r="E901" s="50" t="str">
        <f t="shared" si="100"/>
        <v/>
      </c>
      <c r="F901" s="50" t="str">
        <f t="shared" si="101"/>
        <v/>
      </c>
      <c r="G901" s="50" t="b">
        <f t="shared" si="95"/>
        <v>1</v>
      </c>
      <c r="H901" s="50" t="b">
        <f>IFERROR(OR(AND(NOT(D901), 'Upload Data'!$A888 = ""), AND(AG901 &gt; -1, OR(AND(AH901, LEN(AD901) = 7), IFERROR(MATCH(AD901, listCertificateTypes, 0), FALSE)))), FALSE)</f>
        <v>1</v>
      </c>
      <c r="I901" s="50" t="b">
        <f>IFERROR(OR(NOT($D901), 'Upload Data'!B888 &lt;&gt; ""), FALSE)</f>
        <v>1</v>
      </c>
      <c r="J901" s="50" t="b">
        <f>IFERROR(OR(AND(NOT($D901), 'Upload Data'!C888 = ""), ISNUMBER('Upload Data'!C888), IFERROR(DATEVALUE('Upload Data'!C888) &gt; 0, FALSE)), FALSE)</f>
        <v>1</v>
      </c>
      <c r="K901" s="50" t="b">
        <f>IFERROR(OR(NOT($D901), 'Upload Data'!D888 &lt;&gt; ""), FALSE)</f>
        <v>1</v>
      </c>
      <c r="L901" s="51" t="s">
        <v>116</v>
      </c>
      <c r="M901" s="50" t="b">
        <f>IFERROR(OR(AND(NOT($D901), 'Upload Data'!F888 = ""), IFERROR(_xlfn.NUMBERVALUE('Upload Data'!F888) &gt; 0, FALSE)), FALSE)</f>
        <v>1</v>
      </c>
      <c r="N901" s="50" t="b">
        <f>IFERROR(OR('Upload Data'!G888 = "", IFERROR(_xlfn.NUMBERVALUE('Upload Data'!G888) &gt; 0, FALSE)), FALSE)</f>
        <v>1</v>
      </c>
      <c r="O901" s="50" t="b">
        <f>IFERROR(OR('Upload Data'!G888 = "", IFERROR(MATCH('Upload Data'!H888, listVolumeUnits, 0), FALSE)), FALSE)</f>
        <v>1</v>
      </c>
      <c r="P901" s="50" t="b">
        <f>IFERROR(OR('Upload Data'!I888 = "", IFERROR(_xlfn.NUMBERVALUE('Upload Data'!I888) &gt; 0, FALSE)), FALSE)</f>
        <v>1</v>
      </c>
      <c r="Q901" s="50" t="b">
        <f>IFERROR(OR('Upload Data'!I888 = "", IFERROR(MATCH('Upload Data'!J888, listWeightUnits, 0), FALSE)), FALSE)</f>
        <v>1</v>
      </c>
      <c r="R901" s="50" t="b">
        <f>IFERROR(OR(AND(NOT(D901), 'Upload Data'!K888 = ""), IFERROR(MATCH('Upload Data'!K888, listFscClaimTypes, 0), FALSE)), FALSE)</f>
        <v>1</v>
      </c>
      <c r="S901" s="50" t="b">
        <f>IFERROR(OR(AND('Upload Data'!K888 = refClaimFsc100, OR('Upload Data'!L888 = "", 'Upload Data'!L888 = 100)), AND('Upload Data'!K888 = refClaimFscCW, OR('Upload Data'!L888 = "", 'Upload Data'!L888 = 0)), AND('Upload Data'!K888 = refClaimFscMix, 'Upload Data'!L888 &lt;&gt; "", _xlfn.NUMBERVALUE('Upload Data'!L888) &gt;= 0, _xlfn.NUMBERVALUE('Upload Data'!L888) &lt;= 100), AND('Upload Data'!K888 = refClaimFscMixCredit, OR('Upload Data'!L888 = "", 'Upload Data'!L888 = 100)), AND('Upload Data'!K888 = refClaimFscRecycled, 'Upload Data'!K888 =""), 'Upload Data'!K888 = ""), FALSE)</f>
        <v>1</v>
      </c>
      <c r="T901" s="50" t="b">
        <f>IFERROR(OR('Upload Data'!M888 = "", ISNUMBER('Upload Data'!M888), IFERROR(DATEVALUE('Upload Data'!M888) &gt; 0, FALSE)), FALSE)</f>
        <v>1</v>
      </c>
      <c r="U901" s="50" t="b">
        <f>IFERROR(OR('Upload Data'!N888 = "", ISNUMBER('Upload Data'!N888), IFERROR(DATEVALUE('Upload Data'!N888) &gt; 0, FALSE)), FALSE)</f>
        <v>1</v>
      </c>
      <c r="V901" s="51" t="s">
        <v>116</v>
      </c>
      <c r="W901" s="50"/>
      <c r="X901" s="50"/>
      <c r="Y901" s="50"/>
      <c r="Z901" s="50">
        <f>IFERROR(FIND("-", 'Upload Data'!$A888, 1), 1000)</f>
        <v>1000</v>
      </c>
      <c r="AA901" s="50">
        <f>IFERROR(FIND("-", 'Upload Data'!$A888, Z901 + 1), 1000)</f>
        <v>1000</v>
      </c>
      <c r="AB901" s="50">
        <f>IFERROR(FIND("-", 'Upload Data'!$A888, AA901 + 1), 1000)</f>
        <v>1000</v>
      </c>
      <c r="AC901" s="50" t="str">
        <f>IFERROR(LEFT('Upload Data'!$A888, Z901 - 1), "")</f>
        <v/>
      </c>
      <c r="AD901" s="50" t="str">
        <f>IFERROR(MID('Upload Data'!$A888, Z901 + 1, AA901 - Z901 - 1), "")</f>
        <v/>
      </c>
      <c r="AE901" s="50" t="str">
        <f>IFERROR(MID('Upload Data'!$A888, AA901 + 1, AB901 - AA901 - 1), "")</f>
        <v/>
      </c>
      <c r="AF901" s="50" t="str">
        <f>IFERROR(MID('Upload Data'!$A888, AB901 + 1, 1000), "")</f>
        <v/>
      </c>
      <c r="AG901" s="50" t="str">
        <f t="shared" si="98"/>
        <v/>
      </c>
      <c r="AH901" s="50" t="b">
        <f t="shared" si="99"/>
        <v>0</v>
      </c>
    </row>
    <row r="902" spans="1:34">
      <c r="A902" s="49">
        <f t="shared" si="96"/>
        <v>889</v>
      </c>
      <c r="B902" s="48" t="b">
        <f>NOT(IFERROR('Upload Data'!A889 = "ERROR", TRUE))</f>
        <v>1</v>
      </c>
      <c r="C902" s="48">
        <f t="shared" si="97"/>
        <v>889</v>
      </c>
      <c r="D902" s="50" t="b">
        <f>IF(B902, ('Upload Data'!A889 &amp; 'Upload Data'!B889 &amp; 'Upload Data'!C889 &amp; 'Upload Data'!D889 &amp; 'Upload Data'!E889 &amp; 'Upload Data'!F889 &amp; 'Upload Data'!G889 &amp; 'Upload Data'!H889 &amp; 'Upload Data'!I889 &amp; 'Upload Data'!J889 &amp; 'Upload Data'!K889 &amp; 'Upload Data'!L889 &amp; 'Upload Data'!M889 &amp; 'Upload Data'!N889) &lt;&gt; "", FALSE)</f>
        <v>0</v>
      </c>
      <c r="E902" s="50" t="str">
        <f t="shared" si="100"/>
        <v/>
      </c>
      <c r="F902" s="50" t="str">
        <f t="shared" si="101"/>
        <v/>
      </c>
      <c r="G902" s="50" t="b">
        <f t="shared" si="95"/>
        <v>1</v>
      </c>
      <c r="H902" s="50" t="b">
        <f>IFERROR(OR(AND(NOT(D902), 'Upload Data'!$A889 = ""), AND(AG902 &gt; -1, OR(AND(AH902, LEN(AD902) = 7), IFERROR(MATCH(AD902, listCertificateTypes, 0), FALSE)))), FALSE)</f>
        <v>1</v>
      </c>
      <c r="I902" s="50" t="b">
        <f>IFERROR(OR(NOT($D902), 'Upload Data'!B889 &lt;&gt; ""), FALSE)</f>
        <v>1</v>
      </c>
      <c r="J902" s="50" t="b">
        <f>IFERROR(OR(AND(NOT($D902), 'Upload Data'!C889 = ""), ISNUMBER('Upload Data'!C889), IFERROR(DATEVALUE('Upload Data'!C889) &gt; 0, FALSE)), FALSE)</f>
        <v>1</v>
      </c>
      <c r="K902" s="50" t="b">
        <f>IFERROR(OR(NOT($D902), 'Upload Data'!D889 &lt;&gt; ""), FALSE)</f>
        <v>1</v>
      </c>
      <c r="L902" s="51" t="s">
        <v>116</v>
      </c>
      <c r="M902" s="50" t="b">
        <f>IFERROR(OR(AND(NOT($D902), 'Upload Data'!F889 = ""), IFERROR(_xlfn.NUMBERVALUE('Upload Data'!F889) &gt; 0, FALSE)), FALSE)</f>
        <v>1</v>
      </c>
      <c r="N902" s="50" t="b">
        <f>IFERROR(OR('Upload Data'!G889 = "", IFERROR(_xlfn.NUMBERVALUE('Upload Data'!G889) &gt; 0, FALSE)), FALSE)</f>
        <v>1</v>
      </c>
      <c r="O902" s="50" t="b">
        <f>IFERROR(OR('Upload Data'!G889 = "", IFERROR(MATCH('Upload Data'!H889, listVolumeUnits, 0), FALSE)), FALSE)</f>
        <v>1</v>
      </c>
      <c r="P902" s="50" t="b">
        <f>IFERROR(OR('Upload Data'!I889 = "", IFERROR(_xlfn.NUMBERVALUE('Upload Data'!I889) &gt; 0, FALSE)), FALSE)</f>
        <v>1</v>
      </c>
      <c r="Q902" s="50" t="b">
        <f>IFERROR(OR('Upload Data'!I889 = "", IFERROR(MATCH('Upload Data'!J889, listWeightUnits, 0), FALSE)), FALSE)</f>
        <v>1</v>
      </c>
      <c r="R902" s="50" t="b">
        <f>IFERROR(OR(AND(NOT(D902), 'Upload Data'!K889 = ""), IFERROR(MATCH('Upload Data'!K889, listFscClaimTypes, 0), FALSE)), FALSE)</f>
        <v>1</v>
      </c>
      <c r="S902" s="50" t="b">
        <f>IFERROR(OR(AND('Upload Data'!K889 = refClaimFsc100, OR('Upload Data'!L889 = "", 'Upload Data'!L889 = 100)), AND('Upload Data'!K889 = refClaimFscCW, OR('Upload Data'!L889 = "", 'Upload Data'!L889 = 0)), AND('Upload Data'!K889 = refClaimFscMix, 'Upload Data'!L889 &lt;&gt; "", _xlfn.NUMBERVALUE('Upload Data'!L889) &gt;= 0, _xlfn.NUMBERVALUE('Upload Data'!L889) &lt;= 100), AND('Upload Data'!K889 = refClaimFscMixCredit, OR('Upload Data'!L889 = "", 'Upload Data'!L889 = 100)), AND('Upload Data'!K889 = refClaimFscRecycled, 'Upload Data'!K889 =""), 'Upload Data'!K889 = ""), FALSE)</f>
        <v>1</v>
      </c>
      <c r="T902" s="50" t="b">
        <f>IFERROR(OR('Upload Data'!M889 = "", ISNUMBER('Upload Data'!M889), IFERROR(DATEVALUE('Upload Data'!M889) &gt; 0, FALSE)), FALSE)</f>
        <v>1</v>
      </c>
      <c r="U902" s="50" t="b">
        <f>IFERROR(OR('Upload Data'!N889 = "", ISNUMBER('Upload Data'!N889), IFERROR(DATEVALUE('Upload Data'!N889) &gt; 0, FALSE)), FALSE)</f>
        <v>1</v>
      </c>
      <c r="V902" s="51" t="s">
        <v>116</v>
      </c>
      <c r="W902" s="50"/>
      <c r="X902" s="50"/>
      <c r="Y902" s="50"/>
      <c r="Z902" s="50">
        <f>IFERROR(FIND("-", 'Upload Data'!$A889, 1), 1000)</f>
        <v>1000</v>
      </c>
      <c r="AA902" s="50">
        <f>IFERROR(FIND("-", 'Upload Data'!$A889, Z902 + 1), 1000)</f>
        <v>1000</v>
      </c>
      <c r="AB902" s="50">
        <f>IFERROR(FIND("-", 'Upload Data'!$A889, AA902 + 1), 1000)</f>
        <v>1000</v>
      </c>
      <c r="AC902" s="50" t="str">
        <f>IFERROR(LEFT('Upload Data'!$A889, Z902 - 1), "")</f>
        <v/>
      </c>
      <c r="AD902" s="50" t="str">
        <f>IFERROR(MID('Upload Data'!$A889, Z902 + 1, AA902 - Z902 - 1), "")</f>
        <v/>
      </c>
      <c r="AE902" s="50" t="str">
        <f>IFERROR(MID('Upload Data'!$A889, AA902 + 1, AB902 - AA902 - 1), "")</f>
        <v/>
      </c>
      <c r="AF902" s="50" t="str">
        <f>IFERROR(MID('Upload Data'!$A889, AB902 + 1, 1000), "")</f>
        <v/>
      </c>
      <c r="AG902" s="50" t="str">
        <f t="shared" si="98"/>
        <v/>
      </c>
      <c r="AH902" s="50" t="b">
        <f t="shared" si="99"/>
        <v>0</v>
      </c>
    </row>
    <row r="903" spans="1:34">
      <c r="A903" s="49">
        <f t="shared" si="96"/>
        <v>890</v>
      </c>
      <c r="B903" s="48" t="b">
        <f>NOT(IFERROR('Upload Data'!A890 = "ERROR", TRUE))</f>
        <v>1</v>
      </c>
      <c r="C903" s="48">
        <f t="shared" si="97"/>
        <v>890</v>
      </c>
      <c r="D903" s="50" t="b">
        <f>IF(B903, ('Upload Data'!A890 &amp; 'Upload Data'!B890 &amp; 'Upload Data'!C890 &amp; 'Upload Data'!D890 &amp; 'Upload Data'!E890 &amp; 'Upload Data'!F890 &amp; 'Upload Data'!G890 &amp; 'Upload Data'!H890 &amp; 'Upload Data'!I890 &amp; 'Upload Data'!J890 &amp; 'Upload Data'!K890 &amp; 'Upload Data'!L890 &amp; 'Upload Data'!M890 &amp; 'Upload Data'!N890) &lt;&gt; "", FALSE)</f>
        <v>0</v>
      </c>
      <c r="E903" s="50" t="str">
        <f t="shared" si="100"/>
        <v/>
      </c>
      <c r="F903" s="50" t="str">
        <f t="shared" si="101"/>
        <v/>
      </c>
      <c r="G903" s="50" t="b">
        <f t="shared" si="95"/>
        <v>1</v>
      </c>
      <c r="H903" s="50" t="b">
        <f>IFERROR(OR(AND(NOT(D903), 'Upload Data'!$A890 = ""), AND(AG903 &gt; -1, OR(AND(AH903, LEN(AD903) = 7), IFERROR(MATCH(AD903, listCertificateTypes, 0), FALSE)))), FALSE)</f>
        <v>1</v>
      </c>
      <c r="I903" s="50" t="b">
        <f>IFERROR(OR(NOT($D903), 'Upload Data'!B890 &lt;&gt; ""), FALSE)</f>
        <v>1</v>
      </c>
      <c r="J903" s="50" t="b">
        <f>IFERROR(OR(AND(NOT($D903), 'Upload Data'!C890 = ""), ISNUMBER('Upload Data'!C890), IFERROR(DATEVALUE('Upload Data'!C890) &gt; 0, FALSE)), FALSE)</f>
        <v>1</v>
      </c>
      <c r="K903" s="50" t="b">
        <f>IFERROR(OR(NOT($D903), 'Upload Data'!D890 &lt;&gt; ""), FALSE)</f>
        <v>1</v>
      </c>
      <c r="L903" s="51" t="s">
        <v>116</v>
      </c>
      <c r="M903" s="50" t="b">
        <f>IFERROR(OR(AND(NOT($D903), 'Upload Data'!F890 = ""), IFERROR(_xlfn.NUMBERVALUE('Upload Data'!F890) &gt; 0, FALSE)), FALSE)</f>
        <v>1</v>
      </c>
      <c r="N903" s="50" t="b">
        <f>IFERROR(OR('Upload Data'!G890 = "", IFERROR(_xlfn.NUMBERVALUE('Upload Data'!G890) &gt; 0, FALSE)), FALSE)</f>
        <v>1</v>
      </c>
      <c r="O903" s="50" t="b">
        <f>IFERROR(OR('Upload Data'!G890 = "", IFERROR(MATCH('Upload Data'!H890, listVolumeUnits, 0), FALSE)), FALSE)</f>
        <v>1</v>
      </c>
      <c r="P903" s="50" t="b">
        <f>IFERROR(OR('Upload Data'!I890 = "", IFERROR(_xlfn.NUMBERVALUE('Upload Data'!I890) &gt; 0, FALSE)), FALSE)</f>
        <v>1</v>
      </c>
      <c r="Q903" s="50" t="b">
        <f>IFERROR(OR('Upload Data'!I890 = "", IFERROR(MATCH('Upload Data'!J890, listWeightUnits, 0), FALSE)), FALSE)</f>
        <v>1</v>
      </c>
      <c r="R903" s="50" t="b">
        <f>IFERROR(OR(AND(NOT(D903), 'Upload Data'!K890 = ""), IFERROR(MATCH('Upload Data'!K890, listFscClaimTypes, 0), FALSE)), FALSE)</f>
        <v>1</v>
      </c>
      <c r="S903" s="50" t="b">
        <f>IFERROR(OR(AND('Upload Data'!K890 = refClaimFsc100, OR('Upload Data'!L890 = "", 'Upload Data'!L890 = 100)), AND('Upload Data'!K890 = refClaimFscCW, OR('Upload Data'!L890 = "", 'Upload Data'!L890 = 0)), AND('Upload Data'!K890 = refClaimFscMix, 'Upload Data'!L890 &lt;&gt; "", _xlfn.NUMBERVALUE('Upload Data'!L890) &gt;= 0, _xlfn.NUMBERVALUE('Upload Data'!L890) &lt;= 100), AND('Upload Data'!K890 = refClaimFscMixCredit, OR('Upload Data'!L890 = "", 'Upload Data'!L890 = 100)), AND('Upload Data'!K890 = refClaimFscRecycled, 'Upload Data'!K890 =""), 'Upload Data'!K890 = ""), FALSE)</f>
        <v>1</v>
      </c>
      <c r="T903" s="50" t="b">
        <f>IFERROR(OR('Upload Data'!M890 = "", ISNUMBER('Upload Data'!M890), IFERROR(DATEVALUE('Upload Data'!M890) &gt; 0, FALSE)), FALSE)</f>
        <v>1</v>
      </c>
      <c r="U903" s="50" t="b">
        <f>IFERROR(OR('Upload Data'!N890 = "", ISNUMBER('Upload Data'!N890), IFERROR(DATEVALUE('Upload Data'!N890) &gt; 0, FALSE)), FALSE)</f>
        <v>1</v>
      </c>
      <c r="V903" s="51" t="s">
        <v>116</v>
      </c>
      <c r="W903" s="50"/>
      <c r="X903" s="50"/>
      <c r="Y903" s="50"/>
      <c r="Z903" s="50">
        <f>IFERROR(FIND("-", 'Upload Data'!$A890, 1), 1000)</f>
        <v>1000</v>
      </c>
      <c r="AA903" s="50">
        <f>IFERROR(FIND("-", 'Upload Data'!$A890, Z903 + 1), 1000)</f>
        <v>1000</v>
      </c>
      <c r="AB903" s="50">
        <f>IFERROR(FIND("-", 'Upload Data'!$A890, AA903 + 1), 1000)</f>
        <v>1000</v>
      </c>
      <c r="AC903" s="50" t="str">
        <f>IFERROR(LEFT('Upload Data'!$A890, Z903 - 1), "")</f>
        <v/>
      </c>
      <c r="AD903" s="50" t="str">
        <f>IFERROR(MID('Upload Data'!$A890, Z903 + 1, AA903 - Z903 - 1), "")</f>
        <v/>
      </c>
      <c r="AE903" s="50" t="str">
        <f>IFERROR(MID('Upload Data'!$A890, AA903 + 1, AB903 - AA903 - 1), "")</f>
        <v/>
      </c>
      <c r="AF903" s="50" t="str">
        <f>IFERROR(MID('Upload Data'!$A890, AB903 + 1, 1000), "")</f>
        <v/>
      </c>
      <c r="AG903" s="50" t="str">
        <f t="shared" si="98"/>
        <v/>
      </c>
      <c r="AH903" s="50" t="b">
        <f t="shared" si="99"/>
        <v>0</v>
      </c>
    </row>
    <row r="904" spans="1:34">
      <c r="A904" s="49">
        <f t="shared" si="96"/>
        <v>891</v>
      </c>
      <c r="B904" s="48" t="b">
        <f>NOT(IFERROR('Upload Data'!A891 = "ERROR", TRUE))</f>
        <v>1</v>
      </c>
      <c r="C904" s="48">
        <f t="shared" si="97"/>
        <v>891</v>
      </c>
      <c r="D904" s="50" t="b">
        <f>IF(B904, ('Upload Data'!A891 &amp; 'Upload Data'!B891 &amp; 'Upload Data'!C891 &amp; 'Upload Data'!D891 &amp; 'Upload Data'!E891 &amp; 'Upload Data'!F891 &amp; 'Upload Data'!G891 &amp; 'Upload Data'!H891 &amp; 'Upload Data'!I891 &amp; 'Upload Data'!J891 &amp; 'Upload Data'!K891 &amp; 'Upload Data'!L891 &amp; 'Upload Data'!M891 &amp; 'Upload Data'!N891) &lt;&gt; "", FALSE)</f>
        <v>0</v>
      </c>
      <c r="E904" s="50" t="str">
        <f t="shared" si="100"/>
        <v/>
      </c>
      <c r="F904" s="50" t="str">
        <f t="shared" si="101"/>
        <v/>
      </c>
      <c r="G904" s="50" t="b">
        <f t="shared" si="95"/>
        <v>1</v>
      </c>
      <c r="H904" s="50" t="b">
        <f>IFERROR(OR(AND(NOT(D904), 'Upload Data'!$A891 = ""), AND(AG904 &gt; -1, OR(AND(AH904, LEN(AD904) = 7), IFERROR(MATCH(AD904, listCertificateTypes, 0), FALSE)))), FALSE)</f>
        <v>1</v>
      </c>
      <c r="I904" s="50" t="b">
        <f>IFERROR(OR(NOT($D904), 'Upload Data'!B891 &lt;&gt; ""), FALSE)</f>
        <v>1</v>
      </c>
      <c r="J904" s="50" t="b">
        <f>IFERROR(OR(AND(NOT($D904), 'Upload Data'!C891 = ""), ISNUMBER('Upload Data'!C891), IFERROR(DATEVALUE('Upload Data'!C891) &gt; 0, FALSE)), FALSE)</f>
        <v>1</v>
      </c>
      <c r="K904" s="50" t="b">
        <f>IFERROR(OR(NOT($D904), 'Upload Data'!D891 &lt;&gt; ""), FALSE)</f>
        <v>1</v>
      </c>
      <c r="L904" s="51" t="s">
        <v>116</v>
      </c>
      <c r="M904" s="50" t="b">
        <f>IFERROR(OR(AND(NOT($D904), 'Upload Data'!F891 = ""), IFERROR(_xlfn.NUMBERVALUE('Upload Data'!F891) &gt; 0, FALSE)), FALSE)</f>
        <v>1</v>
      </c>
      <c r="N904" s="50" t="b">
        <f>IFERROR(OR('Upload Data'!G891 = "", IFERROR(_xlfn.NUMBERVALUE('Upload Data'!G891) &gt; 0, FALSE)), FALSE)</f>
        <v>1</v>
      </c>
      <c r="O904" s="50" t="b">
        <f>IFERROR(OR('Upload Data'!G891 = "", IFERROR(MATCH('Upload Data'!H891, listVolumeUnits, 0), FALSE)), FALSE)</f>
        <v>1</v>
      </c>
      <c r="P904" s="50" t="b">
        <f>IFERROR(OR('Upload Data'!I891 = "", IFERROR(_xlfn.NUMBERVALUE('Upload Data'!I891) &gt; 0, FALSE)), FALSE)</f>
        <v>1</v>
      </c>
      <c r="Q904" s="50" t="b">
        <f>IFERROR(OR('Upload Data'!I891 = "", IFERROR(MATCH('Upload Data'!J891, listWeightUnits, 0), FALSE)), FALSE)</f>
        <v>1</v>
      </c>
      <c r="R904" s="50" t="b">
        <f>IFERROR(OR(AND(NOT(D904), 'Upload Data'!K891 = ""), IFERROR(MATCH('Upload Data'!K891, listFscClaimTypes, 0), FALSE)), FALSE)</f>
        <v>1</v>
      </c>
      <c r="S904" s="50" t="b">
        <f>IFERROR(OR(AND('Upload Data'!K891 = refClaimFsc100, OR('Upload Data'!L891 = "", 'Upload Data'!L891 = 100)), AND('Upload Data'!K891 = refClaimFscCW, OR('Upload Data'!L891 = "", 'Upload Data'!L891 = 0)), AND('Upload Data'!K891 = refClaimFscMix, 'Upload Data'!L891 &lt;&gt; "", _xlfn.NUMBERVALUE('Upload Data'!L891) &gt;= 0, _xlfn.NUMBERVALUE('Upload Data'!L891) &lt;= 100), AND('Upload Data'!K891 = refClaimFscMixCredit, OR('Upload Data'!L891 = "", 'Upload Data'!L891 = 100)), AND('Upload Data'!K891 = refClaimFscRecycled, 'Upload Data'!K891 =""), 'Upload Data'!K891 = ""), FALSE)</f>
        <v>1</v>
      </c>
      <c r="T904" s="50" t="b">
        <f>IFERROR(OR('Upload Data'!M891 = "", ISNUMBER('Upload Data'!M891), IFERROR(DATEVALUE('Upload Data'!M891) &gt; 0, FALSE)), FALSE)</f>
        <v>1</v>
      </c>
      <c r="U904" s="50" t="b">
        <f>IFERROR(OR('Upload Data'!N891 = "", ISNUMBER('Upload Data'!N891), IFERROR(DATEVALUE('Upload Data'!N891) &gt; 0, FALSE)), FALSE)</f>
        <v>1</v>
      </c>
      <c r="V904" s="51" t="s">
        <v>116</v>
      </c>
      <c r="W904" s="50"/>
      <c r="X904" s="50"/>
      <c r="Y904" s="50"/>
      <c r="Z904" s="50">
        <f>IFERROR(FIND("-", 'Upload Data'!$A891, 1), 1000)</f>
        <v>1000</v>
      </c>
      <c r="AA904" s="50">
        <f>IFERROR(FIND("-", 'Upload Data'!$A891, Z904 + 1), 1000)</f>
        <v>1000</v>
      </c>
      <c r="AB904" s="50">
        <f>IFERROR(FIND("-", 'Upload Data'!$A891, AA904 + 1), 1000)</f>
        <v>1000</v>
      </c>
      <c r="AC904" s="50" t="str">
        <f>IFERROR(LEFT('Upload Data'!$A891, Z904 - 1), "")</f>
        <v/>
      </c>
      <c r="AD904" s="50" t="str">
        <f>IFERROR(MID('Upload Data'!$A891, Z904 + 1, AA904 - Z904 - 1), "")</f>
        <v/>
      </c>
      <c r="AE904" s="50" t="str">
        <f>IFERROR(MID('Upload Data'!$A891, AA904 + 1, AB904 - AA904 - 1), "")</f>
        <v/>
      </c>
      <c r="AF904" s="50" t="str">
        <f>IFERROR(MID('Upload Data'!$A891, AB904 + 1, 1000), "")</f>
        <v/>
      </c>
      <c r="AG904" s="50" t="str">
        <f t="shared" si="98"/>
        <v/>
      </c>
      <c r="AH904" s="50" t="b">
        <f t="shared" si="99"/>
        <v>0</v>
      </c>
    </row>
    <row r="905" spans="1:34">
      <c r="A905" s="49">
        <f t="shared" si="96"/>
        <v>892</v>
      </c>
      <c r="B905" s="48" t="b">
        <f>NOT(IFERROR('Upload Data'!A892 = "ERROR", TRUE))</f>
        <v>1</v>
      </c>
      <c r="C905" s="48">
        <f t="shared" si="97"/>
        <v>892</v>
      </c>
      <c r="D905" s="50" t="b">
        <f>IF(B905, ('Upload Data'!A892 &amp; 'Upload Data'!B892 &amp; 'Upload Data'!C892 &amp; 'Upload Data'!D892 &amp; 'Upload Data'!E892 &amp; 'Upload Data'!F892 &amp; 'Upload Data'!G892 &amp; 'Upload Data'!H892 &amp; 'Upload Data'!I892 &amp; 'Upload Data'!J892 &amp; 'Upload Data'!K892 &amp; 'Upload Data'!L892 &amp; 'Upload Data'!M892 &amp; 'Upload Data'!N892) &lt;&gt; "", FALSE)</f>
        <v>0</v>
      </c>
      <c r="E905" s="50" t="str">
        <f t="shared" si="100"/>
        <v/>
      </c>
      <c r="F905" s="50" t="str">
        <f t="shared" si="101"/>
        <v/>
      </c>
      <c r="G905" s="50" t="b">
        <f t="shared" si="95"/>
        <v>1</v>
      </c>
      <c r="H905" s="50" t="b">
        <f>IFERROR(OR(AND(NOT(D905), 'Upload Data'!$A892 = ""), AND(AG905 &gt; -1, OR(AND(AH905, LEN(AD905) = 7), IFERROR(MATCH(AD905, listCertificateTypes, 0), FALSE)))), FALSE)</f>
        <v>1</v>
      </c>
      <c r="I905" s="50" t="b">
        <f>IFERROR(OR(NOT($D905), 'Upload Data'!B892 &lt;&gt; ""), FALSE)</f>
        <v>1</v>
      </c>
      <c r="J905" s="50" t="b">
        <f>IFERROR(OR(AND(NOT($D905), 'Upload Data'!C892 = ""), ISNUMBER('Upload Data'!C892), IFERROR(DATEVALUE('Upload Data'!C892) &gt; 0, FALSE)), FALSE)</f>
        <v>1</v>
      </c>
      <c r="K905" s="50" t="b">
        <f>IFERROR(OR(NOT($D905), 'Upload Data'!D892 &lt;&gt; ""), FALSE)</f>
        <v>1</v>
      </c>
      <c r="L905" s="51" t="s">
        <v>116</v>
      </c>
      <c r="M905" s="50" t="b">
        <f>IFERROR(OR(AND(NOT($D905), 'Upload Data'!F892 = ""), IFERROR(_xlfn.NUMBERVALUE('Upload Data'!F892) &gt; 0, FALSE)), FALSE)</f>
        <v>1</v>
      </c>
      <c r="N905" s="50" t="b">
        <f>IFERROR(OR('Upload Data'!G892 = "", IFERROR(_xlfn.NUMBERVALUE('Upload Data'!G892) &gt; 0, FALSE)), FALSE)</f>
        <v>1</v>
      </c>
      <c r="O905" s="50" t="b">
        <f>IFERROR(OR('Upload Data'!G892 = "", IFERROR(MATCH('Upload Data'!H892, listVolumeUnits, 0), FALSE)), FALSE)</f>
        <v>1</v>
      </c>
      <c r="P905" s="50" t="b">
        <f>IFERROR(OR('Upload Data'!I892 = "", IFERROR(_xlfn.NUMBERVALUE('Upload Data'!I892) &gt; 0, FALSE)), FALSE)</f>
        <v>1</v>
      </c>
      <c r="Q905" s="50" t="b">
        <f>IFERROR(OR('Upload Data'!I892 = "", IFERROR(MATCH('Upload Data'!J892, listWeightUnits, 0), FALSE)), FALSE)</f>
        <v>1</v>
      </c>
      <c r="R905" s="50" t="b">
        <f>IFERROR(OR(AND(NOT(D905), 'Upload Data'!K892 = ""), IFERROR(MATCH('Upload Data'!K892, listFscClaimTypes, 0), FALSE)), FALSE)</f>
        <v>1</v>
      </c>
      <c r="S905" s="50" t="b">
        <f>IFERROR(OR(AND('Upload Data'!K892 = refClaimFsc100, OR('Upload Data'!L892 = "", 'Upload Data'!L892 = 100)), AND('Upload Data'!K892 = refClaimFscCW, OR('Upload Data'!L892 = "", 'Upload Data'!L892 = 0)), AND('Upload Data'!K892 = refClaimFscMix, 'Upload Data'!L892 &lt;&gt; "", _xlfn.NUMBERVALUE('Upload Data'!L892) &gt;= 0, _xlfn.NUMBERVALUE('Upload Data'!L892) &lt;= 100), AND('Upload Data'!K892 = refClaimFscMixCredit, OR('Upload Data'!L892 = "", 'Upload Data'!L892 = 100)), AND('Upload Data'!K892 = refClaimFscRecycled, 'Upload Data'!K892 =""), 'Upload Data'!K892 = ""), FALSE)</f>
        <v>1</v>
      </c>
      <c r="T905" s="50" t="b">
        <f>IFERROR(OR('Upload Data'!M892 = "", ISNUMBER('Upload Data'!M892), IFERROR(DATEVALUE('Upload Data'!M892) &gt; 0, FALSE)), FALSE)</f>
        <v>1</v>
      </c>
      <c r="U905" s="50" t="b">
        <f>IFERROR(OR('Upload Data'!N892 = "", ISNUMBER('Upload Data'!N892), IFERROR(DATEVALUE('Upload Data'!N892) &gt; 0, FALSE)), FALSE)</f>
        <v>1</v>
      </c>
      <c r="V905" s="51" t="s">
        <v>116</v>
      </c>
      <c r="W905" s="50"/>
      <c r="X905" s="50"/>
      <c r="Y905" s="50"/>
      <c r="Z905" s="50">
        <f>IFERROR(FIND("-", 'Upload Data'!$A892, 1), 1000)</f>
        <v>1000</v>
      </c>
      <c r="AA905" s="50">
        <f>IFERROR(FIND("-", 'Upload Data'!$A892, Z905 + 1), 1000)</f>
        <v>1000</v>
      </c>
      <c r="AB905" s="50">
        <f>IFERROR(FIND("-", 'Upload Data'!$A892, AA905 + 1), 1000)</f>
        <v>1000</v>
      </c>
      <c r="AC905" s="50" t="str">
        <f>IFERROR(LEFT('Upload Data'!$A892, Z905 - 1), "")</f>
        <v/>
      </c>
      <c r="AD905" s="50" t="str">
        <f>IFERROR(MID('Upload Data'!$A892, Z905 + 1, AA905 - Z905 - 1), "")</f>
        <v/>
      </c>
      <c r="AE905" s="50" t="str">
        <f>IFERROR(MID('Upload Data'!$A892, AA905 + 1, AB905 - AA905 - 1), "")</f>
        <v/>
      </c>
      <c r="AF905" s="50" t="str">
        <f>IFERROR(MID('Upload Data'!$A892, AB905 + 1, 1000), "")</f>
        <v/>
      </c>
      <c r="AG905" s="50" t="str">
        <f t="shared" si="98"/>
        <v/>
      </c>
      <c r="AH905" s="50" t="b">
        <f t="shared" si="99"/>
        <v>0</v>
      </c>
    </row>
    <row r="906" spans="1:34">
      <c r="A906" s="49">
        <f t="shared" si="96"/>
        <v>893</v>
      </c>
      <c r="B906" s="48" t="b">
        <f>NOT(IFERROR('Upload Data'!A893 = "ERROR", TRUE))</f>
        <v>1</v>
      </c>
      <c r="C906" s="48">
        <f t="shared" si="97"/>
        <v>893</v>
      </c>
      <c r="D906" s="50" t="b">
        <f>IF(B906, ('Upload Data'!A893 &amp; 'Upload Data'!B893 &amp; 'Upload Data'!C893 &amp; 'Upload Data'!D893 &amp; 'Upload Data'!E893 &amp; 'Upload Data'!F893 &amp; 'Upload Data'!G893 &amp; 'Upload Data'!H893 &amp; 'Upload Data'!I893 &amp; 'Upload Data'!J893 &amp; 'Upload Data'!K893 &amp; 'Upload Data'!L893 &amp; 'Upload Data'!M893 &amp; 'Upload Data'!N893) &lt;&gt; "", FALSE)</f>
        <v>0</v>
      </c>
      <c r="E906" s="50" t="str">
        <f t="shared" si="100"/>
        <v/>
      </c>
      <c r="F906" s="50" t="str">
        <f t="shared" si="101"/>
        <v/>
      </c>
      <c r="G906" s="50" t="b">
        <f t="shared" si="95"/>
        <v>1</v>
      </c>
      <c r="H906" s="50" t="b">
        <f>IFERROR(OR(AND(NOT(D906), 'Upload Data'!$A893 = ""), AND(AG906 &gt; -1, OR(AND(AH906, LEN(AD906) = 7), IFERROR(MATCH(AD906, listCertificateTypes, 0), FALSE)))), FALSE)</f>
        <v>1</v>
      </c>
      <c r="I906" s="50" t="b">
        <f>IFERROR(OR(NOT($D906), 'Upload Data'!B893 &lt;&gt; ""), FALSE)</f>
        <v>1</v>
      </c>
      <c r="J906" s="50" t="b">
        <f>IFERROR(OR(AND(NOT($D906), 'Upload Data'!C893 = ""), ISNUMBER('Upload Data'!C893), IFERROR(DATEVALUE('Upload Data'!C893) &gt; 0, FALSE)), FALSE)</f>
        <v>1</v>
      </c>
      <c r="K906" s="50" t="b">
        <f>IFERROR(OR(NOT($D906), 'Upload Data'!D893 &lt;&gt; ""), FALSE)</f>
        <v>1</v>
      </c>
      <c r="L906" s="51" t="s">
        <v>116</v>
      </c>
      <c r="M906" s="50" t="b">
        <f>IFERROR(OR(AND(NOT($D906), 'Upload Data'!F893 = ""), IFERROR(_xlfn.NUMBERVALUE('Upload Data'!F893) &gt; 0, FALSE)), FALSE)</f>
        <v>1</v>
      </c>
      <c r="N906" s="50" t="b">
        <f>IFERROR(OR('Upload Data'!G893 = "", IFERROR(_xlfn.NUMBERVALUE('Upload Data'!G893) &gt; 0, FALSE)), FALSE)</f>
        <v>1</v>
      </c>
      <c r="O906" s="50" t="b">
        <f>IFERROR(OR('Upload Data'!G893 = "", IFERROR(MATCH('Upload Data'!H893, listVolumeUnits, 0), FALSE)), FALSE)</f>
        <v>1</v>
      </c>
      <c r="P906" s="50" t="b">
        <f>IFERROR(OR('Upload Data'!I893 = "", IFERROR(_xlfn.NUMBERVALUE('Upload Data'!I893) &gt; 0, FALSE)), FALSE)</f>
        <v>1</v>
      </c>
      <c r="Q906" s="50" t="b">
        <f>IFERROR(OR('Upload Data'!I893 = "", IFERROR(MATCH('Upload Data'!J893, listWeightUnits, 0), FALSE)), FALSE)</f>
        <v>1</v>
      </c>
      <c r="R906" s="50" t="b">
        <f>IFERROR(OR(AND(NOT(D906), 'Upload Data'!K893 = ""), IFERROR(MATCH('Upload Data'!K893, listFscClaimTypes, 0), FALSE)), FALSE)</f>
        <v>1</v>
      </c>
      <c r="S906" s="50" t="b">
        <f>IFERROR(OR(AND('Upload Data'!K893 = refClaimFsc100, OR('Upload Data'!L893 = "", 'Upload Data'!L893 = 100)), AND('Upload Data'!K893 = refClaimFscCW, OR('Upload Data'!L893 = "", 'Upload Data'!L893 = 0)), AND('Upload Data'!K893 = refClaimFscMix, 'Upload Data'!L893 &lt;&gt; "", _xlfn.NUMBERVALUE('Upload Data'!L893) &gt;= 0, _xlfn.NUMBERVALUE('Upload Data'!L893) &lt;= 100), AND('Upload Data'!K893 = refClaimFscMixCredit, OR('Upload Data'!L893 = "", 'Upload Data'!L893 = 100)), AND('Upload Data'!K893 = refClaimFscRecycled, 'Upload Data'!K893 =""), 'Upload Data'!K893 = ""), FALSE)</f>
        <v>1</v>
      </c>
      <c r="T906" s="50" t="b">
        <f>IFERROR(OR('Upload Data'!M893 = "", ISNUMBER('Upload Data'!M893), IFERROR(DATEVALUE('Upload Data'!M893) &gt; 0, FALSE)), FALSE)</f>
        <v>1</v>
      </c>
      <c r="U906" s="50" t="b">
        <f>IFERROR(OR('Upload Data'!N893 = "", ISNUMBER('Upload Data'!N893), IFERROR(DATEVALUE('Upload Data'!N893) &gt; 0, FALSE)), FALSE)</f>
        <v>1</v>
      </c>
      <c r="V906" s="51" t="s">
        <v>116</v>
      </c>
      <c r="W906" s="50"/>
      <c r="X906" s="50"/>
      <c r="Y906" s="50"/>
      <c r="Z906" s="50">
        <f>IFERROR(FIND("-", 'Upload Data'!$A893, 1), 1000)</f>
        <v>1000</v>
      </c>
      <c r="AA906" s="50">
        <f>IFERROR(FIND("-", 'Upload Data'!$A893, Z906 + 1), 1000)</f>
        <v>1000</v>
      </c>
      <c r="AB906" s="50">
        <f>IFERROR(FIND("-", 'Upload Data'!$A893, AA906 + 1), 1000)</f>
        <v>1000</v>
      </c>
      <c r="AC906" s="50" t="str">
        <f>IFERROR(LEFT('Upload Data'!$A893, Z906 - 1), "")</f>
        <v/>
      </c>
      <c r="AD906" s="50" t="str">
        <f>IFERROR(MID('Upload Data'!$A893, Z906 + 1, AA906 - Z906 - 1), "")</f>
        <v/>
      </c>
      <c r="AE906" s="50" t="str">
        <f>IFERROR(MID('Upload Data'!$A893, AA906 + 1, AB906 - AA906 - 1), "")</f>
        <v/>
      </c>
      <c r="AF906" s="50" t="str">
        <f>IFERROR(MID('Upload Data'!$A893, AB906 + 1, 1000), "")</f>
        <v/>
      </c>
      <c r="AG906" s="50" t="str">
        <f t="shared" si="98"/>
        <v/>
      </c>
      <c r="AH906" s="50" t="b">
        <f t="shared" si="99"/>
        <v>0</v>
      </c>
    </row>
    <row r="907" spans="1:34">
      <c r="A907" s="49">
        <f t="shared" si="96"/>
        <v>894</v>
      </c>
      <c r="B907" s="48" t="b">
        <f>NOT(IFERROR('Upload Data'!A894 = "ERROR", TRUE))</f>
        <v>1</v>
      </c>
      <c r="C907" s="48">
        <f t="shared" si="97"/>
        <v>894</v>
      </c>
      <c r="D907" s="50" t="b">
        <f>IF(B907, ('Upload Data'!A894 &amp; 'Upload Data'!B894 &amp; 'Upload Data'!C894 &amp; 'Upload Data'!D894 &amp; 'Upload Data'!E894 &amp; 'Upload Data'!F894 &amp; 'Upload Data'!G894 &amp; 'Upload Data'!H894 &amp; 'Upload Data'!I894 &amp; 'Upload Data'!J894 &amp; 'Upload Data'!K894 &amp; 'Upload Data'!L894 &amp; 'Upload Data'!M894 &amp; 'Upload Data'!N894) &lt;&gt; "", FALSE)</f>
        <v>0</v>
      </c>
      <c r="E907" s="50" t="str">
        <f t="shared" si="100"/>
        <v/>
      </c>
      <c r="F907" s="50" t="str">
        <f t="shared" si="101"/>
        <v/>
      </c>
      <c r="G907" s="50" t="b">
        <f t="shared" si="95"/>
        <v>1</v>
      </c>
      <c r="H907" s="50" t="b">
        <f>IFERROR(OR(AND(NOT(D907), 'Upload Data'!$A894 = ""), AND(AG907 &gt; -1, OR(AND(AH907, LEN(AD907) = 7), IFERROR(MATCH(AD907, listCertificateTypes, 0), FALSE)))), FALSE)</f>
        <v>1</v>
      </c>
      <c r="I907" s="50" t="b">
        <f>IFERROR(OR(NOT($D907), 'Upload Data'!B894 &lt;&gt; ""), FALSE)</f>
        <v>1</v>
      </c>
      <c r="J907" s="50" t="b">
        <f>IFERROR(OR(AND(NOT($D907), 'Upload Data'!C894 = ""), ISNUMBER('Upload Data'!C894), IFERROR(DATEVALUE('Upload Data'!C894) &gt; 0, FALSE)), FALSE)</f>
        <v>1</v>
      </c>
      <c r="K907" s="50" t="b">
        <f>IFERROR(OR(NOT($D907), 'Upload Data'!D894 &lt;&gt; ""), FALSE)</f>
        <v>1</v>
      </c>
      <c r="L907" s="51" t="s">
        <v>116</v>
      </c>
      <c r="M907" s="50" t="b">
        <f>IFERROR(OR(AND(NOT($D907), 'Upload Data'!F894 = ""), IFERROR(_xlfn.NUMBERVALUE('Upload Data'!F894) &gt; 0, FALSE)), FALSE)</f>
        <v>1</v>
      </c>
      <c r="N907" s="50" t="b">
        <f>IFERROR(OR('Upload Data'!G894 = "", IFERROR(_xlfn.NUMBERVALUE('Upload Data'!G894) &gt; 0, FALSE)), FALSE)</f>
        <v>1</v>
      </c>
      <c r="O907" s="50" t="b">
        <f>IFERROR(OR('Upload Data'!G894 = "", IFERROR(MATCH('Upload Data'!H894, listVolumeUnits, 0), FALSE)), FALSE)</f>
        <v>1</v>
      </c>
      <c r="P907" s="50" t="b">
        <f>IFERROR(OR('Upload Data'!I894 = "", IFERROR(_xlfn.NUMBERVALUE('Upload Data'!I894) &gt; 0, FALSE)), FALSE)</f>
        <v>1</v>
      </c>
      <c r="Q907" s="50" t="b">
        <f>IFERROR(OR('Upload Data'!I894 = "", IFERROR(MATCH('Upload Data'!J894, listWeightUnits, 0), FALSE)), FALSE)</f>
        <v>1</v>
      </c>
      <c r="R907" s="50" t="b">
        <f>IFERROR(OR(AND(NOT(D907), 'Upload Data'!K894 = ""), IFERROR(MATCH('Upload Data'!K894, listFscClaimTypes, 0), FALSE)), FALSE)</f>
        <v>1</v>
      </c>
      <c r="S907" s="50" t="b">
        <f>IFERROR(OR(AND('Upload Data'!K894 = refClaimFsc100, OR('Upload Data'!L894 = "", 'Upload Data'!L894 = 100)), AND('Upload Data'!K894 = refClaimFscCW, OR('Upload Data'!L894 = "", 'Upload Data'!L894 = 0)), AND('Upload Data'!K894 = refClaimFscMix, 'Upload Data'!L894 &lt;&gt; "", _xlfn.NUMBERVALUE('Upload Data'!L894) &gt;= 0, _xlfn.NUMBERVALUE('Upload Data'!L894) &lt;= 100), AND('Upload Data'!K894 = refClaimFscMixCredit, OR('Upload Data'!L894 = "", 'Upload Data'!L894 = 100)), AND('Upload Data'!K894 = refClaimFscRecycled, 'Upload Data'!K894 =""), 'Upload Data'!K894 = ""), FALSE)</f>
        <v>1</v>
      </c>
      <c r="T907" s="50" t="b">
        <f>IFERROR(OR('Upload Data'!M894 = "", ISNUMBER('Upload Data'!M894), IFERROR(DATEVALUE('Upload Data'!M894) &gt; 0, FALSE)), FALSE)</f>
        <v>1</v>
      </c>
      <c r="U907" s="50" t="b">
        <f>IFERROR(OR('Upload Data'!N894 = "", ISNUMBER('Upload Data'!N894), IFERROR(DATEVALUE('Upload Data'!N894) &gt; 0, FALSE)), FALSE)</f>
        <v>1</v>
      </c>
      <c r="V907" s="51" t="s">
        <v>116</v>
      </c>
      <c r="W907" s="50"/>
      <c r="X907" s="50"/>
      <c r="Y907" s="50"/>
      <c r="Z907" s="50">
        <f>IFERROR(FIND("-", 'Upload Data'!$A894, 1), 1000)</f>
        <v>1000</v>
      </c>
      <c r="AA907" s="50">
        <f>IFERROR(FIND("-", 'Upload Data'!$A894, Z907 + 1), 1000)</f>
        <v>1000</v>
      </c>
      <c r="AB907" s="50">
        <f>IFERROR(FIND("-", 'Upload Data'!$A894, AA907 + 1), 1000)</f>
        <v>1000</v>
      </c>
      <c r="AC907" s="50" t="str">
        <f>IFERROR(LEFT('Upload Data'!$A894, Z907 - 1), "")</f>
        <v/>
      </c>
      <c r="AD907" s="50" t="str">
        <f>IFERROR(MID('Upload Data'!$A894, Z907 + 1, AA907 - Z907 - 1), "")</f>
        <v/>
      </c>
      <c r="AE907" s="50" t="str">
        <f>IFERROR(MID('Upload Data'!$A894, AA907 + 1, AB907 - AA907 - 1), "")</f>
        <v/>
      </c>
      <c r="AF907" s="50" t="str">
        <f>IFERROR(MID('Upload Data'!$A894, AB907 + 1, 1000), "")</f>
        <v/>
      </c>
      <c r="AG907" s="50" t="str">
        <f t="shared" si="98"/>
        <v/>
      </c>
      <c r="AH907" s="50" t="b">
        <f t="shared" si="99"/>
        <v>0</v>
      </c>
    </row>
    <row r="908" spans="1:34">
      <c r="A908" s="49">
        <f t="shared" si="96"/>
        <v>895</v>
      </c>
      <c r="B908" s="48" t="b">
        <f>NOT(IFERROR('Upload Data'!A895 = "ERROR", TRUE))</f>
        <v>1</v>
      </c>
      <c r="C908" s="48">
        <f t="shared" si="97"/>
        <v>895</v>
      </c>
      <c r="D908" s="50" t="b">
        <f>IF(B908, ('Upload Data'!A895 &amp; 'Upload Data'!B895 &amp; 'Upload Data'!C895 &amp; 'Upload Data'!D895 &amp; 'Upload Data'!E895 &amp; 'Upload Data'!F895 &amp; 'Upload Data'!G895 &amp; 'Upload Data'!H895 &amp; 'Upload Data'!I895 &amp; 'Upload Data'!J895 &amp; 'Upload Data'!K895 &amp; 'Upload Data'!L895 &amp; 'Upload Data'!M895 &amp; 'Upload Data'!N895) &lt;&gt; "", FALSE)</f>
        <v>0</v>
      </c>
      <c r="E908" s="50" t="str">
        <f t="shared" si="100"/>
        <v/>
      </c>
      <c r="F908" s="50" t="str">
        <f t="shared" si="101"/>
        <v/>
      </c>
      <c r="G908" s="50" t="b">
        <f t="shared" si="95"/>
        <v>1</v>
      </c>
      <c r="H908" s="50" t="b">
        <f>IFERROR(OR(AND(NOT(D908), 'Upload Data'!$A895 = ""), AND(AG908 &gt; -1, OR(AND(AH908, LEN(AD908) = 7), IFERROR(MATCH(AD908, listCertificateTypes, 0), FALSE)))), FALSE)</f>
        <v>1</v>
      </c>
      <c r="I908" s="50" t="b">
        <f>IFERROR(OR(NOT($D908), 'Upload Data'!B895 &lt;&gt; ""), FALSE)</f>
        <v>1</v>
      </c>
      <c r="J908" s="50" t="b">
        <f>IFERROR(OR(AND(NOT($D908), 'Upload Data'!C895 = ""), ISNUMBER('Upload Data'!C895), IFERROR(DATEVALUE('Upload Data'!C895) &gt; 0, FALSE)), FALSE)</f>
        <v>1</v>
      </c>
      <c r="K908" s="50" t="b">
        <f>IFERROR(OR(NOT($D908), 'Upload Data'!D895 &lt;&gt; ""), FALSE)</f>
        <v>1</v>
      </c>
      <c r="L908" s="51" t="s">
        <v>116</v>
      </c>
      <c r="M908" s="50" t="b">
        <f>IFERROR(OR(AND(NOT($D908), 'Upload Data'!F895 = ""), IFERROR(_xlfn.NUMBERVALUE('Upload Data'!F895) &gt; 0, FALSE)), FALSE)</f>
        <v>1</v>
      </c>
      <c r="N908" s="50" t="b">
        <f>IFERROR(OR('Upload Data'!G895 = "", IFERROR(_xlfn.NUMBERVALUE('Upload Data'!G895) &gt; 0, FALSE)), FALSE)</f>
        <v>1</v>
      </c>
      <c r="O908" s="50" t="b">
        <f>IFERROR(OR('Upload Data'!G895 = "", IFERROR(MATCH('Upload Data'!H895, listVolumeUnits, 0), FALSE)), FALSE)</f>
        <v>1</v>
      </c>
      <c r="P908" s="50" t="b">
        <f>IFERROR(OR('Upload Data'!I895 = "", IFERROR(_xlfn.NUMBERVALUE('Upload Data'!I895) &gt; 0, FALSE)), FALSE)</f>
        <v>1</v>
      </c>
      <c r="Q908" s="50" t="b">
        <f>IFERROR(OR('Upload Data'!I895 = "", IFERROR(MATCH('Upload Data'!J895, listWeightUnits, 0), FALSE)), FALSE)</f>
        <v>1</v>
      </c>
      <c r="R908" s="50" t="b">
        <f>IFERROR(OR(AND(NOT(D908), 'Upload Data'!K895 = ""), IFERROR(MATCH('Upload Data'!K895, listFscClaimTypes, 0), FALSE)), FALSE)</f>
        <v>1</v>
      </c>
      <c r="S908" s="50" t="b">
        <f>IFERROR(OR(AND('Upload Data'!K895 = refClaimFsc100, OR('Upload Data'!L895 = "", 'Upload Data'!L895 = 100)), AND('Upload Data'!K895 = refClaimFscCW, OR('Upload Data'!L895 = "", 'Upload Data'!L895 = 0)), AND('Upload Data'!K895 = refClaimFscMix, 'Upload Data'!L895 &lt;&gt; "", _xlfn.NUMBERVALUE('Upload Data'!L895) &gt;= 0, _xlfn.NUMBERVALUE('Upload Data'!L895) &lt;= 100), AND('Upload Data'!K895 = refClaimFscMixCredit, OR('Upload Data'!L895 = "", 'Upload Data'!L895 = 100)), AND('Upload Data'!K895 = refClaimFscRecycled, 'Upload Data'!K895 =""), 'Upload Data'!K895 = ""), FALSE)</f>
        <v>1</v>
      </c>
      <c r="T908" s="50" t="b">
        <f>IFERROR(OR('Upload Data'!M895 = "", ISNUMBER('Upload Data'!M895), IFERROR(DATEVALUE('Upload Data'!M895) &gt; 0, FALSE)), FALSE)</f>
        <v>1</v>
      </c>
      <c r="U908" s="50" t="b">
        <f>IFERROR(OR('Upload Data'!N895 = "", ISNUMBER('Upload Data'!N895), IFERROR(DATEVALUE('Upload Data'!N895) &gt; 0, FALSE)), FALSE)</f>
        <v>1</v>
      </c>
      <c r="V908" s="51" t="s">
        <v>116</v>
      </c>
      <c r="W908" s="50"/>
      <c r="X908" s="50"/>
      <c r="Y908" s="50"/>
      <c r="Z908" s="50">
        <f>IFERROR(FIND("-", 'Upload Data'!$A895, 1), 1000)</f>
        <v>1000</v>
      </c>
      <c r="AA908" s="50">
        <f>IFERROR(FIND("-", 'Upload Data'!$A895, Z908 + 1), 1000)</f>
        <v>1000</v>
      </c>
      <c r="AB908" s="50">
        <f>IFERROR(FIND("-", 'Upload Data'!$A895, AA908 + 1), 1000)</f>
        <v>1000</v>
      </c>
      <c r="AC908" s="50" t="str">
        <f>IFERROR(LEFT('Upload Data'!$A895, Z908 - 1), "")</f>
        <v/>
      </c>
      <c r="AD908" s="50" t="str">
        <f>IFERROR(MID('Upload Data'!$A895, Z908 + 1, AA908 - Z908 - 1), "")</f>
        <v/>
      </c>
      <c r="AE908" s="50" t="str">
        <f>IFERROR(MID('Upload Data'!$A895, AA908 + 1, AB908 - AA908 - 1), "")</f>
        <v/>
      </c>
      <c r="AF908" s="50" t="str">
        <f>IFERROR(MID('Upload Data'!$A895, AB908 + 1, 1000), "")</f>
        <v/>
      </c>
      <c r="AG908" s="50" t="str">
        <f t="shared" si="98"/>
        <v/>
      </c>
      <c r="AH908" s="50" t="b">
        <f t="shared" si="99"/>
        <v>0</v>
      </c>
    </row>
    <row r="909" spans="1:34">
      <c r="A909" s="49">
        <f t="shared" si="96"/>
        <v>896</v>
      </c>
      <c r="B909" s="48" t="b">
        <f>NOT(IFERROR('Upload Data'!A896 = "ERROR", TRUE))</f>
        <v>1</v>
      </c>
      <c r="C909" s="48">
        <f t="shared" si="97"/>
        <v>896</v>
      </c>
      <c r="D909" s="50" t="b">
        <f>IF(B909, ('Upload Data'!A896 &amp; 'Upload Data'!B896 &amp; 'Upload Data'!C896 &amp; 'Upload Data'!D896 &amp; 'Upload Data'!E896 &amp; 'Upload Data'!F896 &amp; 'Upload Data'!G896 &amp; 'Upload Data'!H896 &amp; 'Upload Data'!I896 &amp; 'Upload Data'!J896 &amp; 'Upload Data'!K896 &amp; 'Upload Data'!L896 &amp; 'Upload Data'!M896 &amp; 'Upload Data'!N896) &lt;&gt; "", FALSE)</f>
        <v>0</v>
      </c>
      <c r="E909" s="50" t="str">
        <f t="shared" si="100"/>
        <v/>
      </c>
      <c r="F909" s="50" t="str">
        <f t="shared" si="101"/>
        <v/>
      </c>
      <c r="G909" s="50" t="b">
        <f t="shared" si="95"/>
        <v>1</v>
      </c>
      <c r="H909" s="50" t="b">
        <f>IFERROR(OR(AND(NOT(D909), 'Upload Data'!$A896 = ""), AND(AG909 &gt; -1, OR(AND(AH909, LEN(AD909) = 7), IFERROR(MATCH(AD909, listCertificateTypes, 0), FALSE)))), FALSE)</f>
        <v>1</v>
      </c>
      <c r="I909" s="50" t="b">
        <f>IFERROR(OR(NOT($D909), 'Upload Data'!B896 &lt;&gt; ""), FALSE)</f>
        <v>1</v>
      </c>
      <c r="J909" s="50" t="b">
        <f>IFERROR(OR(AND(NOT($D909), 'Upload Data'!C896 = ""), ISNUMBER('Upload Data'!C896), IFERROR(DATEVALUE('Upload Data'!C896) &gt; 0, FALSE)), FALSE)</f>
        <v>1</v>
      </c>
      <c r="K909" s="50" t="b">
        <f>IFERROR(OR(NOT($D909), 'Upload Data'!D896 &lt;&gt; ""), FALSE)</f>
        <v>1</v>
      </c>
      <c r="L909" s="51" t="s">
        <v>116</v>
      </c>
      <c r="M909" s="50" t="b">
        <f>IFERROR(OR(AND(NOT($D909), 'Upload Data'!F896 = ""), IFERROR(_xlfn.NUMBERVALUE('Upload Data'!F896) &gt; 0, FALSE)), FALSE)</f>
        <v>1</v>
      </c>
      <c r="N909" s="50" t="b">
        <f>IFERROR(OR('Upload Data'!G896 = "", IFERROR(_xlfn.NUMBERVALUE('Upload Data'!G896) &gt; 0, FALSE)), FALSE)</f>
        <v>1</v>
      </c>
      <c r="O909" s="50" t="b">
        <f>IFERROR(OR('Upload Data'!G896 = "", IFERROR(MATCH('Upload Data'!H896, listVolumeUnits, 0), FALSE)), FALSE)</f>
        <v>1</v>
      </c>
      <c r="P909" s="50" t="b">
        <f>IFERROR(OR('Upload Data'!I896 = "", IFERROR(_xlfn.NUMBERVALUE('Upload Data'!I896) &gt; 0, FALSE)), FALSE)</f>
        <v>1</v>
      </c>
      <c r="Q909" s="50" t="b">
        <f>IFERROR(OR('Upload Data'!I896 = "", IFERROR(MATCH('Upload Data'!J896, listWeightUnits, 0), FALSE)), FALSE)</f>
        <v>1</v>
      </c>
      <c r="R909" s="50" t="b">
        <f>IFERROR(OR(AND(NOT(D909), 'Upload Data'!K896 = ""), IFERROR(MATCH('Upload Data'!K896, listFscClaimTypes, 0), FALSE)), FALSE)</f>
        <v>1</v>
      </c>
      <c r="S909" s="50" t="b">
        <f>IFERROR(OR(AND('Upload Data'!K896 = refClaimFsc100, OR('Upload Data'!L896 = "", 'Upload Data'!L896 = 100)), AND('Upload Data'!K896 = refClaimFscCW, OR('Upload Data'!L896 = "", 'Upload Data'!L896 = 0)), AND('Upload Data'!K896 = refClaimFscMix, 'Upload Data'!L896 &lt;&gt; "", _xlfn.NUMBERVALUE('Upload Data'!L896) &gt;= 0, _xlfn.NUMBERVALUE('Upload Data'!L896) &lt;= 100), AND('Upload Data'!K896 = refClaimFscMixCredit, OR('Upload Data'!L896 = "", 'Upload Data'!L896 = 100)), AND('Upload Data'!K896 = refClaimFscRecycled, 'Upload Data'!K896 =""), 'Upload Data'!K896 = ""), FALSE)</f>
        <v>1</v>
      </c>
      <c r="T909" s="50" t="b">
        <f>IFERROR(OR('Upload Data'!M896 = "", ISNUMBER('Upload Data'!M896), IFERROR(DATEVALUE('Upload Data'!M896) &gt; 0, FALSE)), FALSE)</f>
        <v>1</v>
      </c>
      <c r="U909" s="50" t="b">
        <f>IFERROR(OR('Upload Data'!N896 = "", ISNUMBER('Upload Data'!N896), IFERROR(DATEVALUE('Upload Data'!N896) &gt; 0, FALSE)), FALSE)</f>
        <v>1</v>
      </c>
      <c r="V909" s="51" t="s">
        <v>116</v>
      </c>
      <c r="W909" s="50"/>
      <c r="X909" s="50"/>
      <c r="Y909" s="50"/>
      <c r="Z909" s="50">
        <f>IFERROR(FIND("-", 'Upload Data'!$A896, 1), 1000)</f>
        <v>1000</v>
      </c>
      <c r="AA909" s="50">
        <f>IFERROR(FIND("-", 'Upload Data'!$A896, Z909 + 1), 1000)</f>
        <v>1000</v>
      </c>
      <c r="AB909" s="50">
        <f>IFERROR(FIND("-", 'Upload Data'!$A896, AA909 + 1), 1000)</f>
        <v>1000</v>
      </c>
      <c r="AC909" s="50" t="str">
        <f>IFERROR(LEFT('Upload Data'!$A896, Z909 - 1), "")</f>
        <v/>
      </c>
      <c r="AD909" s="50" t="str">
        <f>IFERROR(MID('Upload Data'!$A896, Z909 + 1, AA909 - Z909 - 1), "")</f>
        <v/>
      </c>
      <c r="AE909" s="50" t="str">
        <f>IFERROR(MID('Upload Data'!$A896, AA909 + 1, AB909 - AA909 - 1), "")</f>
        <v/>
      </c>
      <c r="AF909" s="50" t="str">
        <f>IFERROR(MID('Upload Data'!$A896, AB909 + 1, 1000), "")</f>
        <v/>
      </c>
      <c r="AG909" s="50" t="str">
        <f t="shared" si="98"/>
        <v/>
      </c>
      <c r="AH909" s="50" t="b">
        <f t="shared" si="99"/>
        <v>0</v>
      </c>
    </row>
    <row r="910" spans="1:34">
      <c r="A910" s="49">
        <f t="shared" si="96"/>
        <v>897</v>
      </c>
      <c r="B910" s="48" t="b">
        <f>NOT(IFERROR('Upload Data'!A897 = "ERROR", TRUE))</f>
        <v>1</v>
      </c>
      <c r="C910" s="48">
        <f t="shared" si="97"/>
        <v>897</v>
      </c>
      <c r="D910" s="50" t="b">
        <f>IF(B910, ('Upload Data'!A897 &amp; 'Upload Data'!B897 &amp; 'Upload Data'!C897 &amp; 'Upload Data'!D897 &amp; 'Upload Data'!E897 &amp; 'Upload Data'!F897 &amp; 'Upload Data'!G897 &amp; 'Upload Data'!H897 &amp; 'Upload Data'!I897 &amp; 'Upload Data'!J897 &amp; 'Upload Data'!K897 &amp; 'Upload Data'!L897 &amp; 'Upload Data'!M897 &amp; 'Upload Data'!N897) &lt;&gt; "", FALSE)</f>
        <v>0</v>
      </c>
      <c r="E910" s="50" t="str">
        <f t="shared" si="100"/>
        <v/>
      </c>
      <c r="F910" s="50" t="str">
        <f t="shared" si="101"/>
        <v/>
      </c>
      <c r="G910" s="50" t="b">
        <f t="shared" si="95"/>
        <v>1</v>
      </c>
      <c r="H910" s="50" t="b">
        <f>IFERROR(OR(AND(NOT(D910), 'Upload Data'!$A897 = ""), AND(AG910 &gt; -1, OR(AND(AH910, LEN(AD910) = 7), IFERROR(MATCH(AD910, listCertificateTypes, 0), FALSE)))), FALSE)</f>
        <v>1</v>
      </c>
      <c r="I910" s="50" t="b">
        <f>IFERROR(OR(NOT($D910), 'Upload Data'!B897 &lt;&gt; ""), FALSE)</f>
        <v>1</v>
      </c>
      <c r="J910" s="50" t="b">
        <f>IFERROR(OR(AND(NOT($D910), 'Upload Data'!C897 = ""), ISNUMBER('Upload Data'!C897), IFERROR(DATEVALUE('Upload Data'!C897) &gt; 0, FALSE)), FALSE)</f>
        <v>1</v>
      </c>
      <c r="K910" s="50" t="b">
        <f>IFERROR(OR(NOT($D910), 'Upload Data'!D897 &lt;&gt; ""), FALSE)</f>
        <v>1</v>
      </c>
      <c r="L910" s="51" t="s">
        <v>116</v>
      </c>
      <c r="M910" s="50" t="b">
        <f>IFERROR(OR(AND(NOT($D910), 'Upload Data'!F897 = ""), IFERROR(_xlfn.NUMBERVALUE('Upload Data'!F897) &gt; 0, FALSE)), FALSE)</f>
        <v>1</v>
      </c>
      <c r="N910" s="50" t="b">
        <f>IFERROR(OR('Upload Data'!G897 = "", IFERROR(_xlfn.NUMBERVALUE('Upload Data'!G897) &gt; 0, FALSE)), FALSE)</f>
        <v>1</v>
      </c>
      <c r="O910" s="50" t="b">
        <f>IFERROR(OR('Upload Data'!G897 = "", IFERROR(MATCH('Upload Data'!H897, listVolumeUnits, 0), FALSE)), FALSE)</f>
        <v>1</v>
      </c>
      <c r="P910" s="50" t="b">
        <f>IFERROR(OR('Upload Data'!I897 = "", IFERROR(_xlfn.NUMBERVALUE('Upload Data'!I897) &gt; 0, FALSE)), FALSE)</f>
        <v>1</v>
      </c>
      <c r="Q910" s="50" t="b">
        <f>IFERROR(OR('Upload Data'!I897 = "", IFERROR(MATCH('Upload Data'!J897, listWeightUnits, 0), FALSE)), FALSE)</f>
        <v>1</v>
      </c>
      <c r="R910" s="50" t="b">
        <f>IFERROR(OR(AND(NOT(D910), 'Upload Data'!K897 = ""), IFERROR(MATCH('Upload Data'!K897, listFscClaimTypes, 0), FALSE)), FALSE)</f>
        <v>1</v>
      </c>
      <c r="S910" s="50" t="b">
        <f>IFERROR(OR(AND('Upload Data'!K897 = refClaimFsc100, OR('Upload Data'!L897 = "", 'Upload Data'!L897 = 100)), AND('Upload Data'!K897 = refClaimFscCW, OR('Upload Data'!L897 = "", 'Upload Data'!L897 = 0)), AND('Upload Data'!K897 = refClaimFscMix, 'Upload Data'!L897 &lt;&gt; "", _xlfn.NUMBERVALUE('Upload Data'!L897) &gt;= 0, _xlfn.NUMBERVALUE('Upload Data'!L897) &lt;= 100), AND('Upload Data'!K897 = refClaimFscMixCredit, OR('Upload Data'!L897 = "", 'Upload Data'!L897 = 100)), AND('Upload Data'!K897 = refClaimFscRecycled, 'Upload Data'!K897 =""), 'Upload Data'!K897 = ""), FALSE)</f>
        <v>1</v>
      </c>
      <c r="T910" s="50" t="b">
        <f>IFERROR(OR('Upload Data'!M897 = "", ISNUMBER('Upload Data'!M897), IFERROR(DATEVALUE('Upload Data'!M897) &gt; 0, FALSE)), FALSE)</f>
        <v>1</v>
      </c>
      <c r="U910" s="50" t="b">
        <f>IFERROR(OR('Upload Data'!N897 = "", ISNUMBER('Upload Data'!N897), IFERROR(DATEVALUE('Upload Data'!N897) &gt; 0, FALSE)), FALSE)</f>
        <v>1</v>
      </c>
      <c r="V910" s="51" t="s">
        <v>116</v>
      </c>
      <c r="W910" s="50"/>
      <c r="X910" s="50"/>
      <c r="Y910" s="50"/>
      <c r="Z910" s="50">
        <f>IFERROR(FIND("-", 'Upload Data'!$A897, 1), 1000)</f>
        <v>1000</v>
      </c>
      <c r="AA910" s="50">
        <f>IFERROR(FIND("-", 'Upload Data'!$A897, Z910 + 1), 1000)</f>
        <v>1000</v>
      </c>
      <c r="AB910" s="50">
        <f>IFERROR(FIND("-", 'Upload Data'!$A897, AA910 + 1), 1000)</f>
        <v>1000</v>
      </c>
      <c r="AC910" s="50" t="str">
        <f>IFERROR(LEFT('Upload Data'!$A897, Z910 - 1), "")</f>
        <v/>
      </c>
      <c r="AD910" s="50" t="str">
        <f>IFERROR(MID('Upload Data'!$A897, Z910 + 1, AA910 - Z910 - 1), "")</f>
        <v/>
      </c>
      <c r="AE910" s="50" t="str">
        <f>IFERROR(MID('Upload Data'!$A897, AA910 + 1, AB910 - AA910 - 1), "")</f>
        <v/>
      </c>
      <c r="AF910" s="50" t="str">
        <f>IFERROR(MID('Upload Data'!$A897, AB910 + 1, 1000), "")</f>
        <v/>
      </c>
      <c r="AG910" s="50" t="str">
        <f t="shared" si="98"/>
        <v/>
      </c>
      <c r="AH910" s="50" t="b">
        <f t="shared" si="99"/>
        <v>0</v>
      </c>
    </row>
    <row r="911" spans="1:34">
      <c r="A911" s="49">
        <f t="shared" si="96"/>
        <v>898</v>
      </c>
      <c r="B911" s="48" t="b">
        <f>NOT(IFERROR('Upload Data'!A898 = "ERROR", TRUE))</f>
        <v>1</v>
      </c>
      <c r="C911" s="48">
        <f t="shared" si="97"/>
        <v>898</v>
      </c>
      <c r="D911" s="50" t="b">
        <f>IF(B911, ('Upload Data'!A898 &amp; 'Upload Data'!B898 &amp; 'Upload Data'!C898 &amp; 'Upload Data'!D898 &amp; 'Upload Data'!E898 &amp; 'Upload Data'!F898 &amp; 'Upload Data'!G898 &amp; 'Upload Data'!H898 &amp; 'Upload Data'!I898 &amp; 'Upload Data'!J898 &amp; 'Upload Data'!K898 &amp; 'Upload Data'!L898 &amp; 'Upload Data'!M898 &amp; 'Upload Data'!N898) &lt;&gt; "", FALSE)</f>
        <v>0</v>
      </c>
      <c r="E911" s="50" t="str">
        <f t="shared" si="100"/>
        <v/>
      </c>
      <c r="F911" s="50" t="str">
        <f t="shared" si="101"/>
        <v/>
      </c>
      <c r="G911" s="50" t="b">
        <f t="shared" ref="G911:G974" si="102">AND(H911:V911)</f>
        <v>1</v>
      </c>
      <c r="H911" s="50" t="b">
        <f>IFERROR(OR(AND(NOT(D911), 'Upload Data'!$A898 = ""), AND(AG911 &gt; -1, OR(AND(AH911, LEN(AD911) = 7), IFERROR(MATCH(AD911, listCertificateTypes, 0), FALSE)))), FALSE)</f>
        <v>1</v>
      </c>
      <c r="I911" s="50" t="b">
        <f>IFERROR(OR(NOT($D911), 'Upload Data'!B898 &lt;&gt; ""), FALSE)</f>
        <v>1</v>
      </c>
      <c r="J911" s="50" t="b">
        <f>IFERROR(OR(AND(NOT($D911), 'Upload Data'!C898 = ""), ISNUMBER('Upload Data'!C898), IFERROR(DATEVALUE('Upload Data'!C898) &gt; 0, FALSE)), FALSE)</f>
        <v>1</v>
      </c>
      <c r="K911" s="50" t="b">
        <f>IFERROR(OR(NOT($D911), 'Upload Data'!D898 &lt;&gt; ""), FALSE)</f>
        <v>1</v>
      </c>
      <c r="L911" s="51" t="s">
        <v>116</v>
      </c>
      <c r="M911" s="50" t="b">
        <f>IFERROR(OR(AND(NOT($D911), 'Upload Data'!F898 = ""), IFERROR(_xlfn.NUMBERVALUE('Upload Data'!F898) &gt; 0, FALSE)), FALSE)</f>
        <v>1</v>
      </c>
      <c r="N911" s="50" t="b">
        <f>IFERROR(OR('Upload Data'!G898 = "", IFERROR(_xlfn.NUMBERVALUE('Upload Data'!G898) &gt; 0, FALSE)), FALSE)</f>
        <v>1</v>
      </c>
      <c r="O911" s="50" t="b">
        <f>IFERROR(OR('Upload Data'!G898 = "", IFERROR(MATCH('Upload Data'!H898, listVolumeUnits, 0), FALSE)), FALSE)</f>
        <v>1</v>
      </c>
      <c r="P911" s="50" t="b">
        <f>IFERROR(OR('Upload Data'!I898 = "", IFERROR(_xlfn.NUMBERVALUE('Upload Data'!I898) &gt; 0, FALSE)), FALSE)</f>
        <v>1</v>
      </c>
      <c r="Q911" s="50" t="b">
        <f>IFERROR(OR('Upload Data'!I898 = "", IFERROR(MATCH('Upload Data'!J898, listWeightUnits, 0), FALSE)), FALSE)</f>
        <v>1</v>
      </c>
      <c r="R911" s="50" t="b">
        <f>IFERROR(OR(AND(NOT(D911), 'Upload Data'!K898 = ""), IFERROR(MATCH('Upload Data'!K898, listFscClaimTypes, 0), FALSE)), FALSE)</f>
        <v>1</v>
      </c>
      <c r="S911" s="50" t="b">
        <f>IFERROR(OR(AND('Upload Data'!K898 = refClaimFsc100, OR('Upload Data'!L898 = "", 'Upload Data'!L898 = 100)), AND('Upload Data'!K898 = refClaimFscCW, OR('Upload Data'!L898 = "", 'Upload Data'!L898 = 0)), AND('Upload Data'!K898 = refClaimFscMix, 'Upload Data'!L898 &lt;&gt; "", _xlfn.NUMBERVALUE('Upload Data'!L898) &gt;= 0, _xlfn.NUMBERVALUE('Upload Data'!L898) &lt;= 100), AND('Upload Data'!K898 = refClaimFscMixCredit, OR('Upload Data'!L898 = "", 'Upload Data'!L898 = 100)), AND('Upload Data'!K898 = refClaimFscRecycled, 'Upload Data'!K898 =""), 'Upload Data'!K898 = ""), FALSE)</f>
        <v>1</v>
      </c>
      <c r="T911" s="50" t="b">
        <f>IFERROR(OR('Upload Data'!M898 = "", ISNUMBER('Upload Data'!M898), IFERROR(DATEVALUE('Upload Data'!M898) &gt; 0, FALSE)), FALSE)</f>
        <v>1</v>
      </c>
      <c r="U911" s="50" t="b">
        <f>IFERROR(OR('Upload Data'!N898 = "", ISNUMBER('Upload Data'!N898), IFERROR(DATEVALUE('Upload Data'!N898) &gt; 0, FALSE)), FALSE)</f>
        <v>1</v>
      </c>
      <c r="V911" s="51" t="s">
        <v>116</v>
      </c>
      <c r="W911" s="50"/>
      <c r="X911" s="50"/>
      <c r="Y911" s="50"/>
      <c r="Z911" s="50">
        <f>IFERROR(FIND("-", 'Upload Data'!$A898, 1), 1000)</f>
        <v>1000</v>
      </c>
      <c r="AA911" s="50">
        <f>IFERROR(FIND("-", 'Upload Data'!$A898, Z911 + 1), 1000)</f>
        <v>1000</v>
      </c>
      <c r="AB911" s="50">
        <f>IFERROR(FIND("-", 'Upload Data'!$A898, AA911 + 1), 1000)</f>
        <v>1000</v>
      </c>
      <c r="AC911" s="50" t="str">
        <f>IFERROR(LEFT('Upload Data'!$A898, Z911 - 1), "")</f>
        <v/>
      </c>
      <c r="AD911" s="50" t="str">
        <f>IFERROR(MID('Upload Data'!$A898, Z911 + 1, AA911 - Z911 - 1), "")</f>
        <v/>
      </c>
      <c r="AE911" s="50" t="str">
        <f>IFERROR(MID('Upload Data'!$A898, AA911 + 1, AB911 - AA911 - 1), "")</f>
        <v/>
      </c>
      <c r="AF911" s="50" t="str">
        <f>IFERROR(MID('Upload Data'!$A898, AB911 + 1, 1000), "")</f>
        <v/>
      </c>
      <c r="AG911" s="50" t="str">
        <f t="shared" si="98"/>
        <v/>
      </c>
      <c r="AH911" s="50" t="b">
        <f t="shared" si="99"/>
        <v>0</v>
      </c>
    </row>
    <row r="912" spans="1:34">
      <c r="A912" s="49">
        <f t="shared" ref="A912:A975" si="103">IF(B912, C912, 0)</f>
        <v>899</v>
      </c>
      <c r="B912" s="48" t="b">
        <f>NOT(IFERROR('Upload Data'!A899 = "ERROR", TRUE))</f>
        <v>1</v>
      </c>
      <c r="C912" s="48">
        <f t="shared" ref="C912:C975" si="104">IF(B912, C911 + 1, C911)</f>
        <v>899</v>
      </c>
      <c r="D912" s="50" t="b">
        <f>IF(B912, ('Upload Data'!A899 &amp; 'Upload Data'!B899 &amp; 'Upload Data'!C899 &amp; 'Upload Data'!D899 &amp; 'Upload Data'!E899 &amp; 'Upload Data'!F899 &amp; 'Upload Data'!G899 &amp; 'Upload Data'!H899 &amp; 'Upload Data'!I899 &amp; 'Upload Data'!J899 &amp; 'Upload Data'!K899 &amp; 'Upload Data'!L899 &amp; 'Upload Data'!M899 &amp; 'Upload Data'!N899) &lt;&gt; "", FALSE)</f>
        <v>0</v>
      </c>
      <c r="E912" s="50" t="str">
        <f t="shared" si="100"/>
        <v/>
      </c>
      <c r="F912" s="50" t="str">
        <f t="shared" si="101"/>
        <v/>
      </c>
      <c r="G912" s="50" t="b">
        <f t="shared" si="102"/>
        <v>1</v>
      </c>
      <c r="H912" s="50" t="b">
        <f>IFERROR(OR(AND(NOT(D912), 'Upload Data'!$A899 = ""), AND(AG912 &gt; -1, OR(AND(AH912, LEN(AD912) = 7), IFERROR(MATCH(AD912, listCertificateTypes, 0), FALSE)))), FALSE)</f>
        <v>1</v>
      </c>
      <c r="I912" s="50" t="b">
        <f>IFERROR(OR(NOT($D912), 'Upload Data'!B899 &lt;&gt; ""), FALSE)</f>
        <v>1</v>
      </c>
      <c r="J912" s="50" t="b">
        <f>IFERROR(OR(AND(NOT($D912), 'Upload Data'!C899 = ""), ISNUMBER('Upload Data'!C899), IFERROR(DATEVALUE('Upload Data'!C899) &gt; 0, FALSE)), FALSE)</f>
        <v>1</v>
      </c>
      <c r="K912" s="50" t="b">
        <f>IFERROR(OR(NOT($D912), 'Upload Data'!D899 &lt;&gt; ""), FALSE)</f>
        <v>1</v>
      </c>
      <c r="L912" s="51" t="s">
        <v>116</v>
      </c>
      <c r="M912" s="50" t="b">
        <f>IFERROR(OR(AND(NOT($D912), 'Upload Data'!F899 = ""), IFERROR(_xlfn.NUMBERVALUE('Upload Data'!F899) &gt; 0, FALSE)), FALSE)</f>
        <v>1</v>
      </c>
      <c r="N912" s="50" t="b">
        <f>IFERROR(OR('Upload Data'!G899 = "", IFERROR(_xlfn.NUMBERVALUE('Upload Data'!G899) &gt; 0, FALSE)), FALSE)</f>
        <v>1</v>
      </c>
      <c r="O912" s="50" t="b">
        <f>IFERROR(OR('Upload Data'!G899 = "", IFERROR(MATCH('Upload Data'!H899, listVolumeUnits, 0), FALSE)), FALSE)</f>
        <v>1</v>
      </c>
      <c r="P912" s="50" t="b">
        <f>IFERROR(OR('Upload Data'!I899 = "", IFERROR(_xlfn.NUMBERVALUE('Upload Data'!I899) &gt; 0, FALSE)), FALSE)</f>
        <v>1</v>
      </c>
      <c r="Q912" s="50" t="b">
        <f>IFERROR(OR('Upload Data'!I899 = "", IFERROR(MATCH('Upload Data'!J899, listWeightUnits, 0), FALSE)), FALSE)</f>
        <v>1</v>
      </c>
      <c r="R912" s="50" t="b">
        <f>IFERROR(OR(AND(NOT(D912), 'Upload Data'!K899 = ""), IFERROR(MATCH('Upload Data'!K899, listFscClaimTypes, 0), FALSE)), FALSE)</f>
        <v>1</v>
      </c>
      <c r="S912" s="50" t="b">
        <f>IFERROR(OR(AND('Upload Data'!K899 = refClaimFsc100, OR('Upload Data'!L899 = "", 'Upload Data'!L899 = 100)), AND('Upload Data'!K899 = refClaimFscCW, OR('Upload Data'!L899 = "", 'Upload Data'!L899 = 0)), AND('Upload Data'!K899 = refClaimFscMix, 'Upload Data'!L899 &lt;&gt; "", _xlfn.NUMBERVALUE('Upload Data'!L899) &gt;= 0, _xlfn.NUMBERVALUE('Upload Data'!L899) &lt;= 100), AND('Upload Data'!K899 = refClaimFscMixCredit, OR('Upload Data'!L899 = "", 'Upload Data'!L899 = 100)), AND('Upload Data'!K899 = refClaimFscRecycled, 'Upload Data'!K899 =""), 'Upload Data'!K899 = ""), FALSE)</f>
        <v>1</v>
      </c>
      <c r="T912" s="50" t="b">
        <f>IFERROR(OR('Upload Data'!M899 = "", ISNUMBER('Upload Data'!M899), IFERROR(DATEVALUE('Upload Data'!M899) &gt; 0, FALSE)), FALSE)</f>
        <v>1</v>
      </c>
      <c r="U912" s="50" t="b">
        <f>IFERROR(OR('Upload Data'!N899 = "", ISNUMBER('Upload Data'!N899), IFERROR(DATEVALUE('Upload Data'!N899) &gt; 0, FALSE)), FALSE)</f>
        <v>1</v>
      </c>
      <c r="V912" s="51" t="s">
        <v>116</v>
      </c>
      <c r="W912" s="50"/>
      <c r="X912" s="50"/>
      <c r="Y912" s="50"/>
      <c r="Z912" s="50">
        <f>IFERROR(FIND("-", 'Upload Data'!$A899, 1), 1000)</f>
        <v>1000</v>
      </c>
      <c r="AA912" s="50">
        <f>IFERROR(FIND("-", 'Upload Data'!$A899, Z912 + 1), 1000)</f>
        <v>1000</v>
      </c>
      <c r="AB912" s="50">
        <f>IFERROR(FIND("-", 'Upload Data'!$A899, AA912 + 1), 1000)</f>
        <v>1000</v>
      </c>
      <c r="AC912" s="50" t="str">
        <f>IFERROR(LEFT('Upload Data'!$A899, Z912 - 1), "")</f>
        <v/>
      </c>
      <c r="AD912" s="50" t="str">
        <f>IFERROR(MID('Upload Data'!$A899, Z912 + 1, AA912 - Z912 - 1), "")</f>
        <v/>
      </c>
      <c r="AE912" s="50" t="str">
        <f>IFERROR(MID('Upload Data'!$A899, AA912 + 1, AB912 - AA912 - 1), "")</f>
        <v/>
      </c>
      <c r="AF912" s="50" t="str">
        <f>IFERROR(MID('Upload Data'!$A899, AB912 + 1, 1000), "")</f>
        <v/>
      </c>
      <c r="AG912" s="50" t="str">
        <f t="shared" ref="AG912:AG975" si="105">IFERROR(IF(AH912, MID(AD912, 2, 10), AE912), -1)</f>
        <v/>
      </c>
      <c r="AH912" s="50" t="b">
        <f t="shared" ref="AH912:AH975" si="106">(AC912 = "FSC")</f>
        <v>0</v>
      </c>
    </row>
    <row r="913" spans="1:34">
      <c r="A913" s="49">
        <f t="shared" si="103"/>
        <v>900</v>
      </c>
      <c r="B913" s="48" t="b">
        <f>NOT(IFERROR('Upload Data'!A900 = "ERROR", TRUE))</f>
        <v>1</v>
      </c>
      <c r="C913" s="48">
        <f t="shared" si="104"/>
        <v>900</v>
      </c>
      <c r="D913" s="50" t="b">
        <f>IF(B913, ('Upload Data'!A900 &amp; 'Upload Data'!B900 &amp; 'Upload Data'!C900 &amp; 'Upload Data'!D900 &amp; 'Upload Data'!E900 &amp; 'Upload Data'!F900 &amp; 'Upload Data'!G900 &amp; 'Upload Data'!H900 &amp; 'Upload Data'!I900 &amp; 'Upload Data'!J900 &amp; 'Upload Data'!K900 &amp; 'Upload Data'!L900 &amp; 'Upload Data'!M900 &amp; 'Upload Data'!N900) &lt;&gt; "", FALSE)</f>
        <v>0</v>
      </c>
      <c r="E913" s="50" t="str">
        <f t="shared" si="100"/>
        <v/>
      </c>
      <c r="F913" s="50" t="str">
        <f t="shared" si="101"/>
        <v/>
      </c>
      <c r="G913" s="50" t="b">
        <f t="shared" si="102"/>
        <v>1</v>
      </c>
      <c r="H913" s="50" t="b">
        <f>IFERROR(OR(AND(NOT(D913), 'Upload Data'!$A900 = ""), AND(AG913 &gt; -1, OR(AND(AH913, LEN(AD913) = 7), IFERROR(MATCH(AD913, listCertificateTypes, 0), FALSE)))), FALSE)</f>
        <v>1</v>
      </c>
      <c r="I913" s="50" t="b">
        <f>IFERROR(OR(NOT($D913), 'Upload Data'!B900 &lt;&gt; ""), FALSE)</f>
        <v>1</v>
      </c>
      <c r="J913" s="50" t="b">
        <f>IFERROR(OR(AND(NOT($D913), 'Upload Data'!C900 = ""), ISNUMBER('Upload Data'!C900), IFERROR(DATEVALUE('Upload Data'!C900) &gt; 0, FALSE)), FALSE)</f>
        <v>1</v>
      </c>
      <c r="K913" s="50" t="b">
        <f>IFERROR(OR(NOT($D913), 'Upload Data'!D900 &lt;&gt; ""), FALSE)</f>
        <v>1</v>
      </c>
      <c r="L913" s="51" t="s">
        <v>116</v>
      </c>
      <c r="M913" s="50" t="b">
        <f>IFERROR(OR(AND(NOT($D913), 'Upload Data'!F900 = ""), IFERROR(_xlfn.NUMBERVALUE('Upload Data'!F900) &gt; 0, FALSE)), FALSE)</f>
        <v>1</v>
      </c>
      <c r="N913" s="50" t="b">
        <f>IFERROR(OR('Upload Data'!G900 = "", IFERROR(_xlfn.NUMBERVALUE('Upload Data'!G900) &gt; 0, FALSE)), FALSE)</f>
        <v>1</v>
      </c>
      <c r="O913" s="50" t="b">
        <f>IFERROR(OR('Upload Data'!G900 = "", IFERROR(MATCH('Upload Data'!H900, listVolumeUnits, 0), FALSE)), FALSE)</f>
        <v>1</v>
      </c>
      <c r="P913" s="50" t="b">
        <f>IFERROR(OR('Upload Data'!I900 = "", IFERROR(_xlfn.NUMBERVALUE('Upload Data'!I900) &gt; 0, FALSE)), FALSE)</f>
        <v>1</v>
      </c>
      <c r="Q913" s="50" t="b">
        <f>IFERROR(OR('Upload Data'!I900 = "", IFERROR(MATCH('Upload Data'!J900, listWeightUnits, 0), FALSE)), FALSE)</f>
        <v>1</v>
      </c>
      <c r="R913" s="50" t="b">
        <f>IFERROR(OR(AND(NOT(D913), 'Upload Data'!K900 = ""), IFERROR(MATCH('Upload Data'!K900, listFscClaimTypes, 0), FALSE)), FALSE)</f>
        <v>1</v>
      </c>
      <c r="S913" s="50" t="b">
        <f>IFERROR(OR(AND('Upload Data'!K900 = refClaimFsc100, OR('Upload Data'!L900 = "", 'Upload Data'!L900 = 100)), AND('Upload Data'!K900 = refClaimFscCW, OR('Upload Data'!L900 = "", 'Upload Data'!L900 = 0)), AND('Upload Data'!K900 = refClaimFscMix, 'Upload Data'!L900 &lt;&gt; "", _xlfn.NUMBERVALUE('Upload Data'!L900) &gt;= 0, _xlfn.NUMBERVALUE('Upload Data'!L900) &lt;= 100), AND('Upload Data'!K900 = refClaimFscMixCredit, OR('Upload Data'!L900 = "", 'Upload Data'!L900 = 100)), AND('Upload Data'!K900 = refClaimFscRecycled, 'Upload Data'!K900 =""), 'Upload Data'!K900 = ""), FALSE)</f>
        <v>1</v>
      </c>
      <c r="T913" s="50" t="b">
        <f>IFERROR(OR('Upload Data'!M900 = "", ISNUMBER('Upload Data'!M900), IFERROR(DATEVALUE('Upload Data'!M900) &gt; 0, FALSE)), FALSE)</f>
        <v>1</v>
      </c>
      <c r="U913" s="50" t="b">
        <f>IFERROR(OR('Upload Data'!N900 = "", ISNUMBER('Upload Data'!N900), IFERROR(DATEVALUE('Upload Data'!N900) &gt; 0, FALSE)), FALSE)</f>
        <v>1</v>
      </c>
      <c r="V913" s="51" t="s">
        <v>116</v>
      </c>
      <c r="W913" s="50"/>
      <c r="X913" s="50"/>
      <c r="Y913" s="50"/>
      <c r="Z913" s="50">
        <f>IFERROR(FIND("-", 'Upload Data'!$A900, 1), 1000)</f>
        <v>1000</v>
      </c>
      <c r="AA913" s="50">
        <f>IFERROR(FIND("-", 'Upload Data'!$A900, Z913 + 1), 1000)</f>
        <v>1000</v>
      </c>
      <c r="AB913" s="50">
        <f>IFERROR(FIND("-", 'Upload Data'!$A900, AA913 + 1), 1000)</f>
        <v>1000</v>
      </c>
      <c r="AC913" s="50" t="str">
        <f>IFERROR(LEFT('Upload Data'!$A900, Z913 - 1), "")</f>
        <v/>
      </c>
      <c r="AD913" s="50" t="str">
        <f>IFERROR(MID('Upload Data'!$A900, Z913 + 1, AA913 - Z913 - 1), "")</f>
        <v/>
      </c>
      <c r="AE913" s="50" t="str">
        <f>IFERROR(MID('Upload Data'!$A900, AA913 + 1, AB913 - AA913 - 1), "")</f>
        <v/>
      </c>
      <c r="AF913" s="50" t="str">
        <f>IFERROR(MID('Upload Data'!$A900, AB913 + 1, 1000), "")</f>
        <v/>
      </c>
      <c r="AG913" s="50" t="str">
        <f t="shared" si="105"/>
        <v/>
      </c>
      <c r="AH913" s="50" t="b">
        <f t="shared" si="106"/>
        <v>0</v>
      </c>
    </row>
    <row r="914" spans="1:34">
      <c r="A914" s="49">
        <f t="shared" si="103"/>
        <v>901</v>
      </c>
      <c r="B914" s="48" t="b">
        <f>NOT(IFERROR('Upload Data'!A901 = "ERROR", TRUE))</f>
        <v>1</v>
      </c>
      <c r="C914" s="48">
        <f t="shared" si="104"/>
        <v>901</v>
      </c>
      <c r="D914" s="50" t="b">
        <f>IF(B914, ('Upload Data'!A901 &amp; 'Upload Data'!B901 &amp; 'Upload Data'!C901 &amp; 'Upload Data'!D901 &amp; 'Upload Data'!E901 &amp; 'Upload Data'!F901 &amp; 'Upload Data'!G901 &amp; 'Upload Data'!H901 &amp; 'Upload Data'!I901 &amp; 'Upload Data'!J901 &amp; 'Upload Data'!K901 &amp; 'Upload Data'!L901 &amp; 'Upload Data'!M901 &amp; 'Upload Data'!N901) &lt;&gt; "", FALSE)</f>
        <v>0</v>
      </c>
      <c r="E914" s="50" t="str">
        <f t="shared" si="100"/>
        <v/>
      </c>
      <c r="F914" s="50" t="str">
        <f t="shared" si="101"/>
        <v/>
      </c>
      <c r="G914" s="50" t="b">
        <f t="shared" si="102"/>
        <v>1</v>
      </c>
      <c r="H914" s="50" t="b">
        <f>IFERROR(OR(AND(NOT(D914), 'Upload Data'!$A901 = ""), AND(AG914 &gt; -1, OR(AND(AH914, LEN(AD914) = 7), IFERROR(MATCH(AD914, listCertificateTypes, 0), FALSE)))), FALSE)</f>
        <v>1</v>
      </c>
      <c r="I914" s="50" t="b">
        <f>IFERROR(OR(NOT($D914), 'Upload Data'!B901 &lt;&gt; ""), FALSE)</f>
        <v>1</v>
      </c>
      <c r="J914" s="50" t="b">
        <f>IFERROR(OR(AND(NOT($D914), 'Upload Data'!C901 = ""), ISNUMBER('Upload Data'!C901), IFERROR(DATEVALUE('Upload Data'!C901) &gt; 0, FALSE)), FALSE)</f>
        <v>1</v>
      </c>
      <c r="K914" s="50" t="b">
        <f>IFERROR(OR(NOT($D914), 'Upload Data'!D901 &lt;&gt; ""), FALSE)</f>
        <v>1</v>
      </c>
      <c r="L914" s="51" t="s">
        <v>116</v>
      </c>
      <c r="M914" s="50" t="b">
        <f>IFERROR(OR(AND(NOT($D914), 'Upload Data'!F901 = ""), IFERROR(_xlfn.NUMBERVALUE('Upload Data'!F901) &gt; 0, FALSE)), FALSE)</f>
        <v>1</v>
      </c>
      <c r="N914" s="50" t="b">
        <f>IFERROR(OR('Upload Data'!G901 = "", IFERROR(_xlfn.NUMBERVALUE('Upload Data'!G901) &gt; 0, FALSE)), FALSE)</f>
        <v>1</v>
      </c>
      <c r="O914" s="50" t="b">
        <f>IFERROR(OR('Upload Data'!G901 = "", IFERROR(MATCH('Upload Data'!H901, listVolumeUnits, 0), FALSE)), FALSE)</f>
        <v>1</v>
      </c>
      <c r="P914" s="50" t="b">
        <f>IFERROR(OR('Upload Data'!I901 = "", IFERROR(_xlfn.NUMBERVALUE('Upload Data'!I901) &gt; 0, FALSE)), FALSE)</f>
        <v>1</v>
      </c>
      <c r="Q914" s="50" t="b">
        <f>IFERROR(OR('Upload Data'!I901 = "", IFERROR(MATCH('Upload Data'!J901, listWeightUnits, 0), FALSE)), FALSE)</f>
        <v>1</v>
      </c>
      <c r="R914" s="50" t="b">
        <f>IFERROR(OR(AND(NOT(D914), 'Upload Data'!K901 = ""), IFERROR(MATCH('Upload Data'!K901, listFscClaimTypes, 0), FALSE)), FALSE)</f>
        <v>1</v>
      </c>
      <c r="S914" s="50" t="b">
        <f>IFERROR(OR(AND('Upload Data'!K901 = refClaimFsc100, OR('Upload Data'!L901 = "", 'Upload Data'!L901 = 100)), AND('Upload Data'!K901 = refClaimFscCW, OR('Upload Data'!L901 = "", 'Upload Data'!L901 = 0)), AND('Upload Data'!K901 = refClaimFscMix, 'Upload Data'!L901 &lt;&gt; "", _xlfn.NUMBERVALUE('Upload Data'!L901) &gt;= 0, _xlfn.NUMBERVALUE('Upload Data'!L901) &lt;= 100), AND('Upload Data'!K901 = refClaimFscMixCredit, OR('Upload Data'!L901 = "", 'Upload Data'!L901 = 100)), AND('Upload Data'!K901 = refClaimFscRecycled, 'Upload Data'!K901 =""), 'Upload Data'!K901 = ""), FALSE)</f>
        <v>1</v>
      </c>
      <c r="T914" s="50" t="b">
        <f>IFERROR(OR('Upload Data'!M901 = "", ISNUMBER('Upload Data'!M901), IFERROR(DATEVALUE('Upload Data'!M901) &gt; 0, FALSE)), FALSE)</f>
        <v>1</v>
      </c>
      <c r="U914" s="50" t="b">
        <f>IFERROR(OR('Upload Data'!N901 = "", ISNUMBER('Upload Data'!N901), IFERROR(DATEVALUE('Upload Data'!N901) &gt; 0, FALSE)), FALSE)</f>
        <v>1</v>
      </c>
      <c r="V914" s="51" t="s">
        <v>116</v>
      </c>
      <c r="W914" s="50"/>
      <c r="X914" s="50"/>
      <c r="Y914" s="50"/>
      <c r="Z914" s="50">
        <f>IFERROR(FIND("-", 'Upload Data'!$A901, 1), 1000)</f>
        <v>1000</v>
      </c>
      <c r="AA914" s="50">
        <f>IFERROR(FIND("-", 'Upload Data'!$A901, Z914 + 1), 1000)</f>
        <v>1000</v>
      </c>
      <c r="AB914" s="50">
        <f>IFERROR(FIND("-", 'Upload Data'!$A901, AA914 + 1), 1000)</f>
        <v>1000</v>
      </c>
      <c r="AC914" s="50" t="str">
        <f>IFERROR(LEFT('Upload Data'!$A901, Z914 - 1), "")</f>
        <v/>
      </c>
      <c r="AD914" s="50" t="str">
        <f>IFERROR(MID('Upload Data'!$A901, Z914 + 1, AA914 - Z914 - 1), "")</f>
        <v/>
      </c>
      <c r="AE914" s="50" t="str">
        <f>IFERROR(MID('Upload Data'!$A901, AA914 + 1, AB914 - AA914 - 1), "")</f>
        <v/>
      </c>
      <c r="AF914" s="50" t="str">
        <f>IFERROR(MID('Upload Data'!$A901, AB914 + 1, 1000), "")</f>
        <v/>
      </c>
      <c r="AG914" s="50" t="str">
        <f t="shared" si="105"/>
        <v/>
      </c>
      <c r="AH914" s="50" t="b">
        <f t="shared" si="106"/>
        <v>0</v>
      </c>
    </row>
    <row r="915" spans="1:34">
      <c r="A915" s="49">
        <f t="shared" si="103"/>
        <v>902</v>
      </c>
      <c r="B915" s="48" t="b">
        <f>NOT(IFERROR('Upload Data'!A902 = "ERROR", TRUE))</f>
        <v>1</v>
      </c>
      <c r="C915" s="48">
        <f t="shared" si="104"/>
        <v>902</v>
      </c>
      <c r="D915" s="50" t="b">
        <f>IF(B915, ('Upload Data'!A902 &amp; 'Upload Data'!B902 &amp; 'Upload Data'!C902 &amp; 'Upload Data'!D902 &amp; 'Upload Data'!E902 &amp; 'Upload Data'!F902 &amp; 'Upload Data'!G902 &amp; 'Upload Data'!H902 &amp; 'Upload Data'!I902 &amp; 'Upload Data'!J902 &amp; 'Upload Data'!K902 &amp; 'Upload Data'!L902 &amp; 'Upload Data'!M902 &amp; 'Upload Data'!N902) &lt;&gt; "", FALSE)</f>
        <v>0</v>
      </c>
      <c r="E915" s="50" t="str">
        <f t="shared" si="100"/>
        <v/>
      </c>
      <c r="F915" s="50" t="str">
        <f t="shared" si="101"/>
        <v/>
      </c>
      <c r="G915" s="50" t="b">
        <f t="shared" si="102"/>
        <v>1</v>
      </c>
      <c r="H915" s="50" t="b">
        <f>IFERROR(OR(AND(NOT(D915), 'Upload Data'!$A902 = ""), AND(AG915 &gt; -1, OR(AND(AH915, LEN(AD915) = 7), IFERROR(MATCH(AD915, listCertificateTypes, 0), FALSE)))), FALSE)</f>
        <v>1</v>
      </c>
      <c r="I915" s="50" t="b">
        <f>IFERROR(OR(NOT($D915), 'Upload Data'!B902 &lt;&gt; ""), FALSE)</f>
        <v>1</v>
      </c>
      <c r="J915" s="50" t="b">
        <f>IFERROR(OR(AND(NOT($D915), 'Upload Data'!C902 = ""), ISNUMBER('Upload Data'!C902), IFERROR(DATEVALUE('Upload Data'!C902) &gt; 0, FALSE)), FALSE)</f>
        <v>1</v>
      </c>
      <c r="K915" s="50" t="b">
        <f>IFERROR(OR(NOT($D915), 'Upload Data'!D902 &lt;&gt; ""), FALSE)</f>
        <v>1</v>
      </c>
      <c r="L915" s="51" t="s">
        <v>116</v>
      </c>
      <c r="M915" s="50" t="b">
        <f>IFERROR(OR(AND(NOT($D915), 'Upload Data'!F902 = ""), IFERROR(_xlfn.NUMBERVALUE('Upload Data'!F902) &gt; 0, FALSE)), FALSE)</f>
        <v>1</v>
      </c>
      <c r="N915" s="50" t="b">
        <f>IFERROR(OR('Upload Data'!G902 = "", IFERROR(_xlfn.NUMBERVALUE('Upload Data'!G902) &gt; 0, FALSE)), FALSE)</f>
        <v>1</v>
      </c>
      <c r="O915" s="50" t="b">
        <f>IFERROR(OR('Upload Data'!G902 = "", IFERROR(MATCH('Upload Data'!H902, listVolumeUnits, 0), FALSE)), FALSE)</f>
        <v>1</v>
      </c>
      <c r="P915" s="50" t="b">
        <f>IFERROR(OR('Upload Data'!I902 = "", IFERROR(_xlfn.NUMBERVALUE('Upload Data'!I902) &gt; 0, FALSE)), FALSE)</f>
        <v>1</v>
      </c>
      <c r="Q915" s="50" t="b">
        <f>IFERROR(OR('Upload Data'!I902 = "", IFERROR(MATCH('Upload Data'!J902, listWeightUnits, 0), FALSE)), FALSE)</f>
        <v>1</v>
      </c>
      <c r="R915" s="50" t="b">
        <f>IFERROR(OR(AND(NOT(D915), 'Upload Data'!K902 = ""), IFERROR(MATCH('Upload Data'!K902, listFscClaimTypes, 0), FALSE)), FALSE)</f>
        <v>1</v>
      </c>
      <c r="S915" s="50" t="b">
        <f>IFERROR(OR(AND('Upload Data'!K902 = refClaimFsc100, OR('Upload Data'!L902 = "", 'Upload Data'!L902 = 100)), AND('Upload Data'!K902 = refClaimFscCW, OR('Upload Data'!L902 = "", 'Upload Data'!L902 = 0)), AND('Upload Data'!K902 = refClaimFscMix, 'Upload Data'!L902 &lt;&gt; "", _xlfn.NUMBERVALUE('Upload Data'!L902) &gt;= 0, _xlfn.NUMBERVALUE('Upload Data'!L902) &lt;= 100), AND('Upload Data'!K902 = refClaimFscMixCredit, OR('Upload Data'!L902 = "", 'Upload Data'!L902 = 100)), AND('Upload Data'!K902 = refClaimFscRecycled, 'Upload Data'!K902 =""), 'Upload Data'!K902 = ""), FALSE)</f>
        <v>1</v>
      </c>
      <c r="T915" s="50" t="b">
        <f>IFERROR(OR('Upload Data'!M902 = "", ISNUMBER('Upload Data'!M902), IFERROR(DATEVALUE('Upload Data'!M902) &gt; 0, FALSE)), FALSE)</f>
        <v>1</v>
      </c>
      <c r="U915" s="50" t="b">
        <f>IFERROR(OR('Upload Data'!N902 = "", ISNUMBER('Upload Data'!N902), IFERROR(DATEVALUE('Upload Data'!N902) &gt; 0, FALSE)), FALSE)</f>
        <v>1</v>
      </c>
      <c r="V915" s="51" t="s">
        <v>116</v>
      </c>
      <c r="W915" s="50"/>
      <c r="X915" s="50"/>
      <c r="Y915" s="50"/>
      <c r="Z915" s="50">
        <f>IFERROR(FIND("-", 'Upload Data'!$A902, 1), 1000)</f>
        <v>1000</v>
      </c>
      <c r="AA915" s="50">
        <f>IFERROR(FIND("-", 'Upload Data'!$A902, Z915 + 1), 1000)</f>
        <v>1000</v>
      </c>
      <c r="AB915" s="50">
        <f>IFERROR(FIND("-", 'Upload Data'!$A902, AA915 + 1), 1000)</f>
        <v>1000</v>
      </c>
      <c r="AC915" s="50" t="str">
        <f>IFERROR(LEFT('Upload Data'!$A902, Z915 - 1), "")</f>
        <v/>
      </c>
      <c r="AD915" s="50" t="str">
        <f>IFERROR(MID('Upload Data'!$A902, Z915 + 1, AA915 - Z915 - 1), "")</f>
        <v/>
      </c>
      <c r="AE915" s="50" t="str">
        <f>IFERROR(MID('Upload Data'!$A902, AA915 + 1, AB915 - AA915 - 1), "")</f>
        <v/>
      </c>
      <c r="AF915" s="50" t="str">
        <f>IFERROR(MID('Upload Data'!$A902, AB915 + 1, 1000), "")</f>
        <v/>
      </c>
      <c r="AG915" s="50" t="str">
        <f t="shared" si="105"/>
        <v/>
      </c>
      <c r="AH915" s="50" t="b">
        <f t="shared" si="106"/>
        <v>0</v>
      </c>
    </row>
    <row r="916" spans="1:34">
      <c r="A916" s="49">
        <f t="shared" si="103"/>
        <v>903</v>
      </c>
      <c r="B916" s="48" t="b">
        <f>NOT(IFERROR('Upload Data'!A903 = "ERROR", TRUE))</f>
        <v>1</v>
      </c>
      <c r="C916" s="48">
        <f t="shared" si="104"/>
        <v>903</v>
      </c>
      <c r="D916" s="50" t="b">
        <f>IF(B916, ('Upload Data'!A903 &amp; 'Upload Data'!B903 &amp; 'Upload Data'!C903 &amp; 'Upload Data'!D903 &amp; 'Upload Data'!E903 &amp; 'Upload Data'!F903 &amp; 'Upload Data'!G903 &amp; 'Upload Data'!H903 &amp; 'Upload Data'!I903 &amp; 'Upload Data'!J903 &amp; 'Upload Data'!K903 &amp; 'Upload Data'!L903 &amp; 'Upload Data'!M903 &amp; 'Upload Data'!N903) &lt;&gt; "", FALSE)</f>
        <v>0</v>
      </c>
      <c r="E916" s="50" t="str">
        <f t="shared" si="100"/>
        <v/>
      </c>
      <c r="F916" s="50" t="str">
        <f t="shared" si="101"/>
        <v/>
      </c>
      <c r="G916" s="50" t="b">
        <f t="shared" si="102"/>
        <v>1</v>
      </c>
      <c r="H916" s="50" t="b">
        <f>IFERROR(OR(AND(NOT(D916), 'Upload Data'!$A903 = ""), AND(AG916 &gt; -1, OR(AND(AH916, LEN(AD916) = 7), IFERROR(MATCH(AD916, listCertificateTypes, 0), FALSE)))), FALSE)</f>
        <v>1</v>
      </c>
      <c r="I916" s="50" t="b">
        <f>IFERROR(OR(NOT($D916), 'Upload Data'!B903 &lt;&gt; ""), FALSE)</f>
        <v>1</v>
      </c>
      <c r="J916" s="50" t="b">
        <f>IFERROR(OR(AND(NOT($D916), 'Upload Data'!C903 = ""), ISNUMBER('Upload Data'!C903), IFERROR(DATEVALUE('Upload Data'!C903) &gt; 0, FALSE)), FALSE)</f>
        <v>1</v>
      </c>
      <c r="K916" s="50" t="b">
        <f>IFERROR(OR(NOT($D916), 'Upload Data'!D903 &lt;&gt; ""), FALSE)</f>
        <v>1</v>
      </c>
      <c r="L916" s="51" t="s">
        <v>116</v>
      </c>
      <c r="M916" s="50" t="b">
        <f>IFERROR(OR(AND(NOT($D916), 'Upload Data'!F903 = ""), IFERROR(_xlfn.NUMBERVALUE('Upload Data'!F903) &gt; 0, FALSE)), FALSE)</f>
        <v>1</v>
      </c>
      <c r="N916" s="50" t="b">
        <f>IFERROR(OR('Upload Data'!G903 = "", IFERROR(_xlfn.NUMBERVALUE('Upload Data'!G903) &gt; 0, FALSE)), FALSE)</f>
        <v>1</v>
      </c>
      <c r="O916" s="50" t="b">
        <f>IFERROR(OR('Upload Data'!G903 = "", IFERROR(MATCH('Upload Data'!H903, listVolumeUnits, 0), FALSE)), FALSE)</f>
        <v>1</v>
      </c>
      <c r="P916" s="50" t="b">
        <f>IFERROR(OR('Upload Data'!I903 = "", IFERROR(_xlfn.NUMBERVALUE('Upload Data'!I903) &gt; 0, FALSE)), FALSE)</f>
        <v>1</v>
      </c>
      <c r="Q916" s="50" t="b">
        <f>IFERROR(OR('Upload Data'!I903 = "", IFERROR(MATCH('Upload Data'!J903, listWeightUnits, 0), FALSE)), FALSE)</f>
        <v>1</v>
      </c>
      <c r="R916" s="50" t="b">
        <f>IFERROR(OR(AND(NOT(D916), 'Upload Data'!K903 = ""), IFERROR(MATCH('Upload Data'!K903, listFscClaimTypes, 0), FALSE)), FALSE)</f>
        <v>1</v>
      </c>
      <c r="S916" s="50" t="b">
        <f>IFERROR(OR(AND('Upload Data'!K903 = refClaimFsc100, OR('Upload Data'!L903 = "", 'Upload Data'!L903 = 100)), AND('Upload Data'!K903 = refClaimFscCW, OR('Upload Data'!L903 = "", 'Upload Data'!L903 = 0)), AND('Upload Data'!K903 = refClaimFscMix, 'Upload Data'!L903 &lt;&gt; "", _xlfn.NUMBERVALUE('Upload Data'!L903) &gt;= 0, _xlfn.NUMBERVALUE('Upload Data'!L903) &lt;= 100), AND('Upload Data'!K903 = refClaimFscMixCredit, OR('Upload Data'!L903 = "", 'Upload Data'!L903 = 100)), AND('Upload Data'!K903 = refClaimFscRecycled, 'Upload Data'!K903 =""), 'Upload Data'!K903 = ""), FALSE)</f>
        <v>1</v>
      </c>
      <c r="T916" s="50" t="b">
        <f>IFERROR(OR('Upload Data'!M903 = "", ISNUMBER('Upload Data'!M903), IFERROR(DATEVALUE('Upload Data'!M903) &gt; 0, FALSE)), FALSE)</f>
        <v>1</v>
      </c>
      <c r="U916" s="50" t="b">
        <f>IFERROR(OR('Upload Data'!N903 = "", ISNUMBER('Upload Data'!N903), IFERROR(DATEVALUE('Upload Data'!N903) &gt; 0, FALSE)), FALSE)</f>
        <v>1</v>
      </c>
      <c r="V916" s="51" t="s">
        <v>116</v>
      </c>
      <c r="W916" s="50"/>
      <c r="X916" s="50"/>
      <c r="Y916" s="50"/>
      <c r="Z916" s="50">
        <f>IFERROR(FIND("-", 'Upload Data'!$A903, 1), 1000)</f>
        <v>1000</v>
      </c>
      <c r="AA916" s="50">
        <f>IFERROR(FIND("-", 'Upload Data'!$A903, Z916 + 1), 1000)</f>
        <v>1000</v>
      </c>
      <c r="AB916" s="50">
        <f>IFERROR(FIND("-", 'Upload Data'!$A903, AA916 + 1), 1000)</f>
        <v>1000</v>
      </c>
      <c r="AC916" s="50" t="str">
        <f>IFERROR(LEFT('Upload Data'!$A903, Z916 - 1), "")</f>
        <v/>
      </c>
      <c r="AD916" s="50" t="str">
        <f>IFERROR(MID('Upload Data'!$A903, Z916 + 1, AA916 - Z916 - 1), "")</f>
        <v/>
      </c>
      <c r="AE916" s="50" t="str">
        <f>IFERROR(MID('Upload Data'!$A903, AA916 + 1, AB916 - AA916 - 1), "")</f>
        <v/>
      </c>
      <c r="AF916" s="50" t="str">
        <f>IFERROR(MID('Upload Data'!$A903, AB916 + 1, 1000), "")</f>
        <v/>
      </c>
      <c r="AG916" s="50" t="str">
        <f t="shared" si="105"/>
        <v/>
      </c>
      <c r="AH916" s="50" t="b">
        <f t="shared" si="106"/>
        <v>0</v>
      </c>
    </row>
    <row r="917" spans="1:34">
      <c r="A917" s="49">
        <f t="shared" si="103"/>
        <v>904</v>
      </c>
      <c r="B917" s="48" t="b">
        <f>NOT(IFERROR('Upload Data'!A904 = "ERROR", TRUE))</f>
        <v>1</v>
      </c>
      <c r="C917" s="48">
        <f t="shared" si="104"/>
        <v>904</v>
      </c>
      <c r="D917" s="50" t="b">
        <f>IF(B917, ('Upload Data'!A904 &amp; 'Upload Data'!B904 &amp; 'Upload Data'!C904 &amp; 'Upload Data'!D904 &amp; 'Upload Data'!E904 &amp; 'Upload Data'!F904 &amp; 'Upload Data'!G904 &amp; 'Upload Data'!H904 &amp; 'Upload Data'!I904 &amp; 'Upload Data'!J904 &amp; 'Upload Data'!K904 &amp; 'Upload Data'!L904 &amp; 'Upload Data'!M904 &amp; 'Upload Data'!N904) &lt;&gt; "", FALSE)</f>
        <v>0</v>
      </c>
      <c r="E917" s="50" t="str">
        <f t="shared" si="100"/>
        <v/>
      </c>
      <c r="F917" s="50" t="str">
        <f t="shared" si="101"/>
        <v/>
      </c>
      <c r="G917" s="50" t="b">
        <f t="shared" si="102"/>
        <v>1</v>
      </c>
      <c r="H917" s="50" t="b">
        <f>IFERROR(OR(AND(NOT(D917), 'Upload Data'!$A904 = ""), AND(AG917 &gt; -1, OR(AND(AH917, LEN(AD917) = 7), IFERROR(MATCH(AD917, listCertificateTypes, 0), FALSE)))), FALSE)</f>
        <v>1</v>
      </c>
      <c r="I917" s="50" t="b">
        <f>IFERROR(OR(NOT($D917), 'Upload Data'!B904 &lt;&gt; ""), FALSE)</f>
        <v>1</v>
      </c>
      <c r="J917" s="50" t="b">
        <f>IFERROR(OR(AND(NOT($D917), 'Upload Data'!C904 = ""), ISNUMBER('Upload Data'!C904), IFERROR(DATEVALUE('Upload Data'!C904) &gt; 0, FALSE)), FALSE)</f>
        <v>1</v>
      </c>
      <c r="K917" s="50" t="b">
        <f>IFERROR(OR(NOT($D917), 'Upload Data'!D904 &lt;&gt; ""), FALSE)</f>
        <v>1</v>
      </c>
      <c r="L917" s="51" t="s">
        <v>116</v>
      </c>
      <c r="M917" s="50" t="b">
        <f>IFERROR(OR(AND(NOT($D917), 'Upload Data'!F904 = ""), IFERROR(_xlfn.NUMBERVALUE('Upload Data'!F904) &gt; 0, FALSE)), FALSE)</f>
        <v>1</v>
      </c>
      <c r="N917" s="50" t="b">
        <f>IFERROR(OR('Upload Data'!G904 = "", IFERROR(_xlfn.NUMBERVALUE('Upload Data'!G904) &gt; 0, FALSE)), FALSE)</f>
        <v>1</v>
      </c>
      <c r="O917" s="50" t="b">
        <f>IFERROR(OR('Upload Data'!G904 = "", IFERROR(MATCH('Upload Data'!H904, listVolumeUnits, 0), FALSE)), FALSE)</f>
        <v>1</v>
      </c>
      <c r="P917" s="50" t="b">
        <f>IFERROR(OR('Upload Data'!I904 = "", IFERROR(_xlfn.NUMBERVALUE('Upload Data'!I904) &gt; 0, FALSE)), FALSE)</f>
        <v>1</v>
      </c>
      <c r="Q917" s="50" t="b">
        <f>IFERROR(OR('Upload Data'!I904 = "", IFERROR(MATCH('Upload Data'!J904, listWeightUnits, 0), FALSE)), FALSE)</f>
        <v>1</v>
      </c>
      <c r="R917" s="50" t="b">
        <f>IFERROR(OR(AND(NOT(D917), 'Upload Data'!K904 = ""), IFERROR(MATCH('Upload Data'!K904, listFscClaimTypes, 0), FALSE)), FALSE)</f>
        <v>1</v>
      </c>
      <c r="S917" s="50" t="b">
        <f>IFERROR(OR(AND('Upload Data'!K904 = refClaimFsc100, OR('Upload Data'!L904 = "", 'Upload Data'!L904 = 100)), AND('Upload Data'!K904 = refClaimFscCW, OR('Upload Data'!L904 = "", 'Upload Data'!L904 = 0)), AND('Upload Data'!K904 = refClaimFscMix, 'Upload Data'!L904 &lt;&gt; "", _xlfn.NUMBERVALUE('Upload Data'!L904) &gt;= 0, _xlfn.NUMBERVALUE('Upload Data'!L904) &lt;= 100), AND('Upload Data'!K904 = refClaimFscMixCredit, OR('Upload Data'!L904 = "", 'Upload Data'!L904 = 100)), AND('Upload Data'!K904 = refClaimFscRecycled, 'Upload Data'!K904 =""), 'Upload Data'!K904 = ""), FALSE)</f>
        <v>1</v>
      </c>
      <c r="T917" s="50" t="b">
        <f>IFERROR(OR('Upload Data'!M904 = "", ISNUMBER('Upload Data'!M904), IFERROR(DATEVALUE('Upload Data'!M904) &gt; 0, FALSE)), FALSE)</f>
        <v>1</v>
      </c>
      <c r="U917" s="50" t="b">
        <f>IFERROR(OR('Upload Data'!N904 = "", ISNUMBER('Upload Data'!N904), IFERROR(DATEVALUE('Upload Data'!N904) &gt; 0, FALSE)), FALSE)</f>
        <v>1</v>
      </c>
      <c r="V917" s="51" t="s">
        <v>116</v>
      </c>
      <c r="W917" s="50"/>
      <c r="X917" s="50"/>
      <c r="Y917" s="50"/>
      <c r="Z917" s="50">
        <f>IFERROR(FIND("-", 'Upload Data'!$A904, 1), 1000)</f>
        <v>1000</v>
      </c>
      <c r="AA917" s="50">
        <f>IFERROR(FIND("-", 'Upload Data'!$A904, Z917 + 1), 1000)</f>
        <v>1000</v>
      </c>
      <c r="AB917" s="50">
        <f>IFERROR(FIND("-", 'Upload Data'!$A904, AA917 + 1), 1000)</f>
        <v>1000</v>
      </c>
      <c r="AC917" s="50" t="str">
        <f>IFERROR(LEFT('Upload Data'!$A904, Z917 - 1), "")</f>
        <v/>
      </c>
      <c r="AD917" s="50" t="str">
        <f>IFERROR(MID('Upload Data'!$A904, Z917 + 1, AA917 - Z917 - 1), "")</f>
        <v/>
      </c>
      <c r="AE917" s="50" t="str">
        <f>IFERROR(MID('Upload Data'!$A904, AA917 + 1, AB917 - AA917 - 1), "")</f>
        <v/>
      </c>
      <c r="AF917" s="50" t="str">
        <f>IFERROR(MID('Upload Data'!$A904, AB917 + 1, 1000), "")</f>
        <v/>
      </c>
      <c r="AG917" s="50" t="str">
        <f t="shared" si="105"/>
        <v/>
      </c>
      <c r="AH917" s="50" t="b">
        <f t="shared" si="106"/>
        <v>0</v>
      </c>
    </row>
    <row r="918" spans="1:34">
      <c r="A918" s="49">
        <f t="shared" si="103"/>
        <v>905</v>
      </c>
      <c r="B918" s="48" t="b">
        <f>NOT(IFERROR('Upload Data'!A905 = "ERROR", TRUE))</f>
        <v>1</v>
      </c>
      <c r="C918" s="48">
        <f t="shared" si="104"/>
        <v>905</v>
      </c>
      <c r="D918" s="50" t="b">
        <f>IF(B918, ('Upload Data'!A905 &amp; 'Upload Data'!B905 &amp; 'Upload Data'!C905 &amp; 'Upload Data'!D905 &amp; 'Upload Data'!E905 &amp; 'Upload Data'!F905 &amp; 'Upload Data'!G905 &amp; 'Upload Data'!H905 &amp; 'Upload Data'!I905 &amp; 'Upload Data'!J905 &amp; 'Upload Data'!K905 &amp; 'Upload Data'!L905 &amp; 'Upload Data'!M905 &amp; 'Upload Data'!N905) &lt;&gt; "", FALSE)</f>
        <v>0</v>
      </c>
      <c r="E918" s="50" t="str">
        <f t="shared" si="100"/>
        <v/>
      </c>
      <c r="F918" s="50" t="str">
        <f t="shared" si="101"/>
        <v/>
      </c>
      <c r="G918" s="50" t="b">
        <f t="shared" si="102"/>
        <v>1</v>
      </c>
      <c r="H918" s="50" t="b">
        <f>IFERROR(OR(AND(NOT(D918), 'Upload Data'!$A905 = ""), AND(AG918 &gt; -1, OR(AND(AH918, LEN(AD918) = 7), IFERROR(MATCH(AD918, listCertificateTypes, 0), FALSE)))), FALSE)</f>
        <v>1</v>
      </c>
      <c r="I918" s="50" t="b">
        <f>IFERROR(OR(NOT($D918), 'Upload Data'!B905 &lt;&gt; ""), FALSE)</f>
        <v>1</v>
      </c>
      <c r="J918" s="50" t="b">
        <f>IFERROR(OR(AND(NOT($D918), 'Upload Data'!C905 = ""), ISNUMBER('Upload Data'!C905), IFERROR(DATEVALUE('Upload Data'!C905) &gt; 0, FALSE)), FALSE)</f>
        <v>1</v>
      </c>
      <c r="K918" s="50" t="b">
        <f>IFERROR(OR(NOT($D918), 'Upload Data'!D905 &lt;&gt; ""), FALSE)</f>
        <v>1</v>
      </c>
      <c r="L918" s="51" t="s">
        <v>116</v>
      </c>
      <c r="M918" s="50" t="b">
        <f>IFERROR(OR(AND(NOT($D918), 'Upload Data'!F905 = ""), IFERROR(_xlfn.NUMBERVALUE('Upload Data'!F905) &gt; 0, FALSE)), FALSE)</f>
        <v>1</v>
      </c>
      <c r="N918" s="50" t="b">
        <f>IFERROR(OR('Upload Data'!G905 = "", IFERROR(_xlfn.NUMBERVALUE('Upload Data'!G905) &gt; 0, FALSE)), FALSE)</f>
        <v>1</v>
      </c>
      <c r="O918" s="50" t="b">
        <f>IFERROR(OR('Upload Data'!G905 = "", IFERROR(MATCH('Upload Data'!H905, listVolumeUnits, 0), FALSE)), FALSE)</f>
        <v>1</v>
      </c>
      <c r="P918" s="50" t="b">
        <f>IFERROR(OR('Upload Data'!I905 = "", IFERROR(_xlfn.NUMBERVALUE('Upload Data'!I905) &gt; 0, FALSE)), FALSE)</f>
        <v>1</v>
      </c>
      <c r="Q918" s="50" t="b">
        <f>IFERROR(OR('Upload Data'!I905 = "", IFERROR(MATCH('Upload Data'!J905, listWeightUnits, 0), FALSE)), FALSE)</f>
        <v>1</v>
      </c>
      <c r="R918" s="50" t="b">
        <f>IFERROR(OR(AND(NOT(D918), 'Upload Data'!K905 = ""), IFERROR(MATCH('Upload Data'!K905, listFscClaimTypes, 0), FALSE)), FALSE)</f>
        <v>1</v>
      </c>
      <c r="S918" s="50" t="b">
        <f>IFERROR(OR(AND('Upload Data'!K905 = refClaimFsc100, OR('Upload Data'!L905 = "", 'Upload Data'!L905 = 100)), AND('Upload Data'!K905 = refClaimFscCW, OR('Upload Data'!L905 = "", 'Upload Data'!L905 = 0)), AND('Upload Data'!K905 = refClaimFscMix, 'Upload Data'!L905 &lt;&gt; "", _xlfn.NUMBERVALUE('Upload Data'!L905) &gt;= 0, _xlfn.NUMBERVALUE('Upload Data'!L905) &lt;= 100), AND('Upload Data'!K905 = refClaimFscMixCredit, OR('Upload Data'!L905 = "", 'Upload Data'!L905 = 100)), AND('Upload Data'!K905 = refClaimFscRecycled, 'Upload Data'!K905 =""), 'Upload Data'!K905 = ""), FALSE)</f>
        <v>1</v>
      </c>
      <c r="T918" s="50" t="b">
        <f>IFERROR(OR('Upload Data'!M905 = "", ISNUMBER('Upload Data'!M905), IFERROR(DATEVALUE('Upload Data'!M905) &gt; 0, FALSE)), FALSE)</f>
        <v>1</v>
      </c>
      <c r="U918" s="50" t="b">
        <f>IFERROR(OR('Upload Data'!N905 = "", ISNUMBER('Upload Data'!N905), IFERROR(DATEVALUE('Upload Data'!N905) &gt; 0, FALSE)), FALSE)</f>
        <v>1</v>
      </c>
      <c r="V918" s="51" t="s">
        <v>116</v>
      </c>
      <c r="W918" s="50"/>
      <c r="X918" s="50"/>
      <c r="Y918" s="50"/>
      <c r="Z918" s="50">
        <f>IFERROR(FIND("-", 'Upload Data'!$A905, 1), 1000)</f>
        <v>1000</v>
      </c>
      <c r="AA918" s="50">
        <f>IFERROR(FIND("-", 'Upload Data'!$A905, Z918 + 1), 1000)</f>
        <v>1000</v>
      </c>
      <c r="AB918" s="50">
        <f>IFERROR(FIND("-", 'Upload Data'!$A905, AA918 + 1), 1000)</f>
        <v>1000</v>
      </c>
      <c r="AC918" s="50" t="str">
        <f>IFERROR(LEFT('Upload Data'!$A905, Z918 - 1), "")</f>
        <v/>
      </c>
      <c r="AD918" s="50" t="str">
        <f>IFERROR(MID('Upload Data'!$A905, Z918 + 1, AA918 - Z918 - 1), "")</f>
        <v/>
      </c>
      <c r="AE918" s="50" t="str">
        <f>IFERROR(MID('Upload Data'!$A905, AA918 + 1, AB918 - AA918 - 1), "")</f>
        <v/>
      </c>
      <c r="AF918" s="50" t="str">
        <f>IFERROR(MID('Upload Data'!$A905, AB918 + 1, 1000), "")</f>
        <v/>
      </c>
      <c r="AG918" s="50" t="str">
        <f t="shared" si="105"/>
        <v/>
      </c>
      <c r="AH918" s="50" t="b">
        <f t="shared" si="106"/>
        <v>0</v>
      </c>
    </row>
    <row r="919" spans="1:34">
      <c r="A919" s="49">
        <f t="shared" si="103"/>
        <v>906</v>
      </c>
      <c r="B919" s="48" t="b">
        <f>NOT(IFERROR('Upload Data'!A906 = "ERROR", TRUE))</f>
        <v>1</v>
      </c>
      <c r="C919" s="48">
        <f t="shared" si="104"/>
        <v>906</v>
      </c>
      <c r="D919" s="50" t="b">
        <f>IF(B919, ('Upload Data'!A906 &amp; 'Upload Data'!B906 &amp; 'Upload Data'!C906 &amp; 'Upload Data'!D906 &amp; 'Upload Data'!E906 &amp; 'Upload Data'!F906 &amp; 'Upload Data'!G906 &amp; 'Upload Data'!H906 &amp; 'Upload Data'!I906 &amp; 'Upload Data'!J906 &amp; 'Upload Data'!K906 &amp; 'Upload Data'!L906 &amp; 'Upload Data'!M906 &amp; 'Upload Data'!N906) &lt;&gt; "", FALSE)</f>
        <v>0</v>
      </c>
      <c r="E919" s="50" t="str">
        <f t="shared" si="100"/>
        <v/>
      </c>
      <c r="F919" s="50" t="str">
        <f t="shared" si="101"/>
        <v/>
      </c>
      <c r="G919" s="50" t="b">
        <f t="shared" si="102"/>
        <v>1</v>
      </c>
      <c r="H919" s="50" t="b">
        <f>IFERROR(OR(AND(NOT(D919), 'Upload Data'!$A906 = ""), AND(AG919 &gt; -1, OR(AND(AH919, LEN(AD919) = 7), IFERROR(MATCH(AD919, listCertificateTypes, 0), FALSE)))), FALSE)</f>
        <v>1</v>
      </c>
      <c r="I919" s="50" t="b">
        <f>IFERROR(OR(NOT($D919), 'Upload Data'!B906 &lt;&gt; ""), FALSE)</f>
        <v>1</v>
      </c>
      <c r="J919" s="50" t="b">
        <f>IFERROR(OR(AND(NOT($D919), 'Upload Data'!C906 = ""), ISNUMBER('Upload Data'!C906), IFERROR(DATEVALUE('Upload Data'!C906) &gt; 0, FALSE)), FALSE)</f>
        <v>1</v>
      </c>
      <c r="K919" s="50" t="b">
        <f>IFERROR(OR(NOT($D919), 'Upload Data'!D906 &lt;&gt; ""), FALSE)</f>
        <v>1</v>
      </c>
      <c r="L919" s="51" t="s">
        <v>116</v>
      </c>
      <c r="M919" s="50" t="b">
        <f>IFERROR(OR(AND(NOT($D919), 'Upload Data'!F906 = ""), IFERROR(_xlfn.NUMBERVALUE('Upload Data'!F906) &gt; 0, FALSE)), FALSE)</f>
        <v>1</v>
      </c>
      <c r="N919" s="50" t="b">
        <f>IFERROR(OR('Upload Data'!G906 = "", IFERROR(_xlfn.NUMBERVALUE('Upload Data'!G906) &gt; 0, FALSE)), FALSE)</f>
        <v>1</v>
      </c>
      <c r="O919" s="50" t="b">
        <f>IFERROR(OR('Upload Data'!G906 = "", IFERROR(MATCH('Upload Data'!H906, listVolumeUnits, 0), FALSE)), FALSE)</f>
        <v>1</v>
      </c>
      <c r="P919" s="50" t="b">
        <f>IFERROR(OR('Upload Data'!I906 = "", IFERROR(_xlfn.NUMBERVALUE('Upload Data'!I906) &gt; 0, FALSE)), FALSE)</f>
        <v>1</v>
      </c>
      <c r="Q919" s="50" t="b">
        <f>IFERROR(OR('Upload Data'!I906 = "", IFERROR(MATCH('Upload Data'!J906, listWeightUnits, 0), FALSE)), FALSE)</f>
        <v>1</v>
      </c>
      <c r="R919" s="50" t="b">
        <f>IFERROR(OR(AND(NOT(D919), 'Upload Data'!K906 = ""), IFERROR(MATCH('Upload Data'!K906, listFscClaimTypes, 0), FALSE)), FALSE)</f>
        <v>1</v>
      </c>
      <c r="S919" s="50" t="b">
        <f>IFERROR(OR(AND('Upload Data'!K906 = refClaimFsc100, OR('Upload Data'!L906 = "", 'Upload Data'!L906 = 100)), AND('Upload Data'!K906 = refClaimFscCW, OR('Upload Data'!L906 = "", 'Upload Data'!L906 = 0)), AND('Upload Data'!K906 = refClaimFscMix, 'Upload Data'!L906 &lt;&gt; "", _xlfn.NUMBERVALUE('Upload Data'!L906) &gt;= 0, _xlfn.NUMBERVALUE('Upload Data'!L906) &lt;= 100), AND('Upload Data'!K906 = refClaimFscMixCredit, OR('Upload Data'!L906 = "", 'Upload Data'!L906 = 100)), AND('Upload Data'!K906 = refClaimFscRecycled, 'Upload Data'!K906 =""), 'Upload Data'!K906 = ""), FALSE)</f>
        <v>1</v>
      </c>
      <c r="T919" s="50" t="b">
        <f>IFERROR(OR('Upload Data'!M906 = "", ISNUMBER('Upload Data'!M906), IFERROR(DATEVALUE('Upload Data'!M906) &gt; 0, FALSE)), FALSE)</f>
        <v>1</v>
      </c>
      <c r="U919" s="50" t="b">
        <f>IFERROR(OR('Upload Data'!N906 = "", ISNUMBER('Upload Data'!N906), IFERROR(DATEVALUE('Upload Data'!N906) &gt; 0, FALSE)), FALSE)</f>
        <v>1</v>
      </c>
      <c r="V919" s="51" t="s">
        <v>116</v>
      </c>
      <c r="W919" s="50"/>
      <c r="X919" s="50"/>
      <c r="Y919" s="50"/>
      <c r="Z919" s="50">
        <f>IFERROR(FIND("-", 'Upload Data'!$A906, 1), 1000)</f>
        <v>1000</v>
      </c>
      <c r="AA919" s="50">
        <f>IFERROR(FIND("-", 'Upload Data'!$A906, Z919 + 1), 1000)</f>
        <v>1000</v>
      </c>
      <c r="AB919" s="50">
        <f>IFERROR(FIND("-", 'Upload Data'!$A906, AA919 + 1), 1000)</f>
        <v>1000</v>
      </c>
      <c r="AC919" s="50" t="str">
        <f>IFERROR(LEFT('Upload Data'!$A906, Z919 - 1), "")</f>
        <v/>
      </c>
      <c r="AD919" s="50" t="str">
        <f>IFERROR(MID('Upload Data'!$A906, Z919 + 1, AA919 - Z919 - 1), "")</f>
        <v/>
      </c>
      <c r="AE919" s="50" t="str">
        <f>IFERROR(MID('Upload Data'!$A906, AA919 + 1, AB919 - AA919 - 1), "")</f>
        <v/>
      </c>
      <c r="AF919" s="50" t="str">
        <f>IFERROR(MID('Upload Data'!$A906, AB919 + 1, 1000), "")</f>
        <v/>
      </c>
      <c r="AG919" s="50" t="str">
        <f t="shared" si="105"/>
        <v/>
      </c>
      <c r="AH919" s="50" t="b">
        <f t="shared" si="106"/>
        <v>0</v>
      </c>
    </row>
    <row r="920" spans="1:34">
      <c r="A920" s="49">
        <f t="shared" si="103"/>
        <v>907</v>
      </c>
      <c r="B920" s="48" t="b">
        <f>NOT(IFERROR('Upload Data'!A907 = "ERROR", TRUE))</f>
        <v>1</v>
      </c>
      <c r="C920" s="48">
        <f t="shared" si="104"/>
        <v>907</v>
      </c>
      <c r="D920" s="50" t="b">
        <f>IF(B920, ('Upload Data'!A907 &amp; 'Upload Data'!B907 &amp; 'Upload Data'!C907 &amp; 'Upload Data'!D907 &amp; 'Upload Data'!E907 &amp; 'Upload Data'!F907 &amp; 'Upload Data'!G907 &amp; 'Upload Data'!H907 &amp; 'Upload Data'!I907 &amp; 'Upload Data'!J907 &amp; 'Upload Data'!K907 &amp; 'Upload Data'!L907 &amp; 'Upload Data'!M907 &amp; 'Upload Data'!N907) &lt;&gt; "", FALSE)</f>
        <v>0</v>
      </c>
      <c r="E920" s="50" t="str">
        <f t="shared" si="100"/>
        <v/>
      </c>
      <c r="F920" s="50" t="str">
        <f t="shared" si="101"/>
        <v/>
      </c>
      <c r="G920" s="50" t="b">
        <f t="shared" si="102"/>
        <v>1</v>
      </c>
      <c r="H920" s="50" t="b">
        <f>IFERROR(OR(AND(NOT(D920), 'Upload Data'!$A907 = ""), AND(AG920 &gt; -1, OR(AND(AH920, LEN(AD920) = 7), IFERROR(MATCH(AD920, listCertificateTypes, 0), FALSE)))), FALSE)</f>
        <v>1</v>
      </c>
      <c r="I920" s="50" t="b">
        <f>IFERROR(OR(NOT($D920), 'Upload Data'!B907 &lt;&gt; ""), FALSE)</f>
        <v>1</v>
      </c>
      <c r="J920" s="50" t="b">
        <f>IFERROR(OR(AND(NOT($D920), 'Upload Data'!C907 = ""), ISNUMBER('Upload Data'!C907), IFERROR(DATEVALUE('Upload Data'!C907) &gt; 0, FALSE)), FALSE)</f>
        <v>1</v>
      </c>
      <c r="K920" s="50" t="b">
        <f>IFERROR(OR(NOT($D920), 'Upload Data'!D907 &lt;&gt; ""), FALSE)</f>
        <v>1</v>
      </c>
      <c r="L920" s="51" t="s">
        <v>116</v>
      </c>
      <c r="M920" s="50" t="b">
        <f>IFERROR(OR(AND(NOT($D920), 'Upload Data'!F907 = ""), IFERROR(_xlfn.NUMBERVALUE('Upload Data'!F907) &gt; 0, FALSE)), FALSE)</f>
        <v>1</v>
      </c>
      <c r="N920" s="50" t="b">
        <f>IFERROR(OR('Upload Data'!G907 = "", IFERROR(_xlfn.NUMBERVALUE('Upload Data'!G907) &gt; 0, FALSE)), FALSE)</f>
        <v>1</v>
      </c>
      <c r="O920" s="50" t="b">
        <f>IFERROR(OR('Upload Data'!G907 = "", IFERROR(MATCH('Upload Data'!H907, listVolumeUnits, 0), FALSE)), FALSE)</f>
        <v>1</v>
      </c>
      <c r="P920" s="50" t="b">
        <f>IFERROR(OR('Upload Data'!I907 = "", IFERROR(_xlfn.NUMBERVALUE('Upload Data'!I907) &gt; 0, FALSE)), FALSE)</f>
        <v>1</v>
      </c>
      <c r="Q920" s="50" t="b">
        <f>IFERROR(OR('Upload Data'!I907 = "", IFERROR(MATCH('Upload Data'!J907, listWeightUnits, 0), FALSE)), FALSE)</f>
        <v>1</v>
      </c>
      <c r="R920" s="50" t="b">
        <f>IFERROR(OR(AND(NOT(D920), 'Upload Data'!K907 = ""), IFERROR(MATCH('Upload Data'!K907, listFscClaimTypes, 0), FALSE)), FALSE)</f>
        <v>1</v>
      </c>
      <c r="S920" s="50" t="b">
        <f>IFERROR(OR(AND('Upload Data'!K907 = refClaimFsc100, OR('Upload Data'!L907 = "", 'Upload Data'!L907 = 100)), AND('Upload Data'!K907 = refClaimFscCW, OR('Upload Data'!L907 = "", 'Upload Data'!L907 = 0)), AND('Upload Data'!K907 = refClaimFscMix, 'Upload Data'!L907 &lt;&gt; "", _xlfn.NUMBERVALUE('Upload Data'!L907) &gt;= 0, _xlfn.NUMBERVALUE('Upload Data'!L907) &lt;= 100), AND('Upload Data'!K907 = refClaimFscMixCredit, OR('Upload Data'!L907 = "", 'Upload Data'!L907 = 100)), AND('Upload Data'!K907 = refClaimFscRecycled, 'Upload Data'!K907 =""), 'Upload Data'!K907 = ""), FALSE)</f>
        <v>1</v>
      </c>
      <c r="T920" s="50" t="b">
        <f>IFERROR(OR('Upload Data'!M907 = "", ISNUMBER('Upload Data'!M907), IFERROR(DATEVALUE('Upload Data'!M907) &gt; 0, FALSE)), FALSE)</f>
        <v>1</v>
      </c>
      <c r="U920" s="50" t="b">
        <f>IFERROR(OR('Upload Data'!N907 = "", ISNUMBER('Upload Data'!N907), IFERROR(DATEVALUE('Upload Data'!N907) &gt; 0, FALSE)), FALSE)</f>
        <v>1</v>
      </c>
      <c r="V920" s="51" t="s">
        <v>116</v>
      </c>
      <c r="W920" s="50"/>
      <c r="X920" s="50"/>
      <c r="Y920" s="50"/>
      <c r="Z920" s="50">
        <f>IFERROR(FIND("-", 'Upload Data'!$A907, 1), 1000)</f>
        <v>1000</v>
      </c>
      <c r="AA920" s="50">
        <f>IFERROR(FIND("-", 'Upload Data'!$A907, Z920 + 1), 1000)</f>
        <v>1000</v>
      </c>
      <c r="AB920" s="50">
        <f>IFERROR(FIND("-", 'Upload Data'!$A907, AA920 + 1), 1000)</f>
        <v>1000</v>
      </c>
      <c r="AC920" s="50" t="str">
        <f>IFERROR(LEFT('Upload Data'!$A907, Z920 - 1), "")</f>
        <v/>
      </c>
      <c r="AD920" s="50" t="str">
        <f>IFERROR(MID('Upload Data'!$A907, Z920 + 1, AA920 - Z920 - 1), "")</f>
        <v/>
      </c>
      <c r="AE920" s="50" t="str">
        <f>IFERROR(MID('Upload Data'!$A907, AA920 + 1, AB920 - AA920 - 1), "")</f>
        <v/>
      </c>
      <c r="AF920" s="50" t="str">
        <f>IFERROR(MID('Upload Data'!$A907, AB920 + 1, 1000), "")</f>
        <v/>
      </c>
      <c r="AG920" s="50" t="str">
        <f t="shared" si="105"/>
        <v/>
      </c>
      <c r="AH920" s="50" t="b">
        <f t="shared" si="106"/>
        <v>0</v>
      </c>
    </row>
    <row r="921" spans="1:34">
      <c r="A921" s="49">
        <f t="shared" si="103"/>
        <v>908</v>
      </c>
      <c r="B921" s="48" t="b">
        <f>NOT(IFERROR('Upload Data'!A908 = "ERROR", TRUE))</f>
        <v>1</v>
      </c>
      <c r="C921" s="48">
        <f t="shared" si="104"/>
        <v>908</v>
      </c>
      <c r="D921" s="50" t="b">
        <f>IF(B921, ('Upload Data'!A908 &amp; 'Upload Data'!B908 &amp; 'Upload Data'!C908 &amp; 'Upload Data'!D908 &amp; 'Upload Data'!E908 &amp; 'Upload Data'!F908 &amp; 'Upload Data'!G908 &amp; 'Upload Data'!H908 &amp; 'Upload Data'!I908 &amp; 'Upload Data'!J908 &amp; 'Upload Data'!K908 &amp; 'Upload Data'!L908 &amp; 'Upload Data'!M908 &amp; 'Upload Data'!N908) &lt;&gt; "", FALSE)</f>
        <v>0</v>
      </c>
      <c r="E921" s="50" t="str">
        <f t="shared" si="100"/>
        <v/>
      </c>
      <c r="F921" s="50" t="str">
        <f t="shared" si="101"/>
        <v/>
      </c>
      <c r="G921" s="50" t="b">
        <f t="shared" si="102"/>
        <v>1</v>
      </c>
      <c r="H921" s="50" t="b">
        <f>IFERROR(OR(AND(NOT(D921), 'Upload Data'!$A908 = ""), AND(AG921 &gt; -1, OR(AND(AH921, LEN(AD921) = 7), IFERROR(MATCH(AD921, listCertificateTypes, 0), FALSE)))), FALSE)</f>
        <v>1</v>
      </c>
      <c r="I921" s="50" t="b">
        <f>IFERROR(OR(NOT($D921), 'Upload Data'!B908 &lt;&gt; ""), FALSE)</f>
        <v>1</v>
      </c>
      <c r="J921" s="50" t="b">
        <f>IFERROR(OR(AND(NOT($D921), 'Upload Data'!C908 = ""), ISNUMBER('Upload Data'!C908), IFERROR(DATEVALUE('Upload Data'!C908) &gt; 0, FALSE)), FALSE)</f>
        <v>1</v>
      </c>
      <c r="K921" s="50" t="b">
        <f>IFERROR(OR(NOT($D921), 'Upload Data'!D908 &lt;&gt; ""), FALSE)</f>
        <v>1</v>
      </c>
      <c r="L921" s="51" t="s">
        <v>116</v>
      </c>
      <c r="M921" s="50" t="b">
        <f>IFERROR(OR(AND(NOT($D921), 'Upload Data'!F908 = ""), IFERROR(_xlfn.NUMBERVALUE('Upload Data'!F908) &gt; 0, FALSE)), FALSE)</f>
        <v>1</v>
      </c>
      <c r="N921" s="50" t="b">
        <f>IFERROR(OR('Upload Data'!G908 = "", IFERROR(_xlfn.NUMBERVALUE('Upload Data'!G908) &gt; 0, FALSE)), FALSE)</f>
        <v>1</v>
      </c>
      <c r="O921" s="50" t="b">
        <f>IFERROR(OR('Upload Data'!G908 = "", IFERROR(MATCH('Upload Data'!H908, listVolumeUnits, 0), FALSE)), FALSE)</f>
        <v>1</v>
      </c>
      <c r="P921" s="50" t="b">
        <f>IFERROR(OR('Upload Data'!I908 = "", IFERROR(_xlfn.NUMBERVALUE('Upload Data'!I908) &gt; 0, FALSE)), FALSE)</f>
        <v>1</v>
      </c>
      <c r="Q921" s="50" t="b">
        <f>IFERROR(OR('Upload Data'!I908 = "", IFERROR(MATCH('Upload Data'!J908, listWeightUnits, 0), FALSE)), FALSE)</f>
        <v>1</v>
      </c>
      <c r="R921" s="50" t="b">
        <f>IFERROR(OR(AND(NOT(D921), 'Upload Data'!K908 = ""), IFERROR(MATCH('Upload Data'!K908, listFscClaimTypes, 0), FALSE)), FALSE)</f>
        <v>1</v>
      </c>
      <c r="S921" s="50" t="b">
        <f>IFERROR(OR(AND('Upload Data'!K908 = refClaimFsc100, OR('Upload Data'!L908 = "", 'Upload Data'!L908 = 100)), AND('Upload Data'!K908 = refClaimFscCW, OR('Upload Data'!L908 = "", 'Upload Data'!L908 = 0)), AND('Upload Data'!K908 = refClaimFscMix, 'Upload Data'!L908 &lt;&gt; "", _xlfn.NUMBERVALUE('Upload Data'!L908) &gt;= 0, _xlfn.NUMBERVALUE('Upload Data'!L908) &lt;= 100), AND('Upload Data'!K908 = refClaimFscMixCredit, OR('Upload Data'!L908 = "", 'Upload Data'!L908 = 100)), AND('Upload Data'!K908 = refClaimFscRecycled, 'Upload Data'!K908 =""), 'Upload Data'!K908 = ""), FALSE)</f>
        <v>1</v>
      </c>
      <c r="T921" s="50" t="b">
        <f>IFERROR(OR('Upload Data'!M908 = "", ISNUMBER('Upload Data'!M908), IFERROR(DATEVALUE('Upload Data'!M908) &gt; 0, FALSE)), FALSE)</f>
        <v>1</v>
      </c>
      <c r="U921" s="50" t="b">
        <f>IFERROR(OR('Upload Data'!N908 = "", ISNUMBER('Upload Data'!N908), IFERROR(DATEVALUE('Upload Data'!N908) &gt; 0, FALSE)), FALSE)</f>
        <v>1</v>
      </c>
      <c r="V921" s="51" t="s">
        <v>116</v>
      </c>
      <c r="W921" s="50"/>
      <c r="X921" s="50"/>
      <c r="Y921" s="50"/>
      <c r="Z921" s="50">
        <f>IFERROR(FIND("-", 'Upload Data'!$A908, 1), 1000)</f>
        <v>1000</v>
      </c>
      <c r="AA921" s="50">
        <f>IFERROR(FIND("-", 'Upload Data'!$A908, Z921 + 1), 1000)</f>
        <v>1000</v>
      </c>
      <c r="AB921" s="50">
        <f>IFERROR(FIND("-", 'Upload Data'!$A908, AA921 + 1), 1000)</f>
        <v>1000</v>
      </c>
      <c r="AC921" s="50" t="str">
        <f>IFERROR(LEFT('Upload Data'!$A908, Z921 - 1), "")</f>
        <v/>
      </c>
      <c r="AD921" s="50" t="str">
        <f>IFERROR(MID('Upload Data'!$A908, Z921 + 1, AA921 - Z921 - 1), "")</f>
        <v/>
      </c>
      <c r="AE921" s="50" t="str">
        <f>IFERROR(MID('Upload Data'!$A908, AA921 + 1, AB921 - AA921 - 1), "")</f>
        <v/>
      </c>
      <c r="AF921" s="50" t="str">
        <f>IFERROR(MID('Upload Data'!$A908, AB921 + 1, 1000), "")</f>
        <v/>
      </c>
      <c r="AG921" s="50" t="str">
        <f t="shared" si="105"/>
        <v/>
      </c>
      <c r="AH921" s="50" t="b">
        <f t="shared" si="106"/>
        <v>0</v>
      </c>
    </row>
    <row r="922" spans="1:34">
      <c r="A922" s="49">
        <f t="shared" si="103"/>
        <v>909</v>
      </c>
      <c r="B922" s="48" t="b">
        <f>NOT(IFERROR('Upload Data'!A909 = "ERROR", TRUE))</f>
        <v>1</v>
      </c>
      <c r="C922" s="48">
        <f t="shared" si="104"/>
        <v>909</v>
      </c>
      <c r="D922" s="50" t="b">
        <f>IF(B922, ('Upload Data'!A909 &amp; 'Upload Data'!B909 &amp; 'Upload Data'!C909 &amp; 'Upload Data'!D909 &amp; 'Upload Data'!E909 &amp; 'Upload Data'!F909 &amp; 'Upload Data'!G909 &amp; 'Upload Data'!H909 &amp; 'Upload Data'!I909 &amp; 'Upload Data'!J909 &amp; 'Upload Data'!K909 &amp; 'Upload Data'!L909 &amp; 'Upload Data'!M909 &amp; 'Upload Data'!N909) &lt;&gt; "", FALSE)</f>
        <v>0</v>
      </c>
      <c r="E922" s="50" t="str">
        <f t="shared" si="100"/>
        <v/>
      </c>
      <c r="F922" s="50" t="str">
        <f t="shared" si="101"/>
        <v/>
      </c>
      <c r="G922" s="50" t="b">
        <f t="shared" si="102"/>
        <v>1</v>
      </c>
      <c r="H922" s="50" t="b">
        <f>IFERROR(OR(AND(NOT(D922), 'Upload Data'!$A909 = ""), AND(AG922 &gt; -1, OR(AND(AH922, LEN(AD922) = 7), IFERROR(MATCH(AD922, listCertificateTypes, 0), FALSE)))), FALSE)</f>
        <v>1</v>
      </c>
      <c r="I922" s="50" t="b">
        <f>IFERROR(OR(NOT($D922), 'Upload Data'!B909 &lt;&gt; ""), FALSE)</f>
        <v>1</v>
      </c>
      <c r="J922" s="50" t="b">
        <f>IFERROR(OR(AND(NOT($D922), 'Upload Data'!C909 = ""), ISNUMBER('Upload Data'!C909), IFERROR(DATEVALUE('Upload Data'!C909) &gt; 0, FALSE)), FALSE)</f>
        <v>1</v>
      </c>
      <c r="K922" s="50" t="b">
        <f>IFERROR(OR(NOT($D922), 'Upload Data'!D909 &lt;&gt; ""), FALSE)</f>
        <v>1</v>
      </c>
      <c r="L922" s="51" t="s">
        <v>116</v>
      </c>
      <c r="M922" s="50" t="b">
        <f>IFERROR(OR(AND(NOT($D922), 'Upload Data'!F909 = ""), IFERROR(_xlfn.NUMBERVALUE('Upload Data'!F909) &gt; 0, FALSE)), FALSE)</f>
        <v>1</v>
      </c>
      <c r="N922" s="50" t="b">
        <f>IFERROR(OR('Upload Data'!G909 = "", IFERROR(_xlfn.NUMBERVALUE('Upload Data'!G909) &gt; 0, FALSE)), FALSE)</f>
        <v>1</v>
      </c>
      <c r="O922" s="50" t="b">
        <f>IFERROR(OR('Upload Data'!G909 = "", IFERROR(MATCH('Upload Data'!H909, listVolumeUnits, 0), FALSE)), FALSE)</f>
        <v>1</v>
      </c>
      <c r="P922" s="50" t="b">
        <f>IFERROR(OR('Upload Data'!I909 = "", IFERROR(_xlfn.NUMBERVALUE('Upload Data'!I909) &gt; 0, FALSE)), FALSE)</f>
        <v>1</v>
      </c>
      <c r="Q922" s="50" t="b">
        <f>IFERROR(OR('Upload Data'!I909 = "", IFERROR(MATCH('Upload Data'!J909, listWeightUnits, 0), FALSE)), FALSE)</f>
        <v>1</v>
      </c>
      <c r="R922" s="50" t="b">
        <f>IFERROR(OR(AND(NOT(D922), 'Upload Data'!K909 = ""), IFERROR(MATCH('Upload Data'!K909, listFscClaimTypes, 0), FALSE)), FALSE)</f>
        <v>1</v>
      </c>
      <c r="S922" s="50" t="b">
        <f>IFERROR(OR(AND('Upload Data'!K909 = refClaimFsc100, OR('Upload Data'!L909 = "", 'Upload Data'!L909 = 100)), AND('Upload Data'!K909 = refClaimFscCW, OR('Upload Data'!L909 = "", 'Upload Data'!L909 = 0)), AND('Upload Data'!K909 = refClaimFscMix, 'Upload Data'!L909 &lt;&gt; "", _xlfn.NUMBERVALUE('Upload Data'!L909) &gt;= 0, _xlfn.NUMBERVALUE('Upload Data'!L909) &lt;= 100), AND('Upload Data'!K909 = refClaimFscMixCredit, OR('Upload Data'!L909 = "", 'Upload Data'!L909 = 100)), AND('Upload Data'!K909 = refClaimFscRecycled, 'Upload Data'!K909 =""), 'Upload Data'!K909 = ""), FALSE)</f>
        <v>1</v>
      </c>
      <c r="T922" s="50" t="b">
        <f>IFERROR(OR('Upload Data'!M909 = "", ISNUMBER('Upload Data'!M909), IFERROR(DATEVALUE('Upload Data'!M909) &gt; 0, FALSE)), FALSE)</f>
        <v>1</v>
      </c>
      <c r="U922" s="50" t="b">
        <f>IFERROR(OR('Upload Data'!N909 = "", ISNUMBER('Upload Data'!N909), IFERROR(DATEVALUE('Upload Data'!N909) &gt; 0, FALSE)), FALSE)</f>
        <v>1</v>
      </c>
      <c r="V922" s="51" t="s">
        <v>116</v>
      </c>
      <c r="W922" s="50"/>
      <c r="X922" s="50"/>
      <c r="Y922" s="50"/>
      <c r="Z922" s="50">
        <f>IFERROR(FIND("-", 'Upload Data'!$A909, 1), 1000)</f>
        <v>1000</v>
      </c>
      <c r="AA922" s="50">
        <f>IFERROR(FIND("-", 'Upload Data'!$A909, Z922 + 1), 1000)</f>
        <v>1000</v>
      </c>
      <c r="AB922" s="50">
        <f>IFERROR(FIND("-", 'Upload Data'!$A909, AA922 + 1), 1000)</f>
        <v>1000</v>
      </c>
      <c r="AC922" s="50" t="str">
        <f>IFERROR(LEFT('Upload Data'!$A909, Z922 - 1), "")</f>
        <v/>
      </c>
      <c r="AD922" s="50" t="str">
        <f>IFERROR(MID('Upload Data'!$A909, Z922 + 1, AA922 - Z922 - 1), "")</f>
        <v/>
      </c>
      <c r="AE922" s="50" t="str">
        <f>IFERROR(MID('Upload Data'!$A909, AA922 + 1, AB922 - AA922 - 1), "")</f>
        <v/>
      </c>
      <c r="AF922" s="50" t="str">
        <f>IFERROR(MID('Upload Data'!$A909, AB922 + 1, 1000), "")</f>
        <v/>
      </c>
      <c r="AG922" s="50" t="str">
        <f t="shared" si="105"/>
        <v/>
      </c>
      <c r="AH922" s="50" t="b">
        <f t="shared" si="106"/>
        <v>0</v>
      </c>
    </row>
    <row r="923" spans="1:34">
      <c r="A923" s="49">
        <f t="shared" si="103"/>
        <v>910</v>
      </c>
      <c r="B923" s="48" t="b">
        <f>NOT(IFERROR('Upload Data'!A910 = "ERROR", TRUE))</f>
        <v>1</v>
      </c>
      <c r="C923" s="48">
        <f t="shared" si="104"/>
        <v>910</v>
      </c>
      <c r="D923" s="50" t="b">
        <f>IF(B923, ('Upload Data'!A910 &amp; 'Upload Data'!B910 &amp; 'Upload Data'!C910 &amp; 'Upload Data'!D910 &amp; 'Upload Data'!E910 &amp; 'Upload Data'!F910 &amp; 'Upload Data'!G910 &amp; 'Upload Data'!H910 &amp; 'Upload Data'!I910 &amp; 'Upload Data'!J910 &amp; 'Upload Data'!K910 &amp; 'Upload Data'!L910 &amp; 'Upload Data'!M910 &amp; 'Upload Data'!N910) &lt;&gt; "", FALSE)</f>
        <v>0</v>
      </c>
      <c r="E923" s="50" t="str">
        <f t="shared" si="100"/>
        <v/>
      </c>
      <c r="F923" s="50" t="str">
        <f t="shared" si="101"/>
        <v/>
      </c>
      <c r="G923" s="50" t="b">
        <f t="shared" si="102"/>
        <v>1</v>
      </c>
      <c r="H923" s="50" t="b">
        <f>IFERROR(OR(AND(NOT(D923), 'Upload Data'!$A910 = ""), AND(AG923 &gt; -1, OR(AND(AH923, LEN(AD923) = 7), IFERROR(MATCH(AD923, listCertificateTypes, 0), FALSE)))), FALSE)</f>
        <v>1</v>
      </c>
      <c r="I923" s="50" t="b">
        <f>IFERROR(OR(NOT($D923), 'Upload Data'!B910 &lt;&gt; ""), FALSE)</f>
        <v>1</v>
      </c>
      <c r="J923" s="50" t="b">
        <f>IFERROR(OR(AND(NOT($D923), 'Upload Data'!C910 = ""), ISNUMBER('Upload Data'!C910), IFERROR(DATEVALUE('Upload Data'!C910) &gt; 0, FALSE)), FALSE)</f>
        <v>1</v>
      </c>
      <c r="K923" s="50" t="b">
        <f>IFERROR(OR(NOT($D923), 'Upload Data'!D910 &lt;&gt; ""), FALSE)</f>
        <v>1</v>
      </c>
      <c r="L923" s="51" t="s">
        <v>116</v>
      </c>
      <c r="M923" s="50" t="b">
        <f>IFERROR(OR(AND(NOT($D923), 'Upload Data'!F910 = ""), IFERROR(_xlfn.NUMBERVALUE('Upload Data'!F910) &gt; 0, FALSE)), FALSE)</f>
        <v>1</v>
      </c>
      <c r="N923" s="50" t="b">
        <f>IFERROR(OR('Upload Data'!G910 = "", IFERROR(_xlfn.NUMBERVALUE('Upload Data'!G910) &gt; 0, FALSE)), FALSE)</f>
        <v>1</v>
      </c>
      <c r="O923" s="50" t="b">
        <f>IFERROR(OR('Upload Data'!G910 = "", IFERROR(MATCH('Upload Data'!H910, listVolumeUnits, 0), FALSE)), FALSE)</f>
        <v>1</v>
      </c>
      <c r="P923" s="50" t="b">
        <f>IFERROR(OR('Upload Data'!I910 = "", IFERROR(_xlfn.NUMBERVALUE('Upload Data'!I910) &gt; 0, FALSE)), FALSE)</f>
        <v>1</v>
      </c>
      <c r="Q923" s="50" t="b">
        <f>IFERROR(OR('Upload Data'!I910 = "", IFERROR(MATCH('Upload Data'!J910, listWeightUnits, 0), FALSE)), FALSE)</f>
        <v>1</v>
      </c>
      <c r="R923" s="50" t="b">
        <f>IFERROR(OR(AND(NOT(D923), 'Upload Data'!K910 = ""), IFERROR(MATCH('Upload Data'!K910, listFscClaimTypes, 0), FALSE)), FALSE)</f>
        <v>1</v>
      </c>
      <c r="S923" s="50" t="b">
        <f>IFERROR(OR(AND('Upload Data'!K910 = refClaimFsc100, OR('Upload Data'!L910 = "", 'Upload Data'!L910 = 100)), AND('Upload Data'!K910 = refClaimFscCW, OR('Upload Data'!L910 = "", 'Upload Data'!L910 = 0)), AND('Upload Data'!K910 = refClaimFscMix, 'Upload Data'!L910 &lt;&gt; "", _xlfn.NUMBERVALUE('Upload Data'!L910) &gt;= 0, _xlfn.NUMBERVALUE('Upload Data'!L910) &lt;= 100), AND('Upload Data'!K910 = refClaimFscMixCredit, OR('Upload Data'!L910 = "", 'Upload Data'!L910 = 100)), AND('Upload Data'!K910 = refClaimFscRecycled, 'Upload Data'!K910 =""), 'Upload Data'!K910 = ""), FALSE)</f>
        <v>1</v>
      </c>
      <c r="T923" s="50" t="b">
        <f>IFERROR(OR('Upload Data'!M910 = "", ISNUMBER('Upload Data'!M910), IFERROR(DATEVALUE('Upload Data'!M910) &gt; 0, FALSE)), FALSE)</f>
        <v>1</v>
      </c>
      <c r="U923" s="50" t="b">
        <f>IFERROR(OR('Upload Data'!N910 = "", ISNUMBER('Upload Data'!N910), IFERROR(DATEVALUE('Upload Data'!N910) &gt; 0, FALSE)), FALSE)</f>
        <v>1</v>
      </c>
      <c r="V923" s="51" t="s">
        <v>116</v>
      </c>
      <c r="W923" s="50"/>
      <c r="X923" s="50"/>
      <c r="Y923" s="50"/>
      <c r="Z923" s="50">
        <f>IFERROR(FIND("-", 'Upload Data'!$A910, 1), 1000)</f>
        <v>1000</v>
      </c>
      <c r="AA923" s="50">
        <f>IFERROR(FIND("-", 'Upload Data'!$A910, Z923 + 1), 1000)</f>
        <v>1000</v>
      </c>
      <c r="AB923" s="50">
        <f>IFERROR(FIND("-", 'Upload Data'!$A910, AA923 + 1), 1000)</f>
        <v>1000</v>
      </c>
      <c r="AC923" s="50" t="str">
        <f>IFERROR(LEFT('Upload Data'!$A910, Z923 - 1), "")</f>
        <v/>
      </c>
      <c r="AD923" s="50" t="str">
        <f>IFERROR(MID('Upload Data'!$A910, Z923 + 1, AA923 - Z923 - 1), "")</f>
        <v/>
      </c>
      <c r="AE923" s="50" t="str">
        <f>IFERROR(MID('Upload Data'!$A910, AA923 + 1, AB923 - AA923 - 1), "")</f>
        <v/>
      </c>
      <c r="AF923" s="50" t="str">
        <f>IFERROR(MID('Upload Data'!$A910, AB923 + 1, 1000), "")</f>
        <v/>
      </c>
      <c r="AG923" s="50" t="str">
        <f t="shared" si="105"/>
        <v/>
      </c>
      <c r="AH923" s="50" t="b">
        <f t="shared" si="106"/>
        <v>0</v>
      </c>
    </row>
    <row r="924" spans="1:34">
      <c r="A924" s="49">
        <f t="shared" si="103"/>
        <v>911</v>
      </c>
      <c r="B924" s="48" t="b">
        <f>NOT(IFERROR('Upload Data'!A911 = "ERROR", TRUE))</f>
        <v>1</v>
      </c>
      <c r="C924" s="48">
        <f t="shared" si="104"/>
        <v>911</v>
      </c>
      <c r="D924" s="50" t="b">
        <f>IF(B924, ('Upload Data'!A911 &amp; 'Upload Data'!B911 &amp; 'Upload Data'!C911 &amp; 'Upload Data'!D911 &amp; 'Upload Data'!E911 &amp; 'Upload Data'!F911 &amp; 'Upload Data'!G911 &amp; 'Upload Data'!H911 &amp; 'Upload Data'!I911 &amp; 'Upload Data'!J911 &amp; 'Upload Data'!K911 &amp; 'Upload Data'!L911 &amp; 'Upload Data'!M911 &amp; 'Upload Data'!N911) &lt;&gt; "", FALSE)</f>
        <v>0</v>
      </c>
      <c r="E924" s="50" t="str">
        <f t="shared" si="100"/>
        <v/>
      </c>
      <c r="F924" s="50" t="str">
        <f t="shared" si="101"/>
        <v/>
      </c>
      <c r="G924" s="50" t="b">
        <f t="shared" si="102"/>
        <v>1</v>
      </c>
      <c r="H924" s="50" t="b">
        <f>IFERROR(OR(AND(NOT(D924), 'Upload Data'!$A911 = ""), AND(AG924 &gt; -1, OR(AND(AH924, LEN(AD924) = 7), IFERROR(MATCH(AD924, listCertificateTypes, 0), FALSE)))), FALSE)</f>
        <v>1</v>
      </c>
      <c r="I924" s="50" t="b">
        <f>IFERROR(OR(NOT($D924), 'Upload Data'!B911 &lt;&gt; ""), FALSE)</f>
        <v>1</v>
      </c>
      <c r="J924" s="50" t="b">
        <f>IFERROR(OR(AND(NOT($D924), 'Upload Data'!C911 = ""), ISNUMBER('Upload Data'!C911), IFERROR(DATEVALUE('Upload Data'!C911) &gt; 0, FALSE)), FALSE)</f>
        <v>1</v>
      </c>
      <c r="K924" s="50" t="b">
        <f>IFERROR(OR(NOT($D924), 'Upload Data'!D911 &lt;&gt; ""), FALSE)</f>
        <v>1</v>
      </c>
      <c r="L924" s="51" t="s">
        <v>116</v>
      </c>
      <c r="M924" s="50" t="b">
        <f>IFERROR(OR(AND(NOT($D924), 'Upload Data'!F911 = ""), IFERROR(_xlfn.NUMBERVALUE('Upload Data'!F911) &gt; 0, FALSE)), FALSE)</f>
        <v>1</v>
      </c>
      <c r="N924" s="50" t="b">
        <f>IFERROR(OR('Upload Data'!G911 = "", IFERROR(_xlfn.NUMBERVALUE('Upload Data'!G911) &gt; 0, FALSE)), FALSE)</f>
        <v>1</v>
      </c>
      <c r="O924" s="50" t="b">
        <f>IFERROR(OR('Upload Data'!G911 = "", IFERROR(MATCH('Upload Data'!H911, listVolumeUnits, 0), FALSE)), FALSE)</f>
        <v>1</v>
      </c>
      <c r="P924" s="50" t="b">
        <f>IFERROR(OR('Upload Data'!I911 = "", IFERROR(_xlfn.NUMBERVALUE('Upload Data'!I911) &gt; 0, FALSE)), FALSE)</f>
        <v>1</v>
      </c>
      <c r="Q924" s="50" t="b">
        <f>IFERROR(OR('Upload Data'!I911 = "", IFERROR(MATCH('Upload Data'!J911, listWeightUnits, 0), FALSE)), FALSE)</f>
        <v>1</v>
      </c>
      <c r="R924" s="50" t="b">
        <f>IFERROR(OR(AND(NOT(D924), 'Upload Data'!K911 = ""), IFERROR(MATCH('Upload Data'!K911, listFscClaimTypes, 0), FALSE)), FALSE)</f>
        <v>1</v>
      </c>
      <c r="S924" s="50" t="b">
        <f>IFERROR(OR(AND('Upload Data'!K911 = refClaimFsc100, OR('Upload Data'!L911 = "", 'Upload Data'!L911 = 100)), AND('Upload Data'!K911 = refClaimFscCW, OR('Upload Data'!L911 = "", 'Upload Data'!L911 = 0)), AND('Upload Data'!K911 = refClaimFscMix, 'Upload Data'!L911 &lt;&gt; "", _xlfn.NUMBERVALUE('Upload Data'!L911) &gt;= 0, _xlfn.NUMBERVALUE('Upload Data'!L911) &lt;= 100), AND('Upload Data'!K911 = refClaimFscMixCredit, OR('Upload Data'!L911 = "", 'Upload Data'!L911 = 100)), AND('Upload Data'!K911 = refClaimFscRecycled, 'Upload Data'!K911 =""), 'Upload Data'!K911 = ""), FALSE)</f>
        <v>1</v>
      </c>
      <c r="T924" s="50" t="b">
        <f>IFERROR(OR('Upload Data'!M911 = "", ISNUMBER('Upload Data'!M911), IFERROR(DATEVALUE('Upload Data'!M911) &gt; 0, FALSE)), FALSE)</f>
        <v>1</v>
      </c>
      <c r="U924" s="50" t="b">
        <f>IFERROR(OR('Upload Data'!N911 = "", ISNUMBER('Upload Data'!N911), IFERROR(DATEVALUE('Upload Data'!N911) &gt; 0, FALSE)), FALSE)</f>
        <v>1</v>
      </c>
      <c r="V924" s="51" t="s">
        <v>116</v>
      </c>
      <c r="W924" s="50"/>
      <c r="X924" s="50"/>
      <c r="Y924" s="50"/>
      <c r="Z924" s="50">
        <f>IFERROR(FIND("-", 'Upload Data'!$A911, 1), 1000)</f>
        <v>1000</v>
      </c>
      <c r="AA924" s="50">
        <f>IFERROR(FIND("-", 'Upload Data'!$A911, Z924 + 1), 1000)</f>
        <v>1000</v>
      </c>
      <c r="AB924" s="50">
        <f>IFERROR(FIND("-", 'Upload Data'!$A911, AA924 + 1), 1000)</f>
        <v>1000</v>
      </c>
      <c r="AC924" s="50" t="str">
        <f>IFERROR(LEFT('Upload Data'!$A911, Z924 - 1), "")</f>
        <v/>
      </c>
      <c r="AD924" s="50" t="str">
        <f>IFERROR(MID('Upload Data'!$A911, Z924 + 1, AA924 - Z924 - 1), "")</f>
        <v/>
      </c>
      <c r="AE924" s="50" t="str">
        <f>IFERROR(MID('Upload Data'!$A911, AA924 + 1, AB924 - AA924 - 1), "")</f>
        <v/>
      </c>
      <c r="AF924" s="50" t="str">
        <f>IFERROR(MID('Upload Data'!$A911, AB924 + 1, 1000), "")</f>
        <v/>
      </c>
      <c r="AG924" s="50" t="str">
        <f t="shared" si="105"/>
        <v/>
      </c>
      <c r="AH924" s="50" t="b">
        <f t="shared" si="106"/>
        <v>0</v>
      </c>
    </row>
    <row r="925" spans="1:34">
      <c r="A925" s="49">
        <f t="shared" si="103"/>
        <v>912</v>
      </c>
      <c r="B925" s="48" t="b">
        <f>NOT(IFERROR('Upload Data'!A912 = "ERROR", TRUE))</f>
        <v>1</v>
      </c>
      <c r="C925" s="48">
        <f t="shared" si="104"/>
        <v>912</v>
      </c>
      <c r="D925" s="50" t="b">
        <f>IF(B925, ('Upload Data'!A912 &amp; 'Upload Data'!B912 &amp; 'Upload Data'!C912 &amp; 'Upload Data'!D912 &amp; 'Upload Data'!E912 &amp; 'Upload Data'!F912 &amp; 'Upload Data'!G912 &amp; 'Upload Data'!H912 &amp; 'Upload Data'!I912 &amp; 'Upload Data'!J912 &amp; 'Upload Data'!K912 &amp; 'Upload Data'!L912 &amp; 'Upload Data'!M912 &amp; 'Upload Data'!N912) &lt;&gt; "", FALSE)</f>
        <v>0</v>
      </c>
      <c r="E925" s="50" t="str">
        <f t="shared" si="100"/>
        <v/>
      </c>
      <c r="F925" s="50" t="str">
        <f t="shared" si="101"/>
        <v/>
      </c>
      <c r="G925" s="50" t="b">
        <f t="shared" si="102"/>
        <v>1</v>
      </c>
      <c r="H925" s="50" t="b">
        <f>IFERROR(OR(AND(NOT(D925), 'Upload Data'!$A912 = ""), AND(AG925 &gt; -1, OR(AND(AH925, LEN(AD925) = 7), IFERROR(MATCH(AD925, listCertificateTypes, 0), FALSE)))), FALSE)</f>
        <v>1</v>
      </c>
      <c r="I925" s="50" t="b">
        <f>IFERROR(OR(NOT($D925), 'Upload Data'!B912 &lt;&gt; ""), FALSE)</f>
        <v>1</v>
      </c>
      <c r="J925" s="50" t="b">
        <f>IFERROR(OR(AND(NOT($D925), 'Upload Data'!C912 = ""), ISNUMBER('Upload Data'!C912), IFERROR(DATEVALUE('Upload Data'!C912) &gt; 0, FALSE)), FALSE)</f>
        <v>1</v>
      </c>
      <c r="K925" s="50" t="b">
        <f>IFERROR(OR(NOT($D925), 'Upload Data'!D912 &lt;&gt; ""), FALSE)</f>
        <v>1</v>
      </c>
      <c r="L925" s="51" t="s">
        <v>116</v>
      </c>
      <c r="M925" s="50" t="b">
        <f>IFERROR(OR(AND(NOT($D925), 'Upload Data'!F912 = ""), IFERROR(_xlfn.NUMBERVALUE('Upload Data'!F912) &gt; 0, FALSE)), FALSE)</f>
        <v>1</v>
      </c>
      <c r="N925" s="50" t="b">
        <f>IFERROR(OR('Upload Data'!G912 = "", IFERROR(_xlfn.NUMBERVALUE('Upload Data'!G912) &gt; 0, FALSE)), FALSE)</f>
        <v>1</v>
      </c>
      <c r="O925" s="50" t="b">
        <f>IFERROR(OR('Upload Data'!G912 = "", IFERROR(MATCH('Upload Data'!H912, listVolumeUnits, 0), FALSE)), FALSE)</f>
        <v>1</v>
      </c>
      <c r="P925" s="50" t="b">
        <f>IFERROR(OR('Upload Data'!I912 = "", IFERROR(_xlfn.NUMBERVALUE('Upload Data'!I912) &gt; 0, FALSE)), FALSE)</f>
        <v>1</v>
      </c>
      <c r="Q925" s="50" t="b">
        <f>IFERROR(OR('Upload Data'!I912 = "", IFERROR(MATCH('Upload Data'!J912, listWeightUnits, 0), FALSE)), FALSE)</f>
        <v>1</v>
      </c>
      <c r="R925" s="50" t="b">
        <f>IFERROR(OR(AND(NOT(D925), 'Upload Data'!K912 = ""), IFERROR(MATCH('Upload Data'!K912, listFscClaimTypes, 0), FALSE)), FALSE)</f>
        <v>1</v>
      </c>
      <c r="S925" s="50" t="b">
        <f>IFERROR(OR(AND('Upload Data'!K912 = refClaimFsc100, OR('Upload Data'!L912 = "", 'Upload Data'!L912 = 100)), AND('Upload Data'!K912 = refClaimFscCW, OR('Upload Data'!L912 = "", 'Upload Data'!L912 = 0)), AND('Upload Data'!K912 = refClaimFscMix, 'Upload Data'!L912 &lt;&gt; "", _xlfn.NUMBERVALUE('Upload Data'!L912) &gt;= 0, _xlfn.NUMBERVALUE('Upload Data'!L912) &lt;= 100), AND('Upload Data'!K912 = refClaimFscMixCredit, OR('Upload Data'!L912 = "", 'Upload Data'!L912 = 100)), AND('Upload Data'!K912 = refClaimFscRecycled, 'Upload Data'!K912 =""), 'Upload Data'!K912 = ""), FALSE)</f>
        <v>1</v>
      </c>
      <c r="T925" s="50" t="b">
        <f>IFERROR(OR('Upload Data'!M912 = "", ISNUMBER('Upload Data'!M912), IFERROR(DATEVALUE('Upload Data'!M912) &gt; 0, FALSE)), FALSE)</f>
        <v>1</v>
      </c>
      <c r="U925" s="50" t="b">
        <f>IFERROR(OR('Upload Data'!N912 = "", ISNUMBER('Upload Data'!N912), IFERROR(DATEVALUE('Upload Data'!N912) &gt; 0, FALSE)), FALSE)</f>
        <v>1</v>
      </c>
      <c r="V925" s="51" t="s">
        <v>116</v>
      </c>
      <c r="W925" s="50"/>
      <c r="X925" s="50"/>
      <c r="Y925" s="50"/>
      <c r="Z925" s="50">
        <f>IFERROR(FIND("-", 'Upload Data'!$A912, 1), 1000)</f>
        <v>1000</v>
      </c>
      <c r="AA925" s="50">
        <f>IFERROR(FIND("-", 'Upload Data'!$A912, Z925 + 1), 1000)</f>
        <v>1000</v>
      </c>
      <c r="AB925" s="50">
        <f>IFERROR(FIND("-", 'Upload Data'!$A912, AA925 + 1), 1000)</f>
        <v>1000</v>
      </c>
      <c r="AC925" s="50" t="str">
        <f>IFERROR(LEFT('Upload Data'!$A912, Z925 - 1), "")</f>
        <v/>
      </c>
      <c r="AD925" s="50" t="str">
        <f>IFERROR(MID('Upload Data'!$A912, Z925 + 1, AA925 - Z925 - 1), "")</f>
        <v/>
      </c>
      <c r="AE925" s="50" t="str">
        <f>IFERROR(MID('Upload Data'!$A912, AA925 + 1, AB925 - AA925 - 1), "")</f>
        <v/>
      </c>
      <c r="AF925" s="50" t="str">
        <f>IFERROR(MID('Upload Data'!$A912, AB925 + 1, 1000), "")</f>
        <v/>
      </c>
      <c r="AG925" s="50" t="str">
        <f t="shared" si="105"/>
        <v/>
      </c>
      <c r="AH925" s="50" t="b">
        <f t="shared" si="106"/>
        <v>0</v>
      </c>
    </row>
    <row r="926" spans="1:34">
      <c r="A926" s="49">
        <f t="shared" si="103"/>
        <v>913</v>
      </c>
      <c r="B926" s="48" t="b">
        <f>NOT(IFERROR('Upload Data'!A913 = "ERROR", TRUE))</f>
        <v>1</v>
      </c>
      <c r="C926" s="48">
        <f t="shared" si="104"/>
        <v>913</v>
      </c>
      <c r="D926" s="50" t="b">
        <f>IF(B926, ('Upload Data'!A913 &amp; 'Upload Data'!B913 &amp; 'Upload Data'!C913 &amp; 'Upload Data'!D913 &amp; 'Upload Data'!E913 &amp; 'Upload Data'!F913 &amp; 'Upload Data'!G913 &amp; 'Upload Data'!H913 &amp; 'Upload Data'!I913 &amp; 'Upload Data'!J913 &amp; 'Upload Data'!K913 &amp; 'Upload Data'!L913 &amp; 'Upload Data'!M913 &amp; 'Upload Data'!N913) &lt;&gt; "", FALSE)</f>
        <v>0</v>
      </c>
      <c r="E926" s="50" t="str">
        <f t="shared" si="100"/>
        <v/>
      </c>
      <c r="F926" s="50" t="str">
        <f t="shared" si="101"/>
        <v/>
      </c>
      <c r="G926" s="50" t="b">
        <f t="shared" si="102"/>
        <v>1</v>
      </c>
      <c r="H926" s="50" t="b">
        <f>IFERROR(OR(AND(NOT(D926), 'Upload Data'!$A913 = ""), AND(AG926 &gt; -1, OR(AND(AH926, LEN(AD926) = 7), IFERROR(MATCH(AD926, listCertificateTypes, 0), FALSE)))), FALSE)</f>
        <v>1</v>
      </c>
      <c r="I926" s="50" t="b">
        <f>IFERROR(OR(NOT($D926), 'Upload Data'!B913 &lt;&gt; ""), FALSE)</f>
        <v>1</v>
      </c>
      <c r="J926" s="50" t="b">
        <f>IFERROR(OR(AND(NOT($D926), 'Upload Data'!C913 = ""), ISNUMBER('Upload Data'!C913), IFERROR(DATEVALUE('Upload Data'!C913) &gt; 0, FALSE)), FALSE)</f>
        <v>1</v>
      </c>
      <c r="K926" s="50" t="b">
        <f>IFERROR(OR(NOT($D926), 'Upload Data'!D913 &lt;&gt; ""), FALSE)</f>
        <v>1</v>
      </c>
      <c r="L926" s="51" t="s">
        <v>116</v>
      </c>
      <c r="M926" s="50" t="b">
        <f>IFERROR(OR(AND(NOT($D926), 'Upload Data'!F913 = ""), IFERROR(_xlfn.NUMBERVALUE('Upload Data'!F913) &gt; 0, FALSE)), FALSE)</f>
        <v>1</v>
      </c>
      <c r="N926" s="50" t="b">
        <f>IFERROR(OR('Upload Data'!G913 = "", IFERROR(_xlfn.NUMBERVALUE('Upload Data'!G913) &gt; 0, FALSE)), FALSE)</f>
        <v>1</v>
      </c>
      <c r="O926" s="50" t="b">
        <f>IFERROR(OR('Upload Data'!G913 = "", IFERROR(MATCH('Upload Data'!H913, listVolumeUnits, 0), FALSE)), FALSE)</f>
        <v>1</v>
      </c>
      <c r="P926" s="50" t="b">
        <f>IFERROR(OR('Upload Data'!I913 = "", IFERROR(_xlfn.NUMBERVALUE('Upload Data'!I913) &gt; 0, FALSE)), FALSE)</f>
        <v>1</v>
      </c>
      <c r="Q926" s="50" t="b">
        <f>IFERROR(OR('Upload Data'!I913 = "", IFERROR(MATCH('Upload Data'!J913, listWeightUnits, 0), FALSE)), FALSE)</f>
        <v>1</v>
      </c>
      <c r="R926" s="50" t="b">
        <f>IFERROR(OR(AND(NOT(D926), 'Upload Data'!K913 = ""), IFERROR(MATCH('Upload Data'!K913, listFscClaimTypes, 0), FALSE)), FALSE)</f>
        <v>1</v>
      </c>
      <c r="S926" s="50" t="b">
        <f>IFERROR(OR(AND('Upload Data'!K913 = refClaimFsc100, OR('Upload Data'!L913 = "", 'Upload Data'!L913 = 100)), AND('Upload Data'!K913 = refClaimFscCW, OR('Upload Data'!L913 = "", 'Upload Data'!L913 = 0)), AND('Upload Data'!K913 = refClaimFscMix, 'Upload Data'!L913 &lt;&gt; "", _xlfn.NUMBERVALUE('Upload Data'!L913) &gt;= 0, _xlfn.NUMBERVALUE('Upload Data'!L913) &lt;= 100), AND('Upload Data'!K913 = refClaimFscMixCredit, OR('Upload Data'!L913 = "", 'Upload Data'!L913 = 100)), AND('Upload Data'!K913 = refClaimFscRecycled, 'Upload Data'!K913 =""), 'Upload Data'!K913 = ""), FALSE)</f>
        <v>1</v>
      </c>
      <c r="T926" s="50" t="b">
        <f>IFERROR(OR('Upload Data'!M913 = "", ISNUMBER('Upload Data'!M913), IFERROR(DATEVALUE('Upload Data'!M913) &gt; 0, FALSE)), FALSE)</f>
        <v>1</v>
      </c>
      <c r="U926" s="50" t="b">
        <f>IFERROR(OR('Upload Data'!N913 = "", ISNUMBER('Upload Data'!N913), IFERROR(DATEVALUE('Upload Data'!N913) &gt; 0, FALSE)), FALSE)</f>
        <v>1</v>
      </c>
      <c r="V926" s="51" t="s">
        <v>116</v>
      </c>
      <c r="W926" s="50"/>
      <c r="X926" s="50"/>
      <c r="Y926" s="50"/>
      <c r="Z926" s="50">
        <f>IFERROR(FIND("-", 'Upload Data'!$A913, 1), 1000)</f>
        <v>1000</v>
      </c>
      <c r="AA926" s="50">
        <f>IFERROR(FIND("-", 'Upload Data'!$A913, Z926 + 1), 1000)</f>
        <v>1000</v>
      </c>
      <c r="AB926" s="50">
        <f>IFERROR(FIND("-", 'Upload Data'!$A913, AA926 + 1), 1000)</f>
        <v>1000</v>
      </c>
      <c r="AC926" s="50" t="str">
        <f>IFERROR(LEFT('Upload Data'!$A913, Z926 - 1), "")</f>
        <v/>
      </c>
      <c r="AD926" s="50" t="str">
        <f>IFERROR(MID('Upload Data'!$A913, Z926 + 1, AA926 - Z926 - 1), "")</f>
        <v/>
      </c>
      <c r="AE926" s="50" t="str">
        <f>IFERROR(MID('Upload Data'!$A913, AA926 + 1, AB926 - AA926 - 1), "")</f>
        <v/>
      </c>
      <c r="AF926" s="50" t="str">
        <f>IFERROR(MID('Upload Data'!$A913, AB926 + 1, 1000), "")</f>
        <v/>
      </c>
      <c r="AG926" s="50" t="str">
        <f t="shared" si="105"/>
        <v/>
      </c>
      <c r="AH926" s="50" t="b">
        <f t="shared" si="106"/>
        <v>0</v>
      </c>
    </row>
    <row r="927" spans="1:34">
      <c r="A927" s="49">
        <f t="shared" si="103"/>
        <v>914</v>
      </c>
      <c r="B927" s="48" t="b">
        <f>NOT(IFERROR('Upload Data'!A914 = "ERROR", TRUE))</f>
        <v>1</v>
      </c>
      <c r="C927" s="48">
        <f t="shared" si="104"/>
        <v>914</v>
      </c>
      <c r="D927" s="50" t="b">
        <f>IF(B927, ('Upload Data'!A914 &amp; 'Upload Data'!B914 &amp; 'Upload Data'!C914 &amp; 'Upload Data'!D914 &amp; 'Upload Data'!E914 &amp; 'Upload Data'!F914 &amp; 'Upload Data'!G914 &amp; 'Upload Data'!H914 &amp; 'Upload Data'!I914 &amp; 'Upload Data'!J914 &amp; 'Upload Data'!K914 &amp; 'Upload Data'!L914 &amp; 'Upload Data'!M914 &amp; 'Upload Data'!N914) &lt;&gt; "", FALSE)</f>
        <v>0</v>
      </c>
      <c r="E927" s="50" t="str">
        <f t="shared" si="100"/>
        <v/>
      </c>
      <c r="F927" s="50" t="str">
        <f t="shared" si="101"/>
        <v/>
      </c>
      <c r="G927" s="50" t="b">
        <f t="shared" si="102"/>
        <v>1</v>
      </c>
      <c r="H927" s="50" t="b">
        <f>IFERROR(OR(AND(NOT(D927), 'Upload Data'!$A914 = ""), AND(AG927 &gt; -1, OR(AND(AH927, LEN(AD927) = 7), IFERROR(MATCH(AD927, listCertificateTypes, 0), FALSE)))), FALSE)</f>
        <v>1</v>
      </c>
      <c r="I927" s="50" t="b">
        <f>IFERROR(OR(NOT($D927), 'Upload Data'!B914 &lt;&gt; ""), FALSE)</f>
        <v>1</v>
      </c>
      <c r="J927" s="50" t="b">
        <f>IFERROR(OR(AND(NOT($D927), 'Upload Data'!C914 = ""), ISNUMBER('Upload Data'!C914), IFERROR(DATEVALUE('Upload Data'!C914) &gt; 0, FALSE)), FALSE)</f>
        <v>1</v>
      </c>
      <c r="K927" s="50" t="b">
        <f>IFERROR(OR(NOT($D927), 'Upload Data'!D914 &lt;&gt; ""), FALSE)</f>
        <v>1</v>
      </c>
      <c r="L927" s="51" t="s">
        <v>116</v>
      </c>
      <c r="M927" s="50" t="b">
        <f>IFERROR(OR(AND(NOT($D927), 'Upload Data'!F914 = ""), IFERROR(_xlfn.NUMBERVALUE('Upload Data'!F914) &gt; 0, FALSE)), FALSE)</f>
        <v>1</v>
      </c>
      <c r="N927" s="50" t="b">
        <f>IFERROR(OR('Upload Data'!G914 = "", IFERROR(_xlfn.NUMBERVALUE('Upload Data'!G914) &gt; 0, FALSE)), FALSE)</f>
        <v>1</v>
      </c>
      <c r="O927" s="50" t="b">
        <f>IFERROR(OR('Upload Data'!G914 = "", IFERROR(MATCH('Upload Data'!H914, listVolumeUnits, 0), FALSE)), FALSE)</f>
        <v>1</v>
      </c>
      <c r="P927" s="50" t="b">
        <f>IFERROR(OR('Upload Data'!I914 = "", IFERROR(_xlfn.NUMBERVALUE('Upload Data'!I914) &gt; 0, FALSE)), FALSE)</f>
        <v>1</v>
      </c>
      <c r="Q927" s="50" t="b">
        <f>IFERROR(OR('Upload Data'!I914 = "", IFERROR(MATCH('Upload Data'!J914, listWeightUnits, 0), FALSE)), FALSE)</f>
        <v>1</v>
      </c>
      <c r="R927" s="50" t="b">
        <f>IFERROR(OR(AND(NOT(D927), 'Upload Data'!K914 = ""), IFERROR(MATCH('Upload Data'!K914, listFscClaimTypes, 0), FALSE)), FALSE)</f>
        <v>1</v>
      </c>
      <c r="S927" s="50" t="b">
        <f>IFERROR(OR(AND('Upload Data'!K914 = refClaimFsc100, OR('Upload Data'!L914 = "", 'Upload Data'!L914 = 100)), AND('Upload Data'!K914 = refClaimFscCW, OR('Upload Data'!L914 = "", 'Upload Data'!L914 = 0)), AND('Upload Data'!K914 = refClaimFscMix, 'Upload Data'!L914 &lt;&gt; "", _xlfn.NUMBERVALUE('Upload Data'!L914) &gt;= 0, _xlfn.NUMBERVALUE('Upload Data'!L914) &lt;= 100), AND('Upload Data'!K914 = refClaimFscMixCredit, OR('Upload Data'!L914 = "", 'Upload Data'!L914 = 100)), AND('Upload Data'!K914 = refClaimFscRecycled, 'Upload Data'!K914 =""), 'Upload Data'!K914 = ""), FALSE)</f>
        <v>1</v>
      </c>
      <c r="T927" s="50" t="b">
        <f>IFERROR(OR('Upload Data'!M914 = "", ISNUMBER('Upload Data'!M914), IFERROR(DATEVALUE('Upload Data'!M914) &gt; 0, FALSE)), FALSE)</f>
        <v>1</v>
      </c>
      <c r="U927" s="50" t="b">
        <f>IFERROR(OR('Upload Data'!N914 = "", ISNUMBER('Upload Data'!N914), IFERROR(DATEVALUE('Upload Data'!N914) &gt; 0, FALSE)), FALSE)</f>
        <v>1</v>
      </c>
      <c r="V927" s="51" t="s">
        <v>116</v>
      </c>
      <c r="W927" s="50"/>
      <c r="X927" s="50"/>
      <c r="Y927" s="50"/>
      <c r="Z927" s="50">
        <f>IFERROR(FIND("-", 'Upload Data'!$A914, 1), 1000)</f>
        <v>1000</v>
      </c>
      <c r="AA927" s="50">
        <f>IFERROR(FIND("-", 'Upload Data'!$A914, Z927 + 1), 1000)</f>
        <v>1000</v>
      </c>
      <c r="AB927" s="50">
        <f>IFERROR(FIND("-", 'Upload Data'!$A914, AA927 + 1), 1000)</f>
        <v>1000</v>
      </c>
      <c r="AC927" s="50" t="str">
        <f>IFERROR(LEFT('Upload Data'!$A914, Z927 - 1), "")</f>
        <v/>
      </c>
      <c r="AD927" s="50" t="str">
        <f>IFERROR(MID('Upload Data'!$A914, Z927 + 1, AA927 - Z927 - 1), "")</f>
        <v/>
      </c>
      <c r="AE927" s="50" t="str">
        <f>IFERROR(MID('Upload Data'!$A914, AA927 + 1, AB927 - AA927 - 1), "")</f>
        <v/>
      </c>
      <c r="AF927" s="50" t="str">
        <f>IFERROR(MID('Upload Data'!$A914, AB927 + 1, 1000), "")</f>
        <v/>
      </c>
      <c r="AG927" s="50" t="str">
        <f t="shared" si="105"/>
        <v/>
      </c>
      <c r="AH927" s="50" t="b">
        <f t="shared" si="106"/>
        <v>0</v>
      </c>
    </row>
    <row r="928" spans="1:34">
      <c r="A928" s="49">
        <f t="shared" si="103"/>
        <v>915</v>
      </c>
      <c r="B928" s="48" t="b">
        <f>NOT(IFERROR('Upload Data'!A915 = "ERROR", TRUE))</f>
        <v>1</v>
      </c>
      <c r="C928" s="48">
        <f t="shared" si="104"/>
        <v>915</v>
      </c>
      <c r="D928" s="50" t="b">
        <f>IF(B928, ('Upload Data'!A915 &amp; 'Upload Data'!B915 &amp; 'Upload Data'!C915 &amp; 'Upload Data'!D915 &amp; 'Upload Data'!E915 &amp; 'Upload Data'!F915 &amp; 'Upload Data'!G915 &amp; 'Upload Data'!H915 &amp; 'Upload Data'!I915 &amp; 'Upload Data'!J915 &amp; 'Upload Data'!K915 &amp; 'Upload Data'!L915 &amp; 'Upload Data'!M915 &amp; 'Upload Data'!N915) &lt;&gt; "", FALSE)</f>
        <v>0</v>
      </c>
      <c r="E928" s="50" t="str">
        <f t="shared" si="100"/>
        <v/>
      </c>
      <c r="F928" s="50" t="str">
        <f t="shared" si="101"/>
        <v/>
      </c>
      <c r="G928" s="50" t="b">
        <f t="shared" si="102"/>
        <v>1</v>
      </c>
      <c r="H928" s="50" t="b">
        <f>IFERROR(OR(AND(NOT(D928), 'Upload Data'!$A915 = ""), AND(AG928 &gt; -1, OR(AND(AH928, LEN(AD928) = 7), IFERROR(MATCH(AD928, listCertificateTypes, 0), FALSE)))), FALSE)</f>
        <v>1</v>
      </c>
      <c r="I928" s="50" t="b">
        <f>IFERROR(OR(NOT($D928), 'Upload Data'!B915 &lt;&gt; ""), FALSE)</f>
        <v>1</v>
      </c>
      <c r="J928" s="50" t="b">
        <f>IFERROR(OR(AND(NOT($D928), 'Upload Data'!C915 = ""), ISNUMBER('Upload Data'!C915), IFERROR(DATEVALUE('Upload Data'!C915) &gt; 0, FALSE)), FALSE)</f>
        <v>1</v>
      </c>
      <c r="K928" s="50" t="b">
        <f>IFERROR(OR(NOT($D928), 'Upload Data'!D915 &lt;&gt; ""), FALSE)</f>
        <v>1</v>
      </c>
      <c r="L928" s="51" t="s">
        <v>116</v>
      </c>
      <c r="M928" s="50" t="b">
        <f>IFERROR(OR(AND(NOT($D928), 'Upload Data'!F915 = ""), IFERROR(_xlfn.NUMBERVALUE('Upload Data'!F915) &gt; 0, FALSE)), FALSE)</f>
        <v>1</v>
      </c>
      <c r="N928" s="50" t="b">
        <f>IFERROR(OR('Upload Data'!G915 = "", IFERROR(_xlfn.NUMBERVALUE('Upload Data'!G915) &gt; 0, FALSE)), FALSE)</f>
        <v>1</v>
      </c>
      <c r="O928" s="50" t="b">
        <f>IFERROR(OR('Upload Data'!G915 = "", IFERROR(MATCH('Upload Data'!H915, listVolumeUnits, 0), FALSE)), FALSE)</f>
        <v>1</v>
      </c>
      <c r="P928" s="50" t="b">
        <f>IFERROR(OR('Upload Data'!I915 = "", IFERROR(_xlfn.NUMBERVALUE('Upload Data'!I915) &gt; 0, FALSE)), FALSE)</f>
        <v>1</v>
      </c>
      <c r="Q928" s="50" t="b">
        <f>IFERROR(OR('Upload Data'!I915 = "", IFERROR(MATCH('Upload Data'!J915, listWeightUnits, 0), FALSE)), FALSE)</f>
        <v>1</v>
      </c>
      <c r="R928" s="50" t="b">
        <f>IFERROR(OR(AND(NOT(D928), 'Upload Data'!K915 = ""), IFERROR(MATCH('Upload Data'!K915, listFscClaimTypes, 0), FALSE)), FALSE)</f>
        <v>1</v>
      </c>
      <c r="S928" s="50" t="b">
        <f>IFERROR(OR(AND('Upload Data'!K915 = refClaimFsc100, OR('Upload Data'!L915 = "", 'Upload Data'!L915 = 100)), AND('Upload Data'!K915 = refClaimFscCW, OR('Upload Data'!L915 = "", 'Upload Data'!L915 = 0)), AND('Upload Data'!K915 = refClaimFscMix, 'Upload Data'!L915 &lt;&gt; "", _xlfn.NUMBERVALUE('Upload Data'!L915) &gt;= 0, _xlfn.NUMBERVALUE('Upload Data'!L915) &lt;= 100), AND('Upload Data'!K915 = refClaimFscMixCredit, OR('Upload Data'!L915 = "", 'Upload Data'!L915 = 100)), AND('Upload Data'!K915 = refClaimFscRecycled, 'Upload Data'!K915 =""), 'Upload Data'!K915 = ""), FALSE)</f>
        <v>1</v>
      </c>
      <c r="T928" s="50" t="b">
        <f>IFERROR(OR('Upload Data'!M915 = "", ISNUMBER('Upload Data'!M915), IFERROR(DATEVALUE('Upload Data'!M915) &gt; 0, FALSE)), FALSE)</f>
        <v>1</v>
      </c>
      <c r="U928" s="50" t="b">
        <f>IFERROR(OR('Upload Data'!N915 = "", ISNUMBER('Upload Data'!N915), IFERROR(DATEVALUE('Upload Data'!N915) &gt; 0, FALSE)), FALSE)</f>
        <v>1</v>
      </c>
      <c r="V928" s="51" t="s">
        <v>116</v>
      </c>
      <c r="W928" s="50"/>
      <c r="X928" s="50"/>
      <c r="Y928" s="50"/>
      <c r="Z928" s="50">
        <f>IFERROR(FIND("-", 'Upload Data'!$A915, 1), 1000)</f>
        <v>1000</v>
      </c>
      <c r="AA928" s="50">
        <f>IFERROR(FIND("-", 'Upload Data'!$A915, Z928 + 1), 1000)</f>
        <v>1000</v>
      </c>
      <c r="AB928" s="50">
        <f>IFERROR(FIND("-", 'Upload Data'!$A915, AA928 + 1), 1000)</f>
        <v>1000</v>
      </c>
      <c r="AC928" s="50" t="str">
        <f>IFERROR(LEFT('Upload Data'!$A915, Z928 - 1), "")</f>
        <v/>
      </c>
      <c r="AD928" s="50" t="str">
        <f>IFERROR(MID('Upload Data'!$A915, Z928 + 1, AA928 - Z928 - 1), "")</f>
        <v/>
      </c>
      <c r="AE928" s="50" t="str">
        <f>IFERROR(MID('Upload Data'!$A915, AA928 + 1, AB928 - AA928 - 1), "")</f>
        <v/>
      </c>
      <c r="AF928" s="50" t="str">
        <f>IFERROR(MID('Upload Data'!$A915, AB928 + 1, 1000), "")</f>
        <v/>
      </c>
      <c r="AG928" s="50" t="str">
        <f t="shared" si="105"/>
        <v/>
      </c>
      <c r="AH928" s="50" t="b">
        <f t="shared" si="106"/>
        <v>0</v>
      </c>
    </row>
    <row r="929" spans="1:34">
      <c r="A929" s="49">
        <f t="shared" si="103"/>
        <v>916</v>
      </c>
      <c r="B929" s="48" t="b">
        <f>NOT(IFERROR('Upload Data'!A916 = "ERROR", TRUE))</f>
        <v>1</v>
      </c>
      <c r="C929" s="48">
        <f t="shared" si="104"/>
        <v>916</v>
      </c>
      <c r="D929" s="50" t="b">
        <f>IF(B929, ('Upload Data'!A916 &amp; 'Upload Data'!B916 &amp; 'Upload Data'!C916 &amp; 'Upload Data'!D916 &amp; 'Upload Data'!E916 &amp; 'Upload Data'!F916 &amp; 'Upload Data'!G916 &amp; 'Upload Data'!H916 &amp; 'Upload Data'!I916 &amp; 'Upload Data'!J916 &amp; 'Upload Data'!K916 &amp; 'Upload Data'!L916 &amp; 'Upload Data'!M916 &amp; 'Upload Data'!N916) &lt;&gt; "", FALSE)</f>
        <v>0</v>
      </c>
      <c r="E929" s="50" t="str">
        <f t="shared" si="100"/>
        <v/>
      </c>
      <c r="F929" s="50" t="str">
        <f t="shared" si="101"/>
        <v/>
      </c>
      <c r="G929" s="50" t="b">
        <f t="shared" si="102"/>
        <v>1</v>
      </c>
      <c r="H929" s="50" t="b">
        <f>IFERROR(OR(AND(NOT(D929), 'Upload Data'!$A916 = ""), AND(AG929 &gt; -1, OR(AND(AH929, LEN(AD929) = 7), IFERROR(MATCH(AD929, listCertificateTypes, 0), FALSE)))), FALSE)</f>
        <v>1</v>
      </c>
      <c r="I929" s="50" t="b">
        <f>IFERROR(OR(NOT($D929), 'Upload Data'!B916 &lt;&gt; ""), FALSE)</f>
        <v>1</v>
      </c>
      <c r="J929" s="50" t="b">
        <f>IFERROR(OR(AND(NOT($D929), 'Upload Data'!C916 = ""), ISNUMBER('Upload Data'!C916), IFERROR(DATEVALUE('Upload Data'!C916) &gt; 0, FALSE)), FALSE)</f>
        <v>1</v>
      </c>
      <c r="K929" s="50" t="b">
        <f>IFERROR(OR(NOT($D929), 'Upload Data'!D916 &lt;&gt; ""), FALSE)</f>
        <v>1</v>
      </c>
      <c r="L929" s="51" t="s">
        <v>116</v>
      </c>
      <c r="M929" s="50" t="b">
        <f>IFERROR(OR(AND(NOT($D929), 'Upload Data'!F916 = ""), IFERROR(_xlfn.NUMBERVALUE('Upload Data'!F916) &gt; 0, FALSE)), FALSE)</f>
        <v>1</v>
      </c>
      <c r="N929" s="50" t="b">
        <f>IFERROR(OR('Upload Data'!G916 = "", IFERROR(_xlfn.NUMBERVALUE('Upload Data'!G916) &gt; 0, FALSE)), FALSE)</f>
        <v>1</v>
      </c>
      <c r="O929" s="50" t="b">
        <f>IFERROR(OR('Upload Data'!G916 = "", IFERROR(MATCH('Upload Data'!H916, listVolumeUnits, 0), FALSE)), FALSE)</f>
        <v>1</v>
      </c>
      <c r="P929" s="50" t="b">
        <f>IFERROR(OR('Upload Data'!I916 = "", IFERROR(_xlfn.NUMBERVALUE('Upload Data'!I916) &gt; 0, FALSE)), FALSE)</f>
        <v>1</v>
      </c>
      <c r="Q929" s="50" t="b">
        <f>IFERROR(OR('Upload Data'!I916 = "", IFERROR(MATCH('Upload Data'!J916, listWeightUnits, 0), FALSE)), FALSE)</f>
        <v>1</v>
      </c>
      <c r="R929" s="50" t="b">
        <f>IFERROR(OR(AND(NOT(D929), 'Upload Data'!K916 = ""), IFERROR(MATCH('Upload Data'!K916, listFscClaimTypes, 0), FALSE)), FALSE)</f>
        <v>1</v>
      </c>
      <c r="S929" s="50" t="b">
        <f>IFERROR(OR(AND('Upload Data'!K916 = refClaimFsc100, OR('Upload Data'!L916 = "", 'Upload Data'!L916 = 100)), AND('Upload Data'!K916 = refClaimFscCW, OR('Upload Data'!L916 = "", 'Upload Data'!L916 = 0)), AND('Upload Data'!K916 = refClaimFscMix, 'Upload Data'!L916 &lt;&gt; "", _xlfn.NUMBERVALUE('Upload Data'!L916) &gt;= 0, _xlfn.NUMBERVALUE('Upload Data'!L916) &lt;= 100), AND('Upload Data'!K916 = refClaimFscMixCredit, OR('Upload Data'!L916 = "", 'Upload Data'!L916 = 100)), AND('Upload Data'!K916 = refClaimFscRecycled, 'Upload Data'!K916 =""), 'Upload Data'!K916 = ""), FALSE)</f>
        <v>1</v>
      </c>
      <c r="T929" s="50" t="b">
        <f>IFERROR(OR('Upload Data'!M916 = "", ISNUMBER('Upload Data'!M916), IFERROR(DATEVALUE('Upload Data'!M916) &gt; 0, FALSE)), FALSE)</f>
        <v>1</v>
      </c>
      <c r="U929" s="50" t="b">
        <f>IFERROR(OR('Upload Data'!N916 = "", ISNUMBER('Upload Data'!N916), IFERROR(DATEVALUE('Upload Data'!N916) &gt; 0, FALSE)), FALSE)</f>
        <v>1</v>
      </c>
      <c r="V929" s="51" t="s">
        <v>116</v>
      </c>
      <c r="W929" s="50"/>
      <c r="X929" s="50"/>
      <c r="Y929" s="50"/>
      <c r="Z929" s="50">
        <f>IFERROR(FIND("-", 'Upload Data'!$A916, 1), 1000)</f>
        <v>1000</v>
      </c>
      <c r="AA929" s="50">
        <f>IFERROR(FIND("-", 'Upload Data'!$A916, Z929 + 1), 1000)</f>
        <v>1000</v>
      </c>
      <c r="AB929" s="50">
        <f>IFERROR(FIND("-", 'Upload Data'!$A916, AA929 + 1), 1000)</f>
        <v>1000</v>
      </c>
      <c r="AC929" s="50" t="str">
        <f>IFERROR(LEFT('Upload Data'!$A916, Z929 - 1), "")</f>
        <v/>
      </c>
      <c r="AD929" s="50" t="str">
        <f>IFERROR(MID('Upload Data'!$A916, Z929 + 1, AA929 - Z929 - 1), "")</f>
        <v/>
      </c>
      <c r="AE929" s="50" t="str">
        <f>IFERROR(MID('Upload Data'!$A916, AA929 + 1, AB929 - AA929 - 1), "")</f>
        <v/>
      </c>
      <c r="AF929" s="50" t="str">
        <f>IFERROR(MID('Upload Data'!$A916, AB929 + 1, 1000), "")</f>
        <v/>
      </c>
      <c r="AG929" s="50" t="str">
        <f t="shared" si="105"/>
        <v/>
      </c>
      <c r="AH929" s="50" t="b">
        <f t="shared" si="106"/>
        <v>0</v>
      </c>
    </row>
    <row r="930" spans="1:34">
      <c r="A930" s="49">
        <f t="shared" si="103"/>
        <v>917</v>
      </c>
      <c r="B930" s="48" t="b">
        <f>NOT(IFERROR('Upload Data'!A917 = "ERROR", TRUE))</f>
        <v>1</v>
      </c>
      <c r="C930" s="48">
        <f t="shared" si="104"/>
        <v>917</v>
      </c>
      <c r="D930" s="50" t="b">
        <f>IF(B930, ('Upload Data'!A917 &amp; 'Upload Data'!B917 &amp; 'Upload Data'!C917 &amp; 'Upload Data'!D917 &amp; 'Upload Data'!E917 &amp; 'Upload Data'!F917 &amp; 'Upload Data'!G917 &amp; 'Upload Data'!H917 &amp; 'Upload Data'!I917 &amp; 'Upload Data'!J917 &amp; 'Upload Data'!K917 &amp; 'Upload Data'!L917 &amp; 'Upload Data'!M917 &amp; 'Upload Data'!N917) &lt;&gt; "", FALSE)</f>
        <v>0</v>
      </c>
      <c r="E930" s="50" t="str">
        <f t="shared" si="100"/>
        <v/>
      </c>
      <c r="F930" s="50" t="str">
        <f t="shared" si="101"/>
        <v/>
      </c>
      <c r="G930" s="50" t="b">
        <f t="shared" si="102"/>
        <v>1</v>
      </c>
      <c r="H930" s="50" t="b">
        <f>IFERROR(OR(AND(NOT(D930), 'Upload Data'!$A917 = ""), AND(AG930 &gt; -1, OR(AND(AH930, LEN(AD930) = 7), IFERROR(MATCH(AD930, listCertificateTypes, 0), FALSE)))), FALSE)</f>
        <v>1</v>
      </c>
      <c r="I930" s="50" t="b">
        <f>IFERROR(OR(NOT($D930), 'Upload Data'!B917 &lt;&gt; ""), FALSE)</f>
        <v>1</v>
      </c>
      <c r="J930" s="50" t="b">
        <f>IFERROR(OR(AND(NOT($D930), 'Upload Data'!C917 = ""), ISNUMBER('Upload Data'!C917), IFERROR(DATEVALUE('Upload Data'!C917) &gt; 0, FALSE)), FALSE)</f>
        <v>1</v>
      </c>
      <c r="K930" s="50" t="b">
        <f>IFERROR(OR(NOT($D930), 'Upload Data'!D917 &lt;&gt; ""), FALSE)</f>
        <v>1</v>
      </c>
      <c r="L930" s="51" t="s">
        <v>116</v>
      </c>
      <c r="M930" s="50" t="b">
        <f>IFERROR(OR(AND(NOT($D930), 'Upload Data'!F917 = ""), IFERROR(_xlfn.NUMBERVALUE('Upload Data'!F917) &gt; 0, FALSE)), FALSE)</f>
        <v>1</v>
      </c>
      <c r="N930" s="50" t="b">
        <f>IFERROR(OR('Upload Data'!G917 = "", IFERROR(_xlfn.NUMBERVALUE('Upload Data'!G917) &gt; 0, FALSE)), FALSE)</f>
        <v>1</v>
      </c>
      <c r="O930" s="50" t="b">
        <f>IFERROR(OR('Upload Data'!G917 = "", IFERROR(MATCH('Upload Data'!H917, listVolumeUnits, 0), FALSE)), FALSE)</f>
        <v>1</v>
      </c>
      <c r="P930" s="50" t="b">
        <f>IFERROR(OR('Upload Data'!I917 = "", IFERROR(_xlfn.NUMBERVALUE('Upload Data'!I917) &gt; 0, FALSE)), FALSE)</f>
        <v>1</v>
      </c>
      <c r="Q930" s="50" t="b">
        <f>IFERROR(OR('Upload Data'!I917 = "", IFERROR(MATCH('Upload Data'!J917, listWeightUnits, 0), FALSE)), FALSE)</f>
        <v>1</v>
      </c>
      <c r="R930" s="50" t="b">
        <f>IFERROR(OR(AND(NOT(D930), 'Upload Data'!K917 = ""), IFERROR(MATCH('Upload Data'!K917, listFscClaimTypes, 0), FALSE)), FALSE)</f>
        <v>1</v>
      </c>
      <c r="S930" s="50" t="b">
        <f>IFERROR(OR(AND('Upload Data'!K917 = refClaimFsc100, OR('Upload Data'!L917 = "", 'Upload Data'!L917 = 100)), AND('Upload Data'!K917 = refClaimFscCW, OR('Upload Data'!L917 = "", 'Upload Data'!L917 = 0)), AND('Upload Data'!K917 = refClaimFscMix, 'Upload Data'!L917 &lt;&gt; "", _xlfn.NUMBERVALUE('Upload Data'!L917) &gt;= 0, _xlfn.NUMBERVALUE('Upload Data'!L917) &lt;= 100), AND('Upload Data'!K917 = refClaimFscMixCredit, OR('Upload Data'!L917 = "", 'Upload Data'!L917 = 100)), AND('Upload Data'!K917 = refClaimFscRecycled, 'Upload Data'!K917 =""), 'Upload Data'!K917 = ""), FALSE)</f>
        <v>1</v>
      </c>
      <c r="T930" s="50" t="b">
        <f>IFERROR(OR('Upload Data'!M917 = "", ISNUMBER('Upload Data'!M917), IFERROR(DATEVALUE('Upload Data'!M917) &gt; 0, FALSE)), FALSE)</f>
        <v>1</v>
      </c>
      <c r="U930" s="50" t="b">
        <f>IFERROR(OR('Upload Data'!N917 = "", ISNUMBER('Upload Data'!N917), IFERROR(DATEVALUE('Upload Data'!N917) &gt; 0, FALSE)), FALSE)</f>
        <v>1</v>
      </c>
      <c r="V930" s="51" t="s">
        <v>116</v>
      </c>
      <c r="W930" s="50"/>
      <c r="X930" s="50"/>
      <c r="Y930" s="50"/>
      <c r="Z930" s="50">
        <f>IFERROR(FIND("-", 'Upload Data'!$A917, 1), 1000)</f>
        <v>1000</v>
      </c>
      <c r="AA930" s="50">
        <f>IFERROR(FIND("-", 'Upload Data'!$A917, Z930 + 1), 1000)</f>
        <v>1000</v>
      </c>
      <c r="AB930" s="50">
        <f>IFERROR(FIND("-", 'Upload Data'!$A917, AA930 + 1), 1000)</f>
        <v>1000</v>
      </c>
      <c r="AC930" s="50" t="str">
        <f>IFERROR(LEFT('Upload Data'!$A917, Z930 - 1), "")</f>
        <v/>
      </c>
      <c r="AD930" s="50" t="str">
        <f>IFERROR(MID('Upload Data'!$A917, Z930 + 1, AA930 - Z930 - 1), "")</f>
        <v/>
      </c>
      <c r="AE930" s="50" t="str">
        <f>IFERROR(MID('Upload Data'!$A917, AA930 + 1, AB930 - AA930 - 1), "")</f>
        <v/>
      </c>
      <c r="AF930" s="50" t="str">
        <f>IFERROR(MID('Upload Data'!$A917, AB930 + 1, 1000), "")</f>
        <v/>
      </c>
      <c r="AG930" s="50" t="str">
        <f t="shared" si="105"/>
        <v/>
      </c>
      <c r="AH930" s="50" t="b">
        <f t="shared" si="106"/>
        <v>0</v>
      </c>
    </row>
    <row r="931" spans="1:34">
      <c r="A931" s="49">
        <f t="shared" si="103"/>
        <v>918</v>
      </c>
      <c r="B931" s="48" t="b">
        <f>NOT(IFERROR('Upload Data'!A918 = "ERROR", TRUE))</f>
        <v>1</v>
      </c>
      <c r="C931" s="48">
        <f t="shared" si="104"/>
        <v>918</v>
      </c>
      <c r="D931" s="50" t="b">
        <f>IF(B931, ('Upload Data'!A918 &amp; 'Upload Data'!B918 &amp; 'Upload Data'!C918 &amp; 'Upload Data'!D918 &amp; 'Upload Data'!E918 &amp; 'Upload Data'!F918 &amp; 'Upload Data'!G918 &amp; 'Upload Data'!H918 &amp; 'Upload Data'!I918 &amp; 'Upload Data'!J918 &amp; 'Upload Data'!K918 &amp; 'Upload Data'!L918 &amp; 'Upload Data'!M918 &amp; 'Upload Data'!N918) &lt;&gt; "", FALSE)</f>
        <v>0</v>
      </c>
      <c r="E931" s="50" t="str">
        <f t="shared" si="100"/>
        <v/>
      </c>
      <c r="F931" s="50" t="str">
        <f t="shared" si="101"/>
        <v/>
      </c>
      <c r="G931" s="50" t="b">
        <f t="shared" si="102"/>
        <v>1</v>
      </c>
      <c r="H931" s="50" t="b">
        <f>IFERROR(OR(AND(NOT(D931), 'Upload Data'!$A918 = ""), AND(AG931 &gt; -1, OR(AND(AH931, LEN(AD931) = 7), IFERROR(MATCH(AD931, listCertificateTypes, 0), FALSE)))), FALSE)</f>
        <v>1</v>
      </c>
      <c r="I931" s="50" t="b">
        <f>IFERROR(OR(NOT($D931), 'Upload Data'!B918 &lt;&gt; ""), FALSE)</f>
        <v>1</v>
      </c>
      <c r="J931" s="50" t="b">
        <f>IFERROR(OR(AND(NOT($D931), 'Upload Data'!C918 = ""), ISNUMBER('Upload Data'!C918), IFERROR(DATEVALUE('Upload Data'!C918) &gt; 0, FALSE)), FALSE)</f>
        <v>1</v>
      </c>
      <c r="K931" s="50" t="b">
        <f>IFERROR(OR(NOT($D931), 'Upload Data'!D918 &lt;&gt; ""), FALSE)</f>
        <v>1</v>
      </c>
      <c r="L931" s="51" t="s">
        <v>116</v>
      </c>
      <c r="M931" s="50" t="b">
        <f>IFERROR(OR(AND(NOT($D931), 'Upload Data'!F918 = ""), IFERROR(_xlfn.NUMBERVALUE('Upload Data'!F918) &gt; 0, FALSE)), FALSE)</f>
        <v>1</v>
      </c>
      <c r="N931" s="50" t="b">
        <f>IFERROR(OR('Upload Data'!G918 = "", IFERROR(_xlfn.NUMBERVALUE('Upload Data'!G918) &gt; 0, FALSE)), FALSE)</f>
        <v>1</v>
      </c>
      <c r="O931" s="50" t="b">
        <f>IFERROR(OR('Upload Data'!G918 = "", IFERROR(MATCH('Upload Data'!H918, listVolumeUnits, 0), FALSE)), FALSE)</f>
        <v>1</v>
      </c>
      <c r="P931" s="50" t="b">
        <f>IFERROR(OR('Upload Data'!I918 = "", IFERROR(_xlfn.NUMBERVALUE('Upload Data'!I918) &gt; 0, FALSE)), FALSE)</f>
        <v>1</v>
      </c>
      <c r="Q931" s="50" t="b">
        <f>IFERROR(OR('Upload Data'!I918 = "", IFERROR(MATCH('Upload Data'!J918, listWeightUnits, 0), FALSE)), FALSE)</f>
        <v>1</v>
      </c>
      <c r="R931" s="50" t="b">
        <f>IFERROR(OR(AND(NOT(D931), 'Upload Data'!K918 = ""), IFERROR(MATCH('Upload Data'!K918, listFscClaimTypes, 0), FALSE)), FALSE)</f>
        <v>1</v>
      </c>
      <c r="S931" s="50" t="b">
        <f>IFERROR(OR(AND('Upload Data'!K918 = refClaimFsc100, OR('Upload Data'!L918 = "", 'Upload Data'!L918 = 100)), AND('Upload Data'!K918 = refClaimFscCW, OR('Upload Data'!L918 = "", 'Upload Data'!L918 = 0)), AND('Upload Data'!K918 = refClaimFscMix, 'Upload Data'!L918 &lt;&gt; "", _xlfn.NUMBERVALUE('Upload Data'!L918) &gt;= 0, _xlfn.NUMBERVALUE('Upload Data'!L918) &lt;= 100), AND('Upload Data'!K918 = refClaimFscMixCredit, OR('Upload Data'!L918 = "", 'Upload Data'!L918 = 100)), AND('Upload Data'!K918 = refClaimFscRecycled, 'Upload Data'!K918 =""), 'Upload Data'!K918 = ""), FALSE)</f>
        <v>1</v>
      </c>
      <c r="T931" s="50" t="b">
        <f>IFERROR(OR('Upload Data'!M918 = "", ISNUMBER('Upload Data'!M918), IFERROR(DATEVALUE('Upload Data'!M918) &gt; 0, FALSE)), FALSE)</f>
        <v>1</v>
      </c>
      <c r="U931" s="50" t="b">
        <f>IFERROR(OR('Upload Data'!N918 = "", ISNUMBER('Upload Data'!N918), IFERROR(DATEVALUE('Upload Data'!N918) &gt; 0, FALSE)), FALSE)</f>
        <v>1</v>
      </c>
      <c r="V931" s="51" t="s">
        <v>116</v>
      </c>
      <c r="W931" s="50"/>
      <c r="X931" s="50"/>
      <c r="Y931" s="50"/>
      <c r="Z931" s="50">
        <f>IFERROR(FIND("-", 'Upload Data'!$A918, 1), 1000)</f>
        <v>1000</v>
      </c>
      <c r="AA931" s="50">
        <f>IFERROR(FIND("-", 'Upload Data'!$A918, Z931 + 1), 1000)</f>
        <v>1000</v>
      </c>
      <c r="AB931" s="50">
        <f>IFERROR(FIND("-", 'Upload Data'!$A918, AA931 + 1), 1000)</f>
        <v>1000</v>
      </c>
      <c r="AC931" s="50" t="str">
        <f>IFERROR(LEFT('Upload Data'!$A918, Z931 - 1), "")</f>
        <v/>
      </c>
      <c r="AD931" s="50" t="str">
        <f>IFERROR(MID('Upload Data'!$A918, Z931 + 1, AA931 - Z931 - 1), "")</f>
        <v/>
      </c>
      <c r="AE931" s="50" t="str">
        <f>IFERROR(MID('Upload Data'!$A918, AA931 + 1, AB931 - AA931 - 1), "")</f>
        <v/>
      </c>
      <c r="AF931" s="50" t="str">
        <f>IFERROR(MID('Upload Data'!$A918, AB931 + 1, 1000), "")</f>
        <v/>
      </c>
      <c r="AG931" s="50" t="str">
        <f t="shared" si="105"/>
        <v/>
      </c>
      <c r="AH931" s="50" t="b">
        <f t="shared" si="106"/>
        <v>0</v>
      </c>
    </row>
    <row r="932" spans="1:34">
      <c r="A932" s="49">
        <f t="shared" si="103"/>
        <v>919</v>
      </c>
      <c r="B932" s="48" t="b">
        <f>NOT(IFERROR('Upload Data'!A919 = "ERROR", TRUE))</f>
        <v>1</v>
      </c>
      <c r="C932" s="48">
        <f t="shared" si="104"/>
        <v>919</v>
      </c>
      <c r="D932" s="50" t="b">
        <f>IF(B932, ('Upload Data'!A919 &amp; 'Upload Data'!B919 &amp; 'Upload Data'!C919 &amp; 'Upload Data'!D919 &amp; 'Upload Data'!E919 &amp; 'Upload Data'!F919 &amp; 'Upload Data'!G919 &amp; 'Upload Data'!H919 &amp; 'Upload Data'!I919 &amp; 'Upload Data'!J919 &amp; 'Upload Data'!K919 &amp; 'Upload Data'!L919 &amp; 'Upload Data'!M919 &amp; 'Upload Data'!N919) &lt;&gt; "", FALSE)</f>
        <v>0</v>
      </c>
      <c r="E932" s="50" t="str">
        <f t="shared" si="100"/>
        <v/>
      </c>
      <c r="F932" s="50" t="str">
        <f t="shared" si="101"/>
        <v/>
      </c>
      <c r="G932" s="50" t="b">
        <f t="shared" si="102"/>
        <v>1</v>
      </c>
      <c r="H932" s="50" t="b">
        <f>IFERROR(OR(AND(NOT(D932), 'Upload Data'!$A919 = ""), AND(AG932 &gt; -1, OR(AND(AH932, LEN(AD932) = 7), IFERROR(MATCH(AD932, listCertificateTypes, 0), FALSE)))), FALSE)</f>
        <v>1</v>
      </c>
      <c r="I932" s="50" t="b">
        <f>IFERROR(OR(NOT($D932), 'Upload Data'!B919 &lt;&gt; ""), FALSE)</f>
        <v>1</v>
      </c>
      <c r="J932" s="50" t="b">
        <f>IFERROR(OR(AND(NOT($D932), 'Upload Data'!C919 = ""), ISNUMBER('Upload Data'!C919), IFERROR(DATEVALUE('Upload Data'!C919) &gt; 0, FALSE)), FALSE)</f>
        <v>1</v>
      </c>
      <c r="K932" s="50" t="b">
        <f>IFERROR(OR(NOT($D932), 'Upload Data'!D919 &lt;&gt; ""), FALSE)</f>
        <v>1</v>
      </c>
      <c r="L932" s="51" t="s">
        <v>116</v>
      </c>
      <c r="M932" s="50" t="b">
        <f>IFERROR(OR(AND(NOT($D932), 'Upload Data'!F919 = ""), IFERROR(_xlfn.NUMBERVALUE('Upload Data'!F919) &gt; 0, FALSE)), FALSE)</f>
        <v>1</v>
      </c>
      <c r="N932" s="50" t="b">
        <f>IFERROR(OR('Upload Data'!G919 = "", IFERROR(_xlfn.NUMBERVALUE('Upload Data'!G919) &gt; 0, FALSE)), FALSE)</f>
        <v>1</v>
      </c>
      <c r="O932" s="50" t="b">
        <f>IFERROR(OR('Upload Data'!G919 = "", IFERROR(MATCH('Upload Data'!H919, listVolumeUnits, 0), FALSE)), FALSE)</f>
        <v>1</v>
      </c>
      <c r="P932" s="50" t="b">
        <f>IFERROR(OR('Upload Data'!I919 = "", IFERROR(_xlfn.NUMBERVALUE('Upload Data'!I919) &gt; 0, FALSE)), FALSE)</f>
        <v>1</v>
      </c>
      <c r="Q932" s="50" t="b">
        <f>IFERROR(OR('Upload Data'!I919 = "", IFERROR(MATCH('Upload Data'!J919, listWeightUnits, 0), FALSE)), FALSE)</f>
        <v>1</v>
      </c>
      <c r="R932" s="50" t="b">
        <f>IFERROR(OR(AND(NOT(D932), 'Upload Data'!K919 = ""), IFERROR(MATCH('Upload Data'!K919, listFscClaimTypes, 0), FALSE)), FALSE)</f>
        <v>1</v>
      </c>
      <c r="S932" s="50" t="b">
        <f>IFERROR(OR(AND('Upload Data'!K919 = refClaimFsc100, OR('Upload Data'!L919 = "", 'Upload Data'!L919 = 100)), AND('Upload Data'!K919 = refClaimFscCW, OR('Upload Data'!L919 = "", 'Upload Data'!L919 = 0)), AND('Upload Data'!K919 = refClaimFscMix, 'Upload Data'!L919 &lt;&gt; "", _xlfn.NUMBERVALUE('Upload Data'!L919) &gt;= 0, _xlfn.NUMBERVALUE('Upload Data'!L919) &lt;= 100), AND('Upload Data'!K919 = refClaimFscMixCredit, OR('Upload Data'!L919 = "", 'Upload Data'!L919 = 100)), AND('Upload Data'!K919 = refClaimFscRecycled, 'Upload Data'!K919 =""), 'Upload Data'!K919 = ""), FALSE)</f>
        <v>1</v>
      </c>
      <c r="T932" s="50" t="b">
        <f>IFERROR(OR('Upload Data'!M919 = "", ISNUMBER('Upload Data'!M919), IFERROR(DATEVALUE('Upload Data'!M919) &gt; 0, FALSE)), FALSE)</f>
        <v>1</v>
      </c>
      <c r="U932" s="50" t="b">
        <f>IFERROR(OR('Upload Data'!N919 = "", ISNUMBER('Upload Data'!N919), IFERROR(DATEVALUE('Upload Data'!N919) &gt; 0, FALSE)), FALSE)</f>
        <v>1</v>
      </c>
      <c r="V932" s="51" t="s">
        <v>116</v>
      </c>
      <c r="W932" s="50"/>
      <c r="X932" s="50"/>
      <c r="Y932" s="50"/>
      <c r="Z932" s="50">
        <f>IFERROR(FIND("-", 'Upload Data'!$A919, 1), 1000)</f>
        <v>1000</v>
      </c>
      <c r="AA932" s="50">
        <f>IFERROR(FIND("-", 'Upload Data'!$A919, Z932 + 1), 1000)</f>
        <v>1000</v>
      </c>
      <c r="AB932" s="50">
        <f>IFERROR(FIND("-", 'Upload Data'!$A919, AA932 + 1), 1000)</f>
        <v>1000</v>
      </c>
      <c r="AC932" s="50" t="str">
        <f>IFERROR(LEFT('Upload Data'!$A919, Z932 - 1), "")</f>
        <v/>
      </c>
      <c r="AD932" s="50" t="str">
        <f>IFERROR(MID('Upload Data'!$A919, Z932 + 1, AA932 - Z932 - 1), "")</f>
        <v/>
      </c>
      <c r="AE932" s="50" t="str">
        <f>IFERROR(MID('Upload Data'!$A919, AA932 + 1, AB932 - AA932 - 1), "")</f>
        <v/>
      </c>
      <c r="AF932" s="50" t="str">
        <f>IFERROR(MID('Upload Data'!$A919, AB932 + 1, 1000), "")</f>
        <v/>
      </c>
      <c r="AG932" s="50" t="str">
        <f t="shared" si="105"/>
        <v/>
      </c>
      <c r="AH932" s="50" t="b">
        <f t="shared" si="106"/>
        <v>0</v>
      </c>
    </row>
    <row r="933" spans="1:34">
      <c r="A933" s="49">
        <f t="shared" si="103"/>
        <v>920</v>
      </c>
      <c r="B933" s="48" t="b">
        <f>NOT(IFERROR('Upload Data'!A920 = "ERROR", TRUE))</f>
        <v>1</v>
      </c>
      <c r="C933" s="48">
        <f t="shared" si="104"/>
        <v>920</v>
      </c>
      <c r="D933" s="50" t="b">
        <f>IF(B933, ('Upload Data'!A920 &amp; 'Upload Data'!B920 &amp; 'Upload Data'!C920 &amp; 'Upload Data'!D920 &amp; 'Upload Data'!E920 &amp; 'Upload Data'!F920 &amp; 'Upload Data'!G920 &amp; 'Upload Data'!H920 &amp; 'Upload Data'!I920 &amp; 'Upload Data'!J920 &amp; 'Upload Data'!K920 &amp; 'Upload Data'!L920 &amp; 'Upload Data'!M920 &amp; 'Upload Data'!N920) &lt;&gt; "", FALSE)</f>
        <v>0</v>
      </c>
      <c r="E933" s="50" t="str">
        <f t="shared" si="100"/>
        <v/>
      </c>
      <c r="F933" s="50" t="str">
        <f t="shared" si="101"/>
        <v/>
      </c>
      <c r="G933" s="50" t="b">
        <f t="shared" si="102"/>
        <v>1</v>
      </c>
      <c r="H933" s="50" t="b">
        <f>IFERROR(OR(AND(NOT(D933), 'Upload Data'!$A920 = ""), AND(AG933 &gt; -1, OR(AND(AH933, LEN(AD933) = 7), IFERROR(MATCH(AD933, listCertificateTypes, 0), FALSE)))), FALSE)</f>
        <v>1</v>
      </c>
      <c r="I933" s="50" t="b">
        <f>IFERROR(OR(NOT($D933), 'Upload Data'!B920 &lt;&gt; ""), FALSE)</f>
        <v>1</v>
      </c>
      <c r="J933" s="50" t="b">
        <f>IFERROR(OR(AND(NOT($D933), 'Upload Data'!C920 = ""), ISNUMBER('Upload Data'!C920), IFERROR(DATEVALUE('Upload Data'!C920) &gt; 0, FALSE)), FALSE)</f>
        <v>1</v>
      </c>
      <c r="K933" s="50" t="b">
        <f>IFERROR(OR(NOT($D933), 'Upload Data'!D920 &lt;&gt; ""), FALSE)</f>
        <v>1</v>
      </c>
      <c r="L933" s="51" t="s">
        <v>116</v>
      </c>
      <c r="M933" s="50" t="b">
        <f>IFERROR(OR(AND(NOT($D933), 'Upload Data'!F920 = ""), IFERROR(_xlfn.NUMBERVALUE('Upload Data'!F920) &gt; 0, FALSE)), FALSE)</f>
        <v>1</v>
      </c>
      <c r="N933" s="50" t="b">
        <f>IFERROR(OR('Upload Data'!G920 = "", IFERROR(_xlfn.NUMBERVALUE('Upload Data'!G920) &gt; 0, FALSE)), FALSE)</f>
        <v>1</v>
      </c>
      <c r="O933" s="50" t="b">
        <f>IFERROR(OR('Upload Data'!G920 = "", IFERROR(MATCH('Upload Data'!H920, listVolumeUnits, 0), FALSE)), FALSE)</f>
        <v>1</v>
      </c>
      <c r="P933" s="50" t="b">
        <f>IFERROR(OR('Upload Data'!I920 = "", IFERROR(_xlfn.NUMBERVALUE('Upload Data'!I920) &gt; 0, FALSE)), FALSE)</f>
        <v>1</v>
      </c>
      <c r="Q933" s="50" t="b">
        <f>IFERROR(OR('Upload Data'!I920 = "", IFERROR(MATCH('Upload Data'!J920, listWeightUnits, 0), FALSE)), FALSE)</f>
        <v>1</v>
      </c>
      <c r="R933" s="50" t="b">
        <f>IFERROR(OR(AND(NOT(D933), 'Upload Data'!K920 = ""), IFERROR(MATCH('Upload Data'!K920, listFscClaimTypes, 0), FALSE)), FALSE)</f>
        <v>1</v>
      </c>
      <c r="S933" s="50" t="b">
        <f>IFERROR(OR(AND('Upload Data'!K920 = refClaimFsc100, OR('Upload Data'!L920 = "", 'Upload Data'!L920 = 100)), AND('Upload Data'!K920 = refClaimFscCW, OR('Upload Data'!L920 = "", 'Upload Data'!L920 = 0)), AND('Upload Data'!K920 = refClaimFscMix, 'Upload Data'!L920 &lt;&gt; "", _xlfn.NUMBERVALUE('Upload Data'!L920) &gt;= 0, _xlfn.NUMBERVALUE('Upload Data'!L920) &lt;= 100), AND('Upload Data'!K920 = refClaimFscMixCredit, OR('Upload Data'!L920 = "", 'Upload Data'!L920 = 100)), AND('Upload Data'!K920 = refClaimFscRecycled, 'Upload Data'!K920 =""), 'Upload Data'!K920 = ""), FALSE)</f>
        <v>1</v>
      </c>
      <c r="T933" s="50" t="b">
        <f>IFERROR(OR('Upload Data'!M920 = "", ISNUMBER('Upload Data'!M920), IFERROR(DATEVALUE('Upload Data'!M920) &gt; 0, FALSE)), FALSE)</f>
        <v>1</v>
      </c>
      <c r="U933" s="50" t="b">
        <f>IFERROR(OR('Upload Data'!N920 = "", ISNUMBER('Upload Data'!N920), IFERROR(DATEVALUE('Upload Data'!N920) &gt; 0, FALSE)), FALSE)</f>
        <v>1</v>
      </c>
      <c r="V933" s="51" t="s">
        <v>116</v>
      </c>
      <c r="W933" s="50"/>
      <c r="X933" s="50"/>
      <c r="Y933" s="50"/>
      <c r="Z933" s="50">
        <f>IFERROR(FIND("-", 'Upload Data'!$A920, 1), 1000)</f>
        <v>1000</v>
      </c>
      <c r="AA933" s="50">
        <f>IFERROR(FIND("-", 'Upload Data'!$A920, Z933 + 1), 1000)</f>
        <v>1000</v>
      </c>
      <c r="AB933" s="50">
        <f>IFERROR(FIND("-", 'Upload Data'!$A920, AA933 + 1), 1000)</f>
        <v>1000</v>
      </c>
      <c r="AC933" s="50" t="str">
        <f>IFERROR(LEFT('Upload Data'!$A920, Z933 - 1), "")</f>
        <v/>
      </c>
      <c r="AD933" s="50" t="str">
        <f>IFERROR(MID('Upload Data'!$A920, Z933 + 1, AA933 - Z933 - 1), "")</f>
        <v/>
      </c>
      <c r="AE933" s="50" t="str">
        <f>IFERROR(MID('Upload Data'!$A920, AA933 + 1, AB933 - AA933 - 1), "")</f>
        <v/>
      </c>
      <c r="AF933" s="50" t="str">
        <f>IFERROR(MID('Upload Data'!$A920, AB933 + 1, 1000), "")</f>
        <v/>
      </c>
      <c r="AG933" s="50" t="str">
        <f t="shared" si="105"/>
        <v/>
      </c>
      <c r="AH933" s="50" t="b">
        <f t="shared" si="106"/>
        <v>0</v>
      </c>
    </row>
    <row r="934" spans="1:34">
      <c r="A934" s="49">
        <f t="shared" si="103"/>
        <v>921</v>
      </c>
      <c r="B934" s="48" t="b">
        <f>NOT(IFERROR('Upload Data'!A921 = "ERROR", TRUE))</f>
        <v>1</v>
      </c>
      <c r="C934" s="48">
        <f t="shared" si="104"/>
        <v>921</v>
      </c>
      <c r="D934" s="50" t="b">
        <f>IF(B934, ('Upload Data'!A921 &amp; 'Upload Data'!B921 &amp; 'Upload Data'!C921 &amp; 'Upload Data'!D921 &amp; 'Upload Data'!E921 &amp; 'Upload Data'!F921 &amp; 'Upload Data'!G921 &amp; 'Upload Data'!H921 &amp; 'Upload Data'!I921 &amp; 'Upload Data'!J921 &amp; 'Upload Data'!K921 &amp; 'Upload Data'!L921 &amp; 'Upload Data'!M921 &amp; 'Upload Data'!N921) &lt;&gt; "", FALSE)</f>
        <v>0</v>
      </c>
      <c r="E934" s="50" t="str">
        <f t="shared" si="100"/>
        <v/>
      </c>
      <c r="F934" s="50" t="str">
        <f t="shared" si="101"/>
        <v/>
      </c>
      <c r="G934" s="50" t="b">
        <f t="shared" si="102"/>
        <v>1</v>
      </c>
      <c r="H934" s="50" t="b">
        <f>IFERROR(OR(AND(NOT(D934), 'Upload Data'!$A921 = ""), AND(AG934 &gt; -1, OR(AND(AH934, LEN(AD934) = 7), IFERROR(MATCH(AD934, listCertificateTypes, 0), FALSE)))), FALSE)</f>
        <v>1</v>
      </c>
      <c r="I934" s="50" t="b">
        <f>IFERROR(OR(NOT($D934), 'Upload Data'!B921 &lt;&gt; ""), FALSE)</f>
        <v>1</v>
      </c>
      <c r="J934" s="50" t="b">
        <f>IFERROR(OR(AND(NOT($D934), 'Upload Data'!C921 = ""), ISNUMBER('Upload Data'!C921), IFERROR(DATEVALUE('Upload Data'!C921) &gt; 0, FALSE)), FALSE)</f>
        <v>1</v>
      </c>
      <c r="K934" s="50" t="b">
        <f>IFERROR(OR(NOT($D934), 'Upload Data'!D921 &lt;&gt; ""), FALSE)</f>
        <v>1</v>
      </c>
      <c r="L934" s="51" t="s">
        <v>116</v>
      </c>
      <c r="M934" s="50" t="b">
        <f>IFERROR(OR(AND(NOT($D934), 'Upload Data'!F921 = ""), IFERROR(_xlfn.NUMBERVALUE('Upload Data'!F921) &gt; 0, FALSE)), FALSE)</f>
        <v>1</v>
      </c>
      <c r="N934" s="50" t="b">
        <f>IFERROR(OR('Upload Data'!G921 = "", IFERROR(_xlfn.NUMBERVALUE('Upload Data'!G921) &gt; 0, FALSE)), FALSE)</f>
        <v>1</v>
      </c>
      <c r="O934" s="50" t="b">
        <f>IFERROR(OR('Upload Data'!G921 = "", IFERROR(MATCH('Upload Data'!H921, listVolumeUnits, 0), FALSE)), FALSE)</f>
        <v>1</v>
      </c>
      <c r="P934" s="50" t="b">
        <f>IFERROR(OR('Upload Data'!I921 = "", IFERROR(_xlfn.NUMBERVALUE('Upload Data'!I921) &gt; 0, FALSE)), FALSE)</f>
        <v>1</v>
      </c>
      <c r="Q934" s="50" t="b">
        <f>IFERROR(OR('Upload Data'!I921 = "", IFERROR(MATCH('Upload Data'!J921, listWeightUnits, 0), FALSE)), FALSE)</f>
        <v>1</v>
      </c>
      <c r="R934" s="50" t="b">
        <f>IFERROR(OR(AND(NOT(D934), 'Upload Data'!K921 = ""), IFERROR(MATCH('Upload Data'!K921, listFscClaimTypes, 0), FALSE)), FALSE)</f>
        <v>1</v>
      </c>
      <c r="S934" s="50" t="b">
        <f>IFERROR(OR(AND('Upload Data'!K921 = refClaimFsc100, OR('Upload Data'!L921 = "", 'Upload Data'!L921 = 100)), AND('Upload Data'!K921 = refClaimFscCW, OR('Upload Data'!L921 = "", 'Upload Data'!L921 = 0)), AND('Upload Data'!K921 = refClaimFscMix, 'Upload Data'!L921 &lt;&gt; "", _xlfn.NUMBERVALUE('Upload Data'!L921) &gt;= 0, _xlfn.NUMBERVALUE('Upload Data'!L921) &lt;= 100), AND('Upload Data'!K921 = refClaimFscMixCredit, OR('Upload Data'!L921 = "", 'Upload Data'!L921 = 100)), AND('Upload Data'!K921 = refClaimFscRecycled, 'Upload Data'!K921 =""), 'Upload Data'!K921 = ""), FALSE)</f>
        <v>1</v>
      </c>
      <c r="T934" s="50" t="b">
        <f>IFERROR(OR('Upload Data'!M921 = "", ISNUMBER('Upload Data'!M921), IFERROR(DATEVALUE('Upload Data'!M921) &gt; 0, FALSE)), FALSE)</f>
        <v>1</v>
      </c>
      <c r="U934" s="50" t="b">
        <f>IFERROR(OR('Upload Data'!N921 = "", ISNUMBER('Upload Data'!N921), IFERROR(DATEVALUE('Upload Data'!N921) &gt; 0, FALSE)), FALSE)</f>
        <v>1</v>
      </c>
      <c r="V934" s="51" t="s">
        <v>116</v>
      </c>
      <c r="W934" s="50"/>
      <c r="X934" s="50"/>
      <c r="Y934" s="50"/>
      <c r="Z934" s="50">
        <f>IFERROR(FIND("-", 'Upload Data'!$A921, 1), 1000)</f>
        <v>1000</v>
      </c>
      <c r="AA934" s="50">
        <f>IFERROR(FIND("-", 'Upload Data'!$A921, Z934 + 1), 1000)</f>
        <v>1000</v>
      </c>
      <c r="AB934" s="50">
        <f>IFERROR(FIND("-", 'Upload Data'!$A921, AA934 + 1), 1000)</f>
        <v>1000</v>
      </c>
      <c r="AC934" s="50" t="str">
        <f>IFERROR(LEFT('Upload Data'!$A921, Z934 - 1), "")</f>
        <v/>
      </c>
      <c r="AD934" s="50" t="str">
        <f>IFERROR(MID('Upload Data'!$A921, Z934 + 1, AA934 - Z934 - 1), "")</f>
        <v/>
      </c>
      <c r="AE934" s="50" t="str">
        <f>IFERROR(MID('Upload Data'!$A921, AA934 + 1, AB934 - AA934 - 1), "")</f>
        <v/>
      </c>
      <c r="AF934" s="50" t="str">
        <f>IFERROR(MID('Upload Data'!$A921, AB934 + 1, 1000), "")</f>
        <v/>
      </c>
      <c r="AG934" s="50" t="str">
        <f t="shared" si="105"/>
        <v/>
      </c>
      <c r="AH934" s="50" t="b">
        <f t="shared" si="106"/>
        <v>0</v>
      </c>
    </row>
    <row r="935" spans="1:34">
      <c r="A935" s="49">
        <f t="shared" si="103"/>
        <v>922</v>
      </c>
      <c r="B935" s="48" t="b">
        <f>NOT(IFERROR('Upload Data'!A922 = "ERROR", TRUE))</f>
        <v>1</v>
      </c>
      <c r="C935" s="48">
        <f t="shared" si="104"/>
        <v>922</v>
      </c>
      <c r="D935" s="50" t="b">
        <f>IF(B935, ('Upload Data'!A922 &amp; 'Upload Data'!B922 &amp; 'Upload Data'!C922 &amp; 'Upload Data'!D922 &amp; 'Upload Data'!E922 &amp; 'Upload Data'!F922 &amp; 'Upload Data'!G922 &amp; 'Upload Data'!H922 &amp; 'Upload Data'!I922 &amp; 'Upload Data'!J922 &amp; 'Upload Data'!K922 &amp; 'Upload Data'!L922 &amp; 'Upload Data'!M922 &amp; 'Upload Data'!N922) &lt;&gt; "", FALSE)</f>
        <v>0</v>
      </c>
      <c r="E935" s="50" t="str">
        <f t="shared" ref="E935:E998" si="107">IF(AND(D935, G935), A935, "")</f>
        <v/>
      </c>
      <c r="F935" s="50" t="str">
        <f t="shared" ref="F935:F998" si="108">IF(AND(D935, NOT(G935)), A935, "")</f>
        <v/>
      </c>
      <c r="G935" s="50" t="b">
        <f t="shared" si="102"/>
        <v>1</v>
      </c>
      <c r="H935" s="50" t="b">
        <f>IFERROR(OR(AND(NOT(D935), 'Upload Data'!$A922 = ""), AND(AG935 &gt; -1, OR(AND(AH935, LEN(AD935) = 7), IFERROR(MATCH(AD935, listCertificateTypes, 0), FALSE)))), FALSE)</f>
        <v>1</v>
      </c>
      <c r="I935" s="50" t="b">
        <f>IFERROR(OR(NOT($D935), 'Upload Data'!B922 &lt;&gt; ""), FALSE)</f>
        <v>1</v>
      </c>
      <c r="J935" s="50" t="b">
        <f>IFERROR(OR(AND(NOT($D935), 'Upload Data'!C922 = ""), ISNUMBER('Upload Data'!C922), IFERROR(DATEVALUE('Upload Data'!C922) &gt; 0, FALSE)), FALSE)</f>
        <v>1</v>
      </c>
      <c r="K935" s="50" t="b">
        <f>IFERROR(OR(NOT($D935), 'Upload Data'!D922 &lt;&gt; ""), FALSE)</f>
        <v>1</v>
      </c>
      <c r="L935" s="51" t="s">
        <v>116</v>
      </c>
      <c r="M935" s="50" t="b">
        <f>IFERROR(OR(AND(NOT($D935), 'Upload Data'!F922 = ""), IFERROR(_xlfn.NUMBERVALUE('Upload Data'!F922) &gt; 0, FALSE)), FALSE)</f>
        <v>1</v>
      </c>
      <c r="N935" s="50" t="b">
        <f>IFERROR(OR('Upload Data'!G922 = "", IFERROR(_xlfn.NUMBERVALUE('Upload Data'!G922) &gt; 0, FALSE)), FALSE)</f>
        <v>1</v>
      </c>
      <c r="O935" s="50" t="b">
        <f>IFERROR(OR('Upload Data'!G922 = "", IFERROR(MATCH('Upload Data'!H922, listVolumeUnits, 0), FALSE)), FALSE)</f>
        <v>1</v>
      </c>
      <c r="P935" s="50" t="b">
        <f>IFERROR(OR('Upload Data'!I922 = "", IFERROR(_xlfn.NUMBERVALUE('Upload Data'!I922) &gt; 0, FALSE)), FALSE)</f>
        <v>1</v>
      </c>
      <c r="Q935" s="50" t="b">
        <f>IFERROR(OR('Upload Data'!I922 = "", IFERROR(MATCH('Upload Data'!J922, listWeightUnits, 0), FALSE)), FALSE)</f>
        <v>1</v>
      </c>
      <c r="R935" s="50" t="b">
        <f>IFERROR(OR(AND(NOT(D935), 'Upload Data'!K922 = ""), IFERROR(MATCH('Upload Data'!K922, listFscClaimTypes, 0), FALSE)), FALSE)</f>
        <v>1</v>
      </c>
      <c r="S935" s="50" t="b">
        <f>IFERROR(OR(AND('Upload Data'!K922 = refClaimFsc100, OR('Upload Data'!L922 = "", 'Upload Data'!L922 = 100)), AND('Upload Data'!K922 = refClaimFscCW, OR('Upload Data'!L922 = "", 'Upload Data'!L922 = 0)), AND('Upload Data'!K922 = refClaimFscMix, 'Upload Data'!L922 &lt;&gt; "", _xlfn.NUMBERVALUE('Upload Data'!L922) &gt;= 0, _xlfn.NUMBERVALUE('Upload Data'!L922) &lt;= 100), AND('Upload Data'!K922 = refClaimFscMixCredit, OR('Upload Data'!L922 = "", 'Upload Data'!L922 = 100)), AND('Upload Data'!K922 = refClaimFscRecycled, 'Upload Data'!K922 =""), 'Upload Data'!K922 = ""), FALSE)</f>
        <v>1</v>
      </c>
      <c r="T935" s="50" t="b">
        <f>IFERROR(OR('Upload Data'!M922 = "", ISNUMBER('Upload Data'!M922), IFERROR(DATEVALUE('Upload Data'!M922) &gt; 0, FALSE)), FALSE)</f>
        <v>1</v>
      </c>
      <c r="U935" s="50" t="b">
        <f>IFERROR(OR('Upload Data'!N922 = "", ISNUMBER('Upload Data'!N922), IFERROR(DATEVALUE('Upload Data'!N922) &gt; 0, FALSE)), FALSE)</f>
        <v>1</v>
      </c>
      <c r="V935" s="51" t="s">
        <v>116</v>
      </c>
      <c r="W935" s="50"/>
      <c r="X935" s="50"/>
      <c r="Y935" s="50"/>
      <c r="Z935" s="50">
        <f>IFERROR(FIND("-", 'Upload Data'!$A922, 1), 1000)</f>
        <v>1000</v>
      </c>
      <c r="AA935" s="50">
        <f>IFERROR(FIND("-", 'Upload Data'!$A922, Z935 + 1), 1000)</f>
        <v>1000</v>
      </c>
      <c r="AB935" s="50">
        <f>IFERROR(FIND("-", 'Upload Data'!$A922, AA935 + 1), 1000)</f>
        <v>1000</v>
      </c>
      <c r="AC935" s="50" t="str">
        <f>IFERROR(LEFT('Upload Data'!$A922, Z935 - 1), "")</f>
        <v/>
      </c>
      <c r="AD935" s="50" t="str">
        <f>IFERROR(MID('Upload Data'!$A922, Z935 + 1, AA935 - Z935 - 1), "")</f>
        <v/>
      </c>
      <c r="AE935" s="50" t="str">
        <f>IFERROR(MID('Upload Data'!$A922, AA935 + 1, AB935 - AA935 - 1), "")</f>
        <v/>
      </c>
      <c r="AF935" s="50" t="str">
        <f>IFERROR(MID('Upload Data'!$A922, AB935 + 1, 1000), "")</f>
        <v/>
      </c>
      <c r="AG935" s="50" t="str">
        <f t="shared" si="105"/>
        <v/>
      </c>
      <c r="AH935" s="50" t="b">
        <f t="shared" si="106"/>
        <v>0</v>
      </c>
    </row>
    <row r="936" spans="1:34">
      <c r="A936" s="49">
        <f t="shared" si="103"/>
        <v>923</v>
      </c>
      <c r="B936" s="48" t="b">
        <f>NOT(IFERROR('Upload Data'!A923 = "ERROR", TRUE))</f>
        <v>1</v>
      </c>
      <c r="C936" s="48">
        <f t="shared" si="104"/>
        <v>923</v>
      </c>
      <c r="D936" s="50" t="b">
        <f>IF(B936, ('Upload Data'!A923 &amp; 'Upload Data'!B923 &amp; 'Upload Data'!C923 &amp; 'Upload Data'!D923 &amp; 'Upload Data'!E923 &amp; 'Upload Data'!F923 &amp; 'Upload Data'!G923 &amp; 'Upload Data'!H923 &amp; 'Upload Data'!I923 &amp; 'Upload Data'!J923 &amp; 'Upload Data'!K923 &amp; 'Upload Data'!L923 &amp; 'Upload Data'!M923 &amp; 'Upload Data'!N923) &lt;&gt; "", FALSE)</f>
        <v>0</v>
      </c>
      <c r="E936" s="50" t="str">
        <f t="shared" si="107"/>
        <v/>
      </c>
      <c r="F936" s="50" t="str">
        <f t="shared" si="108"/>
        <v/>
      </c>
      <c r="G936" s="50" t="b">
        <f t="shared" si="102"/>
        <v>1</v>
      </c>
      <c r="H936" s="50" t="b">
        <f>IFERROR(OR(AND(NOT(D936), 'Upload Data'!$A923 = ""), AND(AG936 &gt; -1, OR(AND(AH936, LEN(AD936) = 7), IFERROR(MATCH(AD936, listCertificateTypes, 0), FALSE)))), FALSE)</f>
        <v>1</v>
      </c>
      <c r="I936" s="50" t="b">
        <f>IFERROR(OR(NOT($D936), 'Upload Data'!B923 &lt;&gt; ""), FALSE)</f>
        <v>1</v>
      </c>
      <c r="J936" s="50" t="b">
        <f>IFERROR(OR(AND(NOT($D936), 'Upload Data'!C923 = ""), ISNUMBER('Upload Data'!C923), IFERROR(DATEVALUE('Upload Data'!C923) &gt; 0, FALSE)), FALSE)</f>
        <v>1</v>
      </c>
      <c r="K936" s="50" t="b">
        <f>IFERROR(OR(NOT($D936), 'Upload Data'!D923 &lt;&gt; ""), FALSE)</f>
        <v>1</v>
      </c>
      <c r="L936" s="51" t="s">
        <v>116</v>
      </c>
      <c r="M936" s="50" t="b">
        <f>IFERROR(OR(AND(NOT($D936), 'Upload Data'!F923 = ""), IFERROR(_xlfn.NUMBERVALUE('Upload Data'!F923) &gt; 0, FALSE)), FALSE)</f>
        <v>1</v>
      </c>
      <c r="N936" s="50" t="b">
        <f>IFERROR(OR('Upload Data'!G923 = "", IFERROR(_xlfn.NUMBERVALUE('Upload Data'!G923) &gt; 0, FALSE)), FALSE)</f>
        <v>1</v>
      </c>
      <c r="O936" s="50" t="b">
        <f>IFERROR(OR('Upload Data'!G923 = "", IFERROR(MATCH('Upload Data'!H923, listVolumeUnits, 0), FALSE)), FALSE)</f>
        <v>1</v>
      </c>
      <c r="P936" s="50" t="b">
        <f>IFERROR(OR('Upload Data'!I923 = "", IFERROR(_xlfn.NUMBERVALUE('Upload Data'!I923) &gt; 0, FALSE)), FALSE)</f>
        <v>1</v>
      </c>
      <c r="Q936" s="50" t="b">
        <f>IFERROR(OR('Upload Data'!I923 = "", IFERROR(MATCH('Upload Data'!J923, listWeightUnits, 0), FALSE)), FALSE)</f>
        <v>1</v>
      </c>
      <c r="R936" s="50" t="b">
        <f>IFERROR(OR(AND(NOT(D936), 'Upload Data'!K923 = ""), IFERROR(MATCH('Upload Data'!K923, listFscClaimTypes, 0), FALSE)), FALSE)</f>
        <v>1</v>
      </c>
      <c r="S936" s="50" t="b">
        <f>IFERROR(OR(AND('Upload Data'!K923 = refClaimFsc100, OR('Upload Data'!L923 = "", 'Upload Data'!L923 = 100)), AND('Upload Data'!K923 = refClaimFscCW, OR('Upload Data'!L923 = "", 'Upload Data'!L923 = 0)), AND('Upload Data'!K923 = refClaimFscMix, 'Upload Data'!L923 &lt;&gt; "", _xlfn.NUMBERVALUE('Upload Data'!L923) &gt;= 0, _xlfn.NUMBERVALUE('Upload Data'!L923) &lt;= 100), AND('Upload Data'!K923 = refClaimFscMixCredit, OR('Upload Data'!L923 = "", 'Upload Data'!L923 = 100)), AND('Upload Data'!K923 = refClaimFscRecycled, 'Upload Data'!K923 =""), 'Upload Data'!K923 = ""), FALSE)</f>
        <v>1</v>
      </c>
      <c r="T936" s="50" t="b">
        <f>IFERROR(OR('Upload Data'!M923 = "", ISNUMBER('Upload Data'!M923), IFERROR(DATEVALUE('Upload Data'!M923) &gt; 0, FALSE)), FALSE)</f>
        <v>1</v>
      </c>
      <c r="U936" s="50" t="b">
        <f>IFERROR(OR('Upload Data'!N923 = "", ISNUMBER('Upload Data'!N923), IFERROR(DATEVALUE('Upload Data'!N923) &gt; 0, FALSE)), FALSE)</f>
        <v>1</v>
      </c>
      <c r="V936" s="51" t="s">
        <v>116</v>
      </c>
      <c r="W936" s="50"/>
      <c r="X936" s="50"/>
      <c r="Y936" s="50"/>
      <c r="Z936" s="50">
        <f>IFERROR(FIND("-", 'Upload Data'!$A923, 1), 1000)</f>
        <v>1000</v>
      </c>
      <c r="AA936" s="50">
        <f>IFERROR(FIND("-", 'Upload Data'!$A923, Z936 + 1), 1000)</f>
        <v>1000</v>
      </c>
      <c r="AB936" s="50">
        <f>IFERROR(FIND("-", 'Upload Data'!$A923, AA936 + 1), 1000)</f>
        <v>1000</v>
      </c>
      <c r="AC936" s="50" t="str">
        <f>IFERROR(LEFT('Upload Data'!$A923, Z936 - 1), "")</f>
        <v/>
      </c>
      <c r="AD936" s="50" t="str">
        <f>IFERROR(MID('Upload Data'!$A923, Z936 + 1, AA936 - Z936 - 1), "")</f>
        <v/>
      </c>
      <c r="AE936" s="50" t="str">
        <f>IFERROR(MID('Upload Data'!$A923, AA936 + 1, AB936 - AA936 - 1), "")</f>
        <v/>
      </c>
      <c r="AF936" s="50" t="str">
        <f>IFERROR(MID('Upload Data'!$A923, AB936 + 1, 1000), "")</f>
        <v/>
      </c>
      <c r="AG936" s="50" t="str">
        <f t="shared" si="105"/>
        <v/>
      </c>
      <c r="AH936" s="50" t="b">
        <f t="shared" si="106"/>
        <v>0</v>
      </c>
    </row>
    <row r="937" spans="1:34">
      <c r="A937" s="49">
        <f t="shared" si="103"/>
        <v>924</v>
      </c>
      <c r="B937" s="48" t="b">
        <f>NOT(IFERROR('Upload Data'!A924 = "ERROR", TRUE))</f>
        <v>1</v>
      </c>
      <c r="C937" s="48">
        <f t="shared" si="104"/>
        <v>924</v>
      </c>
      <c r="D937" s="50" t="b">
        <f>IF(B937, ('Upload Data'!A924 &amp; 'Upload Data'!B924 &amp; 'Upload Data'!C924 &amp; 'Upload Data'!D924 &amp; 'Upload Data'!E924 &amp; 'Upload Data'!F924 &amp; 'Upload Data'!G924 &amp; 'Upload Data'!H924 &amp; 'Upload Data'!I924 &amp; 'Upload Data'!J924 &amp; 'Upload Data'!K924 &amp; 'Upload Data'!L924 &amp; 'Upload Data'!M924 &amp; 'Upload Data'!N924) &lt;&gt; "", FALSE)</f>
        <v>0</v>
      </c>
      <c r="E937" s="50" t="str">
        <f t="shared" si="107"/>
        <v/>
      </c>
      <c r="F937" s="50" t="str">
        <f t="shared" si="108"/>
        <v/>
      </c>
      <c r="G937" s="50" t="b">
        <f t="shared" si="102"/>
        <v>1</v>
      </c>
      <c r="H937" s="50" t="b">
        <f>IFERROR(OR(AND(NOT(D937), 'Upload Data'!$A924 = ""), AND(AG937 &gt; -1, OR(AND(AH937, LEN(AD937) = 7), IFERROR(MATCH(AD937, listCertificateTypes, 0), FALSE)))), FALSE)</f>
        <v>1</v>
      </c>
      <c r="I937" s="50" t="b">
        <f>IFERROR(OR(NOT($D937), 'Upload Data'!B924 &lt;&gt; ""), FALSE)</f>
        <v>1</v>
      </c>
      <c r="J937" s="50" t="b">
        <f>IFERROR(OR(AND(NOT($D937), 'Upload Data'!C924 = ""), ISNUMBER('Upload Data'!C924), IFERROR(DATEVALUE('Upload Data'!C924) &gt; 0, FALSE)), FALSE)</f>
        <v>1</v>
      </c>
      <c r="K937" s="50" t="b">
        <f>IFERROR(OR(NOT($D937), 'Upload Data'!D924 &lt;&gt; ""), FALSE)</f>
        <v>1</v>
      </c>
      <c r="L937" s="51" t="s">
        <v>116</v>
      </c>
      <c r="M937" s="50" t="b">
        <f>IFERROR(OR(AND(NOT($D937), 'Upload Data'!F924 = ""), IFERROR(_xlfn.NUMBERVALUE('Upload Data'!F924) &gt; 0, FALSE)), FALSE)</f>
        <v>1</v>
      </c>
      <c r="N937" s="50" t="b">
        <f>IFERROR(OR('Upload Data'!G924 = "", IFERROR(_xlfn.NUMBERVALUE('Upload Data'!G924) &gt; 0, FALSE)), FALSE)</f>
        <v>1</v>
      </c>
      <c r="O937" s="50" t="b">
        <f>IFERROR(OR('Upload Data'!G924 = "", IFERROR(MATCH('Upload Data'!H924, listVolumeUnits, 0), FALSE)), FALSE)</f>
        <v>1</v>
      </c>
      <c r="P937" s="50" t="b">
        <f>IFERROR(OR('Upload Data'!I924 = "", IFERROR(_xlfn.NUMBERVALUE('Upload Data'!I924) &gt; 0, FALSE)), FALSE)</f>
        <v>1</v>
      </c>
      <c r="Q937" s="50" t="b">
        <f>IFERROR(OR('Upload Data'!I924 = "", IFERROR(MATCH('Upload Data'!J924, listWeightUnits, 0), FALSE)), FALSE)</f>
        <v>1</v>
      </c>
      <c r="R937" s="50" t="b">
        <f>IFERROR(OR(AND(NOT(D937), 'Upload Data'!K924 = ""), IFERROR(MATCH('Upload Data'!K924, listFscClaimTypes, 0), FALSE)), FALSE)</f>
        <v>1</v>
      </c>
      <c r="S937" s="50" t="b">
        <f>IFERROR(OR(AND('Upload Data'!K924 = refClaimFsc100, OR('Upload Data'!L924 = "", 'Upload Data'!L924 = 100)), AND('Upload Data'!K924 = refClaimFscCW, OR('Upload Data'!L924 = "", 'Upload Data'!L924 = 0)), AND('Upload Data'!K924 = refClaimFscMix, 'Upload Data'!L924 &lt;&gt; "", _xlfn.NUMBERVALUE('Upload Data'!L924) &gt;= 0, _xlfn.NUMBERVALUE('Upload Data'!L924) &lt;= 100), AND('Upload Data'!K924 = refClaimFscMixCredit, OR('Upload Data'!L924 = "", 'Upload Data'!L924 = 100)), AND('Upload Data'!K924 = refClaimFscRecycled, 'Upload Data'!K924 =""), 'Upload Data'!K924 = ""), FALSE)</f>
        <v>1</v>
      </c>
      <c r="T937" s="50" t="b">
        <f>IFERROR(OR('Upload Data'!M924 = "", ISNUMBER('Upload Data'!M924), IFERROR(DATEVALUE('Upload Data'!M924) &gt; 0, FALSE)), FALSE)</f>
        <v>1</v>
      </c>
      <c r="U937" s="50" t="b">
        <f>IFERROR(OR('Upload Data'!N924 = "", ISNUMBER('Upload Data'!N924), IFERROR(DATEVALUE('Upload Data'!N924) &gt; 0, FALSE)), FALSE)</f>
        <v>1</v>
      </c>
      <c r="V937" s="51" t="s">
        <v>116</v>
      </c>
      <c r="W937" s="50"/>
      <c r="X937" s="50"/>
      <c r="Y937" s="50"/>
      <c r="Z937" s="50">
        <f>IFERROR(FIND("-", 'Upload Data'!$A924, 1), 1000)</f>
        <v>1000</v>
      </c>
      <c r="AA937" s="50">
        <f>IFERROR(FIND("-", 'Upload Data'!$A924, Z937 + 1), 1000)</f>
        <v>1000</v>
      </c>
      <c r="AB937" s="50">
        <f>IFERROR(FIND("-", 'Upload Data'!$A924, AA937 + 1), 1000)</f>
        <v>1000</v>
      </c>
      <c r="AC937" s="50" t="str">
        <f>IFERROR(LEFT('Upload Data'!$A924, Z937 - 1), "")</f>
        <v/>
      </c>
      <c r="AD937" s="50" t="str">
        <f>IFERROR(MID('Upload Data'!$A924, Z937 + 1, AA937 - Z937 - 1), "")</f>
        <v/>
      </c>
      <c r="AE937" s="50" t="str">
        <f>IFERROR(MID('Upload Data'!$A924, AA937 + 1, AB937 - AA937 - 1), "")</f>
        <v/>
      </c>
      <c r="AF937" s="50" t="str">
        <f>IFERROR(MID('Upload Data'!$A924, AB937 + 1, 1000), "")</f>
        <v/>
      </c>
      <c r="AG937" s="50" t="str">
        <f t="shared" si="105"/>
        <v/>
      </c>
      <c r="AH937" s="50" t="b">
        <f t="shared" si="106"/>
        <v>0</v>
      </c>
    </row>
    <row r="938" spans="1:34">
      <c r="A938" s="49">
        <f t="shared" si="103"/>
        <v>925</v>
      </c>
      <c r="B938" s="48" t="b">
        <f>NOT(IFERROR('Upload Data'!A925 = "ERROR", TRUE))</f>
        <v>1</v>
      </c>
      <c r="C938" s="48">
        <f t="shared" si="104"/>
        <v>925</v>
      </c>
      <c r="D938" s="50" t="b">
        <f>IF(B938, ('Upload Data'!A925 &amp; 'Upload Data'!B925 &amp; 'Upload Data'!C925 &amp; 'Upload Data'!D925 &amp; 'Upload Data'!E925 &amp; 'Upload Data'!F925 &amp; 'Upload Data'!G925 &amp; 'Upload Data'!H925 &amp; 'Upload Data'!I925 &amp; 'Upload Data'!J925 &amp; 'Upload Data'!K925 &amp; 'Upload Data'!L925 &amp; 'Upload Data'!M925 &amp; 'Upload Data'!N925) &lt;&gt; "", FALSE)</f>
        <v>0</v>
      </c>
      <c r="E938" s="50" t="str">
        <f t="shared" si="107"/>
        <v/>
      </c>
      <c r="F938" s="50" t="str">
        <f t="shared" si="108"/>
        <v/>
      </c>
      <c r="G938" s="50" t="b">
        <f t="shared" si="102"/>
        <v>1</v>
      </c>
      <c r="H938" s="50" t="b">
        <f>IFERROR(OR(AND(NOT(D938), 'Upload Data'!$A925 = ""), AND(AG938 &gt; -1, OR(AND(AH938, LEN(AD938) = 7), IFERROR(MATCH(AD938, listCertificateTypes, 0), FALSE)))), FALSE)</f>
        <v>1</v>
      </c>
      <c r="I938" s="50" t="b">
        <f>IFERROR(OR(NOT($D938), 'Upload Data'!B925 &lt;&gt; ""), FALSE)</f>
        <v>1</v>
      </c>
      <c r="J938" s="50" t="b">
        <f>IFERROR(OR(AND(NOT($D938), 'Upload Data'!C925 = ""), ISNUMBER('Upload Data'!C925), IFERROR(DATEVALUE('Upload Data'!C925) &gt; 0, FALSE)), FALSE)</f>
        <v>1</v>
      </c>
      <c r="K938" s="50" t="b">
        <f>IFERROR(OR(NOT($D938), 'Upload Data'!D925 &lt;&gt; ""), FALSE)</f>
        <v>1</v>
      </c>
      <c r="L938" s="51" t="s">
        <v>116</v>
      </c>
      <c r="M938" s="50" t="b">
        <f>IFERROR(OR(AND(NOT($D938), 'Upload Data'!F925 = ""), IFERROR(_xlfn.NUMBERVALUE('Upload Data'!F925) &gt; 0, FALSE)), FALSE)</f>
        <v>1</v>
      </c>
      <c r="N938" s="50" t="b">
        <f>IFERROR(OR('Upload Data'!G925 = "", IFERROR(_xlfn.NUMBERVALUE('Upload Data'!G925) &gt; 0, FALSE)), FALSE)</f>
        <v>1</v>
      </c>
      <c r="O938" s="50" t="b">
        <f>IFERROR(OR('Upload Data'!G925 = "", IFERROR(MATCH('Upload Data'!H925, listVolumeUnits, 0), FALSE)), FALSE)</f>
        <v>1</v>
      </c>
      <c r="P938" s="50" t="b">
        <f>IFERROR(OR('Upload Data'!I925 = "", IFERROR(_xlfn.NUMBERVALUE('Upload Data'!I925) &gt; 0, FALSE)), FALSE)</f>
        <v>1</v>
      </c>
      <c r="Q938" s="50" t="b">
        <f>IFERROR(OR('Upload Data'!I925 = "", IFERROR(MATCH('Upload Data'!J925, listWeightUnits, 0), FALSE)), FALSE)</f>
        <v>1</v>
      </c>
      <c r="R938" s="50" t="b">
        <f>IFERROR(OR(AND(NOT(D938), 'Upload Data'!K925 = ""), IFERROR(MATCH('Upload Data'!K925, listFscClaimTypes, 0), FALSE)), FALSE)</f>
        <v>1</v>
      </c>
      <c r="S938" s="50" t="b">
        <f>IFERROR(OR(AND('Upload Data'!K925 = refClaimFsc100, OR('Upload Data'!L925 = "", 'Upload Data'!L925 = 100)), AND('Upload Data'!K925 = refClaimFscCW, OR('Upload Data'!L925 = "", 'Upload Data'!L925 = 0)), AND('Upload Data'!K925 = refClaimFscMix, 'Upload Data'!L925 &lt;&gt; "", _xlfn.NUMBERVALUE('Upload Data'!L925) &gt;= 0, _xlfn.NUMBERVALUE('Upload Data'!L925) &lt;= 100), AND('Upload Data'!K925 = refClaimFscMixCredit, OR('Upload Data'!L925 = "", 'Upload Data'!L925 = 100)), AND('Upload Data'!K925 = refClaimFscRecycled, 'Upload Data'!K925 =""), 'Upload Data'!K925 = ""), FALSE)</f>
        <v>1</v>
      </c>
      <c r="T938" s="50" t="b">
        <f>IFERROR(OR('Upload Data'!M925 = "", ISNUMBER('Upload Data'!M925), IFERROR(DATEVALUE('Upload Data'!M925) &gt; 0, FALSE)), FALSE)</f>
        <v>1</v>
      </c>
      <c r="U938" s="50" t="b">
        <f>IFERROR(OR('Upload Data'!N925 = "", ISNUMBER('Upload Data'!N925), IFERROR(DATEVALUE('Upload Data'!N925) &gt; 0, FALSE)), FALSE)</f>
        <v>1</v>
      </c>
      <c r="V938" s="51" t="s">
        <v>116</v>
      </c>
      <c r="W938" s="50"/>
      <c r="X938" s="50"/>
      <c r="Y938" s="50"/>
      <c r="Z938" s="50">
        <f>IFERROR(FIND("-", 'Upload Data'!$A925, 1), 1000)</f>
        <v>1000</v>
      </c>
      <c r="AA938" s="50">
        <f>IFERROR(FIND("-", 'Upload Data'!$A925, Z938 + 1), 1000)</f>
        <v>1000</v>
      </c>
      <c r="AB938" s="50">
        <f>IFERROR(FIND("-", 'Upload Data'!$A925, AA938 + 1), 1000)</f>
        <v>1000</v>
      </c>
      <c r="AC938" s="50" t="str">
        <f>IFERROR(LEFT('Upload Data'!$A925, Z938 - 1), "")</f>
        <v/>
      </c>
      <c r="AD938" s="50" t="str">
        <f>IFERROR(MID('Upload Data'!$A925, Z938 + 1, AA938 - Z938 - 1), "")</f>
        <v/>
      </c>
      <c r="AE938" s="50" t="str">
        <f>IFERROR(MID('Upload Data'!$A925, AA938 + 1, AB938 - AA938 - 1), "")</f>
        <v/>
      </c>
      <c r="AF938" s="50" t="str">
        <f>IFERROR(MID('Upload Data'!$A925, AB938 + 1, 1000), "")</f>
        <v/>
      </c>
      <c r="AG938" s="50" t="str">
        <f t="shared" si="105"/>
        <v/>
      </c>
      <c r="AH938" s="50" t="b">
        <f t="shared" si="106"/>
        <v>0</v>
      </c>
    </row>
    <row r="939" spans="1:34">
      <c r="A939" s="49">
        <f t="shared" si="103"/>
        <v>926</v>
      </c>
      <c r="B939" s="48" t="b">
        <f>NOT(IFERROR('Upload Data'!A926 = "ERROR", TRUE))</f>
        <v>1</v>
      </c>
      <c r="C939" s="48">
        <f t="shared" si="104"/>
        <v>926</v>
      </c>
      <c r="D939" s="50" t="b">
        <f>IF(B939, ('Upload Data'!A926 &amp; 'Upload Data'!B926 &amp; 'Upload Data'!C926 &amp; 'Upload Data'!D926 &amp; 'Upload Data'!E926 &amp; 'Upload Data'!F926 &amp; 'Upload Data'!G926 &amp; 'Upload Data'!H926 &amp; 'Upload Data'!I926 &amp; 'Upload Data'!J926 &amp; 'Upload Data'!K926 &amp; 'Upload Data'!L926 &amp; 'Upload Data'!M926 &amp; 'Upload Data'!N926) &lt;&gt; "", FALSE)</f>
        <v>0</v>
      </c>
      <c r="E939" s="50" t="str">
        <f t="shared" si="107"/>
        <v/>
      </c>
      <c r="F939" s="50" t="str">
        <f t="shared" si="108"/>
        <v/>
      </c>
      <c r="G939" s="50" t="b">
        <f t="shared" si="102"/>
        <v>1</v>
      </c>
      <c r="H939" s="50" t="b">
        <f>IFERROR(OR(AND(NOT(D939), 'Upload Data'!$A926 = ""), AND(AG939 &gt; -1, OR(AND(AH939, LEN(AD939) = 7), IFERROR(MATCH(AD939, listCertificateTypes, 0), FALSE)))), FALSE)</f>
        <v>1</v>
      </c>
      <c r="I939" s="50" t="b">
        <f>IFERROR(OR(NOT($D939), 'Upload Data'!B926 &lt;&gt; ""), FALSE)</f>
        <v>1</v>
      </c>
      <c r="J939" s="50" t="b">
        <f>IFERROR(OR(AND(NOT($D939), 'Upload Data'!C926 = ""), ISNUMBER('Upload Data'!C926), IFERROR(DATEVALUE('Upload Data'!C926) &gt; 0, FALSE)), FALSE)</f>
        <v>1</v>
      </c>
      <c r="K939" s="50" t="b">
        <f>IFERROR(OR(NOT($D939), 'Upload Data'!D926 &lt;&gt; ""), FALSE)</f>
        <v>1</v>
      </c>
      <c r="L939" s="51" t="s">
        <v>116</v>
      </c>
      <c r="M939" s="50" t="b">
        <f>IFERROR(OR(AND(NOT($D939), 'Upload Data'!F926 = ""), IFERROR(_xlfn.NUMBERVALUE('Upload Data'!F926) &gt; 0, FALSE)), FALSE)</f>
        <v>1</v>
      </c>
      <c r="N939" s="50" t="b">
        <f>IFERROR(OR('Upload Data'!G926 = "", IFERROR(_xlfn.NUMBERVALUE('Upload Data'!G926) &gt; 0, FALSE)), FALSE)</f>
        <v>1</v>
      </c>
      <c r="O939" s="50" t="b">
        <f>IFERROR(OR('Upload Data'!G926 = "", IFERROR(MATCH('Upload Data'!H926, listVolumeUnits, 0), FALSE)), FALSE)</f>
        <v>1</v>
      </c>
      <c r="P939" s="50" t="b">
        <f>IFERROR(OR('Upload Data'!I926 = "", IFERROR(_xlfn.NUMBERVALUE('Upload Data'!I926) &gt; 0, FALSE)), FALSE)</f>
        <v>1</v>
      </c>
      <c r="Q939" s="50" t="b">
        <f>IFERROR(OR('Upload Data'!I926 = "", IFERROR(MATCH('Upload Data'!J926, listWeightUnits, 0), FALSE)), FALSE)</f>
        <v>1</v>
      </c>
      <c r="R939" s="50" t="b">
        <f>IFERROR(OR(AND(NOT(D939), 'Upload Data'!K926 = ""), IFERROR(MATCH('Upload Data'!K926, listFscClaimTypes, 0), FALSE)), FALSE)</f>
        <v>1</v>
      </c>
      <c r="S939" s="50" t="b">
        <f>IFERROR(OR(AND('Upload Data'!K926 = refClaimFsc100, OR('Upload Data'!L926 = "", 'Upload Data'!L926 = 100)), AND('Upload Data'!K926 = refClaimFscCW, OR('Upload Data'!L926 = "", 'Upload Data'!L926 = 0)), AND('Upload Data'!K926 = refClaimFscMix, 'Upload Data'!L926 &lt;&gt; "", _xlfn.NUMBERVALUE('Upload Data'!L926) &gt;= 0, _xlfn.NUMBERVALUE('Upload Data'!L926) &lt;= 100), AND('Upload Data'!K926 = refClaimFscMixCredit, OR('Upload Data'!L926 = "", 'Upload Data'!L926 = 100)), AND('Upload Data'!K926 = refClaimFscRecycled, 'Upload Data'!K926 =""), 'Upload Data'!K926 = ""), FALSE)</f>
        <v>1</v>
      </c>
      <c r="T939" s="50" t="b">
        <f>IFERROR(OR('Upload Data'!M926 = "", ISNUMBER('Upload Data'!M926), IFERROR(DATEVALUE('Upload Data'!M926) &gt; 0, FALSE)), FALSE)</f>
        <v>1</v>
      </c>
      <c r="U939" s="50" t="b">
        <f>IFERROR(OR('Upload Data'!N926 = "", ISNUMBER('Upload Data'!N926), IFERROR(DATEVALUE('Upload Data'!N926) &gt; 0, FALSE)), FALSE)</f>
        <v>1</v>
      </c>
      <c r="V939" s="51" t="s">
        <v>116</v>
      </c>
      <c r="W939" s="50"/>
      <c r="X939" s="50"/>
      <c r="Y939" s="50"/>
      <c r="Z939" s="50">
        <f>IFERROR(FIND("-", 'Upload Data'!$A926, 1), 1000)</f>
        <v>1000</v>
      </c>
      <c r="AA939" s="50">
        <f>IFERROR(FIND("-", 'Upload Data'!$A926, Z939 + 1), 1000)</f>
        <v>1000</v>
      </c>
      <c r="AB939" s="50">
        <f>IFERROR(FIND("-", 'Upload Data'!$A926, AA939 + 1), 1000)</f>
        <v>1000</v>
      </c>
      <c r="AC939" s="50" t="str">
        <f>IFERROR(LEFT('Upload Data'!$A926, Z939 - 1), "")</f>
        <v/>
      </c>
      <c r="AD939" s="50" t="str">
        <f>IFERROR(MID('Upload Data'!$A926, Z939 + 1, AA939 - Z939 - 1), "")</f>
        <v/>
      </c>
      <c r="AE939" s="50" t="str">
        <f>IFERROR(MID('Upload Data'!$A926, AA939 + 1, AB939 - AA939 - 1), "")</f>
        <v/>
      </c>
      <c r="AF939" s="50" t="str">
        <f>IFERROR(MID('Upload Data'!$A926, AB939 + 1, 1000), "")</f>
        <v/>
      </c>
      <c r="AG939" s="50" t="str">
        <f t="shared" si="105"/>
        <v/>
      </c>
      <c r="AH939" s="50" t="b">
        <f t="shared" si="106"/>
        <v>0</v>
      </c>
    </row>
    <row r="940" spans="1:34">
      <c r="A940" s="49">
        <f t="shared" si="103"/>
        <v>927</v>
      </c>
      <c r="B940" s="48" t="b">
        <f>NOT(IFERROR('Upload Data'!A927 = "ERROR", TRUE))</f>
        <v>1</v>
      </c>
      <c r="C940" s="48">
        <f t="shared" si="104"/>
        <v>927</v>
      </c>
      <c r="D940" s="50" t="b">
        <f>IF(B940, ('Upload Data'!A927 &amp; 'Upload Data'!B927 &amp; 'Upload Data'!C927 &amp; 'Upload Data'!D927 &amp; 'Upload Data'!E927 &amp; 'Upload Data'!F927 &amp; 'Upload Data'!G927 &amp; 'Upload Data'!H927 &amp; 'Upload Data'!I927 &amp; 'Upload Data'!J927 &amp; 'Upload Data'!K927 &amp; 'Upload Data'!L927 &amp; 'Upload Data'!M927 &amp; 'Upload Data'!N927) &lt;&gt; "", FALSE)</f>
        <v>0</v>
      </c>
      <c r="E940" s="50" t="str">
        <f t="shared" si="107"/>
        <v/>
      </c>
      <c r="F940" s="50" t="str">
        <f t="shared" si="108"/>
        <v/>
      </c>
      <c r="G940" s="50" t="b">
        <f t="shared" si="102"/>
        <v>1</v>
      </c>
      <c r="H940" s="50" t="b">
        <f>IFERROR(OR(AND(NOT(D940), 'Upload Data'!$A927 = ""), AND(AG940 &gt; -1, OR(AND(AH940, LEN(AD940) = 7), IFERROR(MATCH(AD940, listCertificateTypes, 0), FALSE)))), FALSE)</f>
        <v>1</v>
      </c>
      <c r="I940" s="50" t="b">
        <f>IFERROR(OR(NOT($D940), 'Upload Data'!B927 &lt;&gt; ""), FALSE)</f>
        <v>1</v>
      </c>
      <c r="J940" s="50" t="b">
        <f>IFERROR(OR(AND(NOT($D940), 'Upload Data'!C927 = ""), ISNUMBER('Upload Data'!C927), IFERROR(DATEVALUE('Upload Data'!C927) &gt; 0, FALSE)), FALSE)</f>
        <v>1</v>
      </c>
      <c r="K940" s="50" t="b">
        <f>IFERROR(OR(NOT($D940), 'Upload Data'!D927 &lt;&gt; ""), FALSE)</f>
        <v>1</v>
      </c>
      <c r="L940" s="51" t="s">
        <v>116</v>
      </c>
      <c r="M940" s="50" t="b">
        <f>IFERROR(OR(AND(NOT($D940), 'Upload Data'!F927 = ""), IFERROR(_xlfn.NUMBERVALUE('Upload Data'!F927) &gt; 0, FALSE)), FALSE)</f>
        <v>1</v>
      </c>
      <c r="N940" s="50" t="b">
        <f>IFERROR(OR('Upload Data'!G927 = "", IFERROR(_xlfn.NUMBERVALUE('Upload Data'!G927) &gt; 0, FALSE)), FALSE)</f>
        <v>1</v>
      </c>
      <c r="O940" s="50" t="b">
        <f>IFERROR(OR('Upload Data'!G927 = "", IFERROR(MATCH('Upload Data'!H927, listVolumeUnits, 0), FALSE)), FALSE)</f>
        <v>1</v>
      </c>
      <c r="P940" s="50" t="b">
        <f>IFERROR(OR('Upload Data'!I927 = "", IFERROR(_xlfn.NUMBERVALUE('Upload Data'!I927) &gt; 0, FALSE)), FALSE)</f>
        <v>1</v>
      </c>
      <c r="Q940" s="50" t="b">
        <f>IFERROR(OR('Upload Data'!I927 = "", IFERROR(MATCH('Upload Data'!J927, listWeightUnits, 0), FALSE)), FALSE)</f>
        <v>1</v>
      </c>
      <c r="R940" s="50" t="b">
        <f>IFERROR(OR(AND(NOT(D940), 'Upload Data'!K927 = ""), IFERROR(MATCH('Upload Data'!K927, listFscClaimTypes, 0), FALSE)), FALSE)</f>
        <v>1</v>
      </c>
      <c r="S940" s="50" t="b">
        <f>IFERROR(OR(AND('Upload Data'!K927 = refClaimFsc100, OR('Upload Data'!L927 = "", 'Upload Data'!L927 = 100)), AND('Upload Data'!K927 = refClaimFscCW, OR('Upload Data'!L927 = "", 'Upload Data'!L927 = 0)), AND('Upload Data'!K927 = refClaimFscMix, 'Upload Data'!L927 &lt;&gt; "", _xlfn.NUMBERVALUE('Upload Data'!L927) &gt;= 0, _xlfn.NUMBERVALUE('Upload Data'!L927) &lt;= 100), AND('Upload Data'!K927 = refClaimFscMixCredit, OR('Upload Data'!L927 = "", 'Upload Data'!L927 = 100)), AND('Upload Data'!K927 = refClaimFscRecycled, 'Upload Data'!K927 =""), 'Upload Data'!K927 = ""), FALSE)</f>
        <v>1</v>
      </c>
      <c r="T940" s="50" t="b">
        <f>IFERROR(OR('Upload Data'!M927 = "", ISNUMBER('Upload Data'!M927), IFERROR(DATEVALUE('Upload Data'!M927) &gt; 0, FALSE)), FALSE)</f>
        <v>1</v>
      </c>
      <c r="U940" s="50" t="b">
        <f>IFERROR(OR('Upload Data'!N927 = "", ISNUMBER('Upload Data'!N927), IFERROR(DATEVALUE('Upload Data'!N927) &gt; 0, FALSE)), FALSE)</f>
        <v>1</v>
      </c>
      <c r="V940" s="51" t="s">
        <v>116</v>
      </c>
      <c r="W940" s="50"/>
      <c r="X940" s="50"/>
      <c r="Y940" s="50"/>
      <c r="Z940" s="50">
        <f>IFERROR(FIND("-", 'Upload Data'!$A927, 1), 1000)</f>
        <v>1000</v>
      </c>
      <c r="AA940" s="50">
        <f>IFERROR(FIND("-", 'Upload Data'!$A927, Z940 + 1), 1000)</f>
        <v>1000</v>
      </c>
      <c r="AB940" s="50">
        <f>IFERROR(FIND("-", 'Upload Data'!$A927, AA940 + 1), 1000)</f>
        <v>1000</v>
      </c>
      <c r="AC940" s="50" t="str">
        <f>IFERROR(LEFT('Upload Data'!$A927, Z940 - 1), "")</f>
        <v/>
      </c>
      <c r="AD940" s="50" t="str">
        <f>IFERROR(MID('Upload Data'!$A927, Z940 + 1, AA940 - Z940 - 1), "")</f>
        <v/>
      </c>
      <c r="AE940" s="50" t="str">
        <f>IFERROR(MID('Upload Data'!$A927, AA940 + 1, AB940 - AA940 - 1), "")</f>
        <v/>
      </c>
      <c r="AF940" s="50" t="str">
        <f>IFERROR(MID('Upload Data'!$A927, AB940 + 1, 1000), "")</f>
        <v/>
      </c>
      <c r="AG940" s="50" t="str">
        <f t="shared" si="105"/>
        <v/>
      </c>
      <c r="AH940" s="50" t="b">
        <f t="shared" si="106"/>
        <v>0</v>
      </c>
    </row>
    <row r="941" spans="1:34">
      <c r="A941" s="49">
        <f t="shared" si="103"/>
        <v>928</v>
      </c>
      <c r="B941" s="48" t="b">
        <f>NOT(IFERROR('Upload Data'!A928 = "ERROR", TRUE))</f>
        <v>1</v>
      </c>
      <c r="C941" s="48">
        <f t="shared" si="104"/>
        <v>928</v>
      </c>
      <c r="D941" s="50" t="b">
        <f>IF(B941, ('Upload Data'!A928 &amp; 'Upload Data'!B928 &amp; 'Upload Data'!C928 &amp; 'Upload Data'!D928 &amp; 'Upload Data'!E928 &amp; 'Upload Data'!F928 &amp; 'Upload Data'!G928 &amp; 'Upload Data'!H928 &amp; 'Upload Data'!I928 &amp; 'Upload Data'!J928 &amp; 'Upload Data'!K928 &amp; 'Upload Data'!L928 &amp; 'Upload Data'!M928 &amp; 'Upload Data'!N928) &lt;&gt; "", FALSE)</f>
        <v>0</v>
      </c>
      <c r="E941" s="50" t="str">
        <f t="shared" si="107"/>
        <v/>
      </c>
      <c r="F941" s="50" t="str">
        <f t="shared" si="108"/>
        <v/>
      </c>
      <c r="G941" s="50" t="b">
        <f t="shared" si="102"/>
        <v>1</v>
      </c>
      <c r="H941" s="50" t="b">
        <f>IFERROR(OR(AND(NOT(D941), 'Upload Data'!$A928 = ""), AND(AG941 &gt; -1, OR(AND(AH941, LEN(AD941) = 7), IFERROR(MATCH(AD941, listCertificateTypes, 0), FALSE)))), FALSE)</f>
        <v>1</v>
      </c>
      <c r="I941" s="50" t="b">
        <f>IFERROR(OR(NOT($D941), 'Upload Data'!B928 &lt;&gt; ""), FALSE)</f>
        <v>1</v>
      </c>
      <c r="J941" s="50" t="b">
        <f>IFERROR(OR(AND(NOT($D941), 'Upload Data'!C928 = ""), ISNUMBER('Upload Data'!C928), IFERROR(DATEVALUE('Upload Data'!C928) &gt; 0, FALSE)), FALSE)</f>
        <v>1</v>
      </c>
      <c r="K941" s="50" t="b">
        <f>IFERROR(OR(NOT($D941), 'Upload Data'!D928 &lt;&gt; ""), FALSE)</f>
        <v>1</v>
      </c>
      <c r="L941" s="51" t="s">
        <v>116</v>
      </c>
      <c r="M941" s="50" t="b">
        <f>IFERROR(OR(AND(NOT($D941), 'Upload Data'!F928 = ""), IFERROR(_xlfn.NUMBERVALUE('Upload Data'!F928) &gt; 0, FALSE)), FALSE)</f>
        <v>1</v>
      </c>
      <c r="N941" s="50" t="b">
        <f>IFERROR(OR('Upload Data'!G928 = "", IFERROR(_xlfn.NUMBERVALUE('Upload Data'!G928) &gt; 0, FALSE)), FALSE)</f>
        <v>1</v>
      </c>
      <c r="O941" s="50" t="b">
        <f>IFERROR(OR('Upload Data'!G928 = "", IFERROR(MATCH('Upload Data'!H928, listVolumeUnits, 0), FALSE)), FALSE)</f>
        <v>1</v>
      </c>
      <c r="P941" s="50" t="b">
        <f>IFERROR(OR('Upload Data'!I928 = "", IFERROR(_xlfn.NUMBERVALUE('Upload Data'!I928) &gt; 0, FALSE)), FALSE)</f>
        <v>1</v>
      </c>
      <c r="Q941" s="50" t="b">
        <f>IFERROR(OR('Upload Data'!I928 = "", IFERROR(MATCH('Upload Data'!J928, listWeightUnits, 0), FALSE)), FALSE)</f>
        <v>1</v>
      </c>
      <c r="R941" s="50" t="b">
        <f>IFERROR(OR(AND(NOT(D941), 'Upload Data'!K928 = ""), IFERROR(MATCH('Upload Data'!K928, listFscClaimTypes, 0), FALSE)), FALSE)</f>
        <v>1</v>
      </c>
      <c r="S941" s="50" t="b">
        <f>IFERROR(OR(AND('Upload Data'!K928 = refClaimFsc100, OR('Upload Data'!L928 = "", 'Upload Data'!L928 = 100)), AND('Upload Data'!K928 = refClaimFscCW, OR('Upload Data'!L928 = "", 'Upload Data'!L928 = 0)), AND('Upload Data'!K928 = refClaimFscMix, 'Upload Data'!L928 &lt;&gt; "", _xlfn.NUMBERVALUE('Upload Data'!L928) &gt;= 0, _xlfn.NUMBERVALUE('Upload Data'!L928) &lt;= 100), AND('Upload Data'!K928 = refClaimFscMixCredit, OR('Upload Data'!L928 = "", 'Upload Data'!L928 = 100)), AND('Upload Data'!K928 = refClaimFscRecycled, 'Upload Data'!K928 =""), 'Upload Data'!K928 = ""), FALSE)</f>
        <v>1</v>
      </c>
      <c r="T941" s="50" t="b">
        <f>IFERROR(OR('Upload Data'!M928 = "", ISNUMBER('Upload Data'!M928), IFERROR(DATEVALUE('Upload Data'!M928) &gt; 0, FALSE)), FALSE)</f>
        <v>1</v>
      </c>
      <c r="U941" s="50" t="b">
        <f>IFERROR(OR('Upload Data'!N928 = "", ISNUMBER('Upload Data'!N928), IFERROR(DATEVALUE('Upload Data'!N928) &gt; 0, FALSE)), FALSE)</f>
        <v>1</v>
      </c>
      <c r="V941" s="51" t="s">
        <v>116</v>
      </c>
      <c r="W941" s="50"/>
      <c r="X941" s="50"/>
      <c r="Y941" s="50"/>
      <c r="Z941" s="50">
        <f>IFERROR(FIND("-", 'Upload Data'!$A928, 1), 1000)</f>
        <v>1000</v>
      </c>
      <c r="AA941" s="50">
        <f>IFERROR(FIND("-", 'Upload Data'!$A928, Z941 + 1), 1000)</f>
        <v>1000</v>
      </c>
      <c r="AB941" s="50">
        <f>IFERROR(FIND("-", 'Upload Data'!$A928, AA941 + 1), 1000)</f>
        <v>1000</v>
      </c>
      <c r="AC941" s="50" t="str">
        <f>IFERROR(LEFT('Upload Data'!$A928, Z941 - 1), "")</f>
        <v/>
      </c>
      <c r="AD941" s="50" t="str">
        <f>IFERROR(MID('Upload Data'!$A928, Z941 + 1, AA941 - Z941 - 1), "")</f>
        <v/>
      </c>
      <c r="AE941" s="50" t="str">
        <f>IFERROR(MID('Upload Data'!$A928, AA941 + 1, AB941 - AA941 - 1), "")</f>
        <v/>
      </c>
      <c r="AF941" s="50" t="str">
        <f>IFERROR(MID('Upload Data'!$A928, AB941 + 1, 1000), "")</f>
        <v/>
      </c>
      <c r="AG941" s="50" t="str">
        <f t="shared" si="105"/>
        <v/>
      </c>
      <c r="AH941" s="50" t="b">
        <f t="shared" si="106"/>
        <v>0</v>
      </c>
    </row>
    <row r="942" spans="1:34">
      <c r="A942" s="49">
        <f t="shared" si="103"/>
        <v>929</v>
      </c>
      <c r="B942" s="48" t="b">
        <f>NOT(IFERROR('Upload Data'!A929 = "ERROR", TRUE))</f>
        <v>1</v>
      </c>
      <c r="C942" s="48">
        <f t="shared" si="104"/>
        <v>929</v>
      </c>
      <c r="D942" s="50" t="b">
        <f>IF(B942, ('Upload Data'!A929 &amp; 'Upload Data'!B929 &amp; 'Upload Data'!C929 &amp; 'Upload Data'!D929 &amp; 'Upload Data'!E929 &amp; 'Upload Data'!F929 &amp; 'Upload Data'!G929 &amp; 'Upload Data'!H929 &amp; 'Upload Data'!I929 &amp; 'Upload Data'!J929 &amp; 'Upload Data'!K929 &amp; 'Upload Data'!L929 &amp; 'Upload Data'!M929 &amp; 'Upload Data'!N929) &lt;&gt; "", FALSE)</f>
        <v>0</v>
      </c>
      <c r="E942" s="50" t="str">
        <f t="shared" si="107"/>
        <v/>
      </c>
      <c r="F942" s="50" t="str">
        <f t="shared" si="108"/>
        <v/>
      </c>
      <c r="G942" s="50" t="b">
        <f t="shared" si="102"/>
        <v>1</v>
      </c>
      <c r="H942" s="50" t="b">
        <f>IFERROR(OR(AND(NOT(D942), 'Upload Data'!$A929 = ""), AND(AG942 &gt; -1, OR(AND(AH942, LEN(AD942) = 7), IFERROR(MATCH(AD942, listCertificateTypes, 0), FALSE)))), FALSE)</f>
        <v>1</v>
      </c>
      <c r="I942" s="50" t="b">
        <f>IFERROR(OR(NOT($D942), 'Upload Data'!B929 &lt;&gt; ""), FALSE)</f>
        <v>1</v>
      </c>
      <c r="J942" s="50" t="b">
        <f>IFERROR(OR(AND(NOT($D942), 'Upload Data'!C929 = ""), ISNUMBER('Upload Data'!C929), IFERROR(DATEVALUE('Upload Data'!C929) &gt; 0, FALSE)), FALSE)</f>
        <v>1</v>
      </c>
      <c r="K942" s="50" t="b">
        <f>IFERROR(OR(NOT($D942), 'Upload Data'!D929 &lt;&gt; ""), FALSE)</f>
        <v>1</v>
      </c>
      <c r="L942" s="51" t="s">
        <v>116</v>
      </c>
      <c r="M942" s="50" t="b">
        <f>IFERROR(OR(AND(NOT($D942), 'Upload Data'!F929 = ""), IFERROR(_xlfn.NUMBERVALUE('Upload Data'!F929) &gt; 0, FALSE)), FALSE)</f>
        <v>1</v>
      </c>
      <c r="N942" s="50" t="b">
        <f>IFERROR(OR('Upload Data'!G929 = "", IFERROR(_xlfn.NUMBERVALUE('Upload Data'!G929) &gt; 0, FALSE)), FALSE)</f>
        <v>1</v>
      </c>
      <c r="O942" s="50" t="b">
        <f>IFERROR(OR('Upload Data'!G929 = "", IFERROR(MATCH('Upload Data'!H929, listVolumeUnits, 0), FALSE)), FALSE)</f>
        <v>1</v>
      </c>
      <c r="P942" s="50" t="b">
        <f>IFERROR(OR('Upload Data'!I929 = "", IFERROR(_xlfn.NUMBERVALUE('Upload Data'!I929) &gt; 0, FALSE)), FALSE)</f>
        <v>1</v>
      </c>
      <c r="Q942" s="50" t="b">
        <f>IFERROR(OR('Upload Data'!I929 = "", IFERROR(MATCH('Upload Data'!J929, listWeightUnits, 0), FALSE)), FALSE)</f>
        <v>1</v>
      </c>
      <c r="R942" s="50" t="b">
        <f>IFERROR(OR(AND(NOT(D942), 'Upload Data'!K929 = ""), IFERROR(MATCH('Upload Data'!K929, listFscClaimTypes, 0), FALSE)), FALSE)</f>
        <v>1</v>
      </c>
      <c r="S942" s="50" t="b">
        <f>IFERROR(OR(AND('Upload Data'!K929 = refClaimFsc100, OR('Upload Data'!L929 = "", 'Upload Data'!L929 = 100)), AND('Upload Data'!K929 = refClaimFscCW, OR('Upload Data'!L929 = "", 'Upload Data'!L929 = 0)), AND('Upload Data'!K929 = refClaimFscMix, 'Upload Data'!L929 &lt;&gt; "", _xlfn.NUMBERVALUE('Upload Data'!L929) &gt;= 0, _xlfn.NUMBERVALUE('Upload Data'!L929) &lt;= 100), AND('Upload Data'!K929 = refClaimFscMixCredit, OR('Upload Data'!L929 = "", 'Upload Data'!L929 = 100)), AND('Upload Data'!K929 = refClaimFscRecycled, 'Upload Data'!K929 =""), 'Upload Data'!K929 = ""), FALSE)</f>
        <v>1</v>
      </c>
      <c r="T942" s="50" t="b">
        <f>IFERROR(OR('Upload Data'!M929 = "", ISNUMBER('Upload Data'!M929), IFERROR(DATEVALUE('Upload Data'!M929) &gt; 0, FALSE)), FALSE)</f>
        <v>1</v>
      </c>
      <c r="U942" s="50" t="b">
        <f>IFERROR(OR('Upload Data'!N929 = "", ISNUMBER('Upload Data'!N929), IFERROR(DATEVALUE('Upload Data'!N929) &gt; 0, FALSE)), FALSE)</f>
        <v>1</v>
      </c>
      <c r="V942" s="51" t="s">
        <v>116</v>
      </c>
      <c r="W942" s="50"/>
      <c r="X942" s="50"/>
      <c r="Y942" s="50"/>
      <c r="Z942" s="50">
        <f>IFERROR(FIND("-", 'Upload Data'!$A929, 1), 1000)</f>
        <v>1000</v>
      </c>
      <c r="AA942" s="50">
        <f>IFERROR(FIND("-", 'Upload Data'!$A929, Z942 + 1), 1000)</f>
        <v>1000</v>
      </c>
      <c r="AB942" s="50">
        <f>IFERROR(FIND("-", 'Upload Data'!$A929, AA942 + 1), 1000)</f>
        <v>1000</v>
      </c>
      <c r="AC942" s="50" t="str">
        <f>IFERROR(LEFT('Upload Data'!$A929, Z942 - 1), "")</f>
        <v/>
      </c>
      <c r="AD942" s="50" t="str">
        <f>IFERROR(MID('Upload Data'!$A929, Z942 + 1, AA942 - Z942 - 1), "")</f>
        <v/>
      </c>
      <c r="AE942" s="50" t="str">
        <f>IFERROR(MID('Upload Data'!$A929, AA942 + 1, AB942 - AA942 - 1), "")</f>
        <v/>
      </c>
      <c r="AF942" s="50" t="str">
        <f>IFERROR(MID('Upload Data'!$A929, AB942 + 1, 1000), "")</f>
        <v/>
      </c>
      <c r="AG942" s="50" t="str">
        <f t="shared" si="105"/>
        <v/>
      </c>
      <c r="AH942" s="50" t="b">
        <f t="shared" si="106"/>
        <v>0</v>
      </c>
    </row>
    <row r="943" spans="1:34">
      <c r="A943" s="49">
        <f t="shared" si="103"/>
        <v>930</v>
      </c>
      <c r="B943" s="48" t="b">
        <f>NOT(IFERROR('Upload Data'!A930 = "ERROR", TRUE))</f>
        <v>1</v>
      </c>
      <c r="C943" s="48">
        <f t="shared" si="104"/>
        <v>930</v>
      </c>
      <c r="D943" s="50" t="b">
        <f>IF(B943, ('Upload Data'!A930 &amp; 'Upload Data'!B930 &amp; 'Upload Data'!C930 &amp; 'Upload Data'!D930 &amp; 'Upload Data'!E930 &amp; 'Upload Data'!F930 &amp; 'Upload Data'!G930 &amp; 'Upload Data'!H930 &amp; 'Upload Data'!I930 &amp; 'Upload Data'!J930 &amp; 'Upload Data'!K930 &amp; 'Upload Data'!L930 &amp; 'Upload Data'!M930 &amp; 'Upload Data'!N930) &lt;&gt; "", FALSE)</f>
        <v>0</v>
      </c>
      <c r="E943" s="50" t="str">
        <f t="shared" si="107"/>
        <v/>
      </c>
      <c r="F943" s="50" t="str">
        <f t="shared" si="108"/>
        <v/>
      </c>
      <c r="G943" s="50" t="b">
        <f t="shared" si="102"/>
        <v>1</v>
      </c>
      <c r="H943" s="50" t="b">
        <f>IFERROR(OR(AND(NOT(D943), 'Upload Data'!$A930 = ""), AND(AG943 &gt; -1, OR(AND(AH943, LEN(AD943) = 7), IFERROR(MATCH(AD943, listCertificateTypes, 0), FALSE)))), FALSE)</f>
        <v>1</v>
      </c>
      <c r="I943" s="50" t="b">
        <f>IFERROR(OR(NOT($D943), 'Upload Data'!B930 &lt;&gt; ""), FALSE)</f>
        <v>1</v>
      </c>
      <c r="J943" s="50" t="b">
        <f>IFERROR(OR(AND(NOT($D943), 'Upload Data'!C930 = ""), ISNUMBER('Upload Data'!C930), IFERROR(DATEVALUE('Upload Data'!C930) &gt; 0, FALSE)), FALSE)</f>
        <v>1</v>
      </c>
      <c r="K943" s="50" t="b">
        <f>IFERROR(OR(NOT($D943), 'Upload Data'!D930 &lt;&gt; ""), FALSE)</f>
        <v>1</v>
      </c>
      <c r="L943" s="51" t="s">
        <v>116</v>
      </c>
      <c r="M943" s="50" t="b">
        <f>IFERROR(OR(AND(NOT($D943), 'Upload Data'!F930 = ""), IFERROR(_xlfn.NUMBERVALUE('Upload Data'!F930) &gt; 0, FALSE)), FALSE)</f>
        <v>1</v>
      </c>
      <c r="N943" s="50" t="b">
        <f>IFERROR(OR('Upload Data'!G930 = "", IFERROR(_xlfn.NUMBERVALUE('Upload Data'!G930) &gt; 0, FALSE)), FALSE)</f>
        <v>1</v>
      </c>
      <c r="O943" s="50" t="b">
        <f>IFERROR(OR('Upload Data'!G930 = "", IFERROR(MATCH('Upload Data'!H930, listVolumeUnits, 0), FALSE)), FALSE)</f>
        <v>1</v>
      </c>
      <c r="P943" s="50" t="b">
        <f>IFERROR(OR('Upload Data'!I930 = "", IFERROR(_xlfn.NUMBERVALUE('Upload Data'!I930) &gt; 0, FALSE)), FALSE)</f>
        <v>1</v>
      </c>
      <c r="Q943" s="50" t="b">
        <f>IFERROR(OR('Upload Data'!I930 = "", IFERROR(MATCH('Upload Data'!J930, listWeightUnits, 0), FALSE)), FALSE)</f>
        <v>1</v>
      </c>
      <c r="R943" s="50" t="b">
        <f>IFERROR(OR(AND(NOT(D943), 'Upload Data'!K930 = ""), IFERROR(MATCH('Upload Data'!K930, listFscClaimTypes, 0), FALSE)), FALSE)</f>
        <v>1</v>
      </c>
      <c r="S943" s="50" t="b">
        <f>IFERROR(OR(AND('Upload Data'!K930 = refClaimFsc100, OR('Upload Data'!L930 = "", 'Upload Data'!L930 = 100)), AND('Upload Data'!K930 = refClaimFscCW, OR('Upload Data'!L930 = "", 'Upload Data'!L930 = 0)), AND('Upload Data'!K930 = refClaimFscMix, 'Upload Data'!L930 &lt;&gt; "", _xlfn.NUMBERVALUE('Upload Data'!L930) &gt;= 0, _xlfn.NUMBERVALUE('Upload Data'!L930) &lt;= 100), AND('Upload Data'!K930 = refClaimFscMixCredit, OR('Upload Data'!L930 = "", 'Upload Data'!L930 = 100)), AND('Upload Data'!K930 = refClaimFscRecycled, 'Upload Data'!K930 =""), 'Upload Data'!K930 = ""), FALSE)</f>
        <v>1</v>
      </c>
      <c r="T943" s="50" t="b">
        <f>IFERROR(OR('Upload Data'!M930 = "", ISNUMBER('Upload Data'!M930), IFERROR(DATEVALUE('Upload Data'!M930) &gt; 0, FALSE)), FALSE)</f>
        <v>1</v>
      </c>
      <c r="U943" s="50" t="b">
        <f>IFERROR(OR('Upload Data'!N930 = "", ISNUMBER('Upload Data'!N930), IFERROR(DATEVALUE('Upload Data'!N930) &gt; 0, FALSE)), FALSE)</f>
        <v>1</v>
      </c>
      <c r="V943" s="51" t="s">
        <v>116</v>
      </c>
      <c r="W943" s="50"/>
      <c r="X943" s="50"/>
      <c r="Y943" s="50"/>
      <c r="Z943" s="50">
        <f>IFERROR(FIND("-", 'Upload Data'!$A930, 1), 1000)</f>
        <v>1000</v>
      </c>
      <c r="AA943" s="50">
        <f>IFERROR(FIND("-", 'Upload Data'!$A930, Z943 + 1), 1000)</f>
        <v>1000</v>
      </c>
      <c r="AB943" s="50">
        <f>IFERROR(FIND("-", 'Upload Data'!$A930, AA943 + 1), 1000)</f>
        <v>1000</v>
      </c>
      <c r="AC943" s="50" t="str">
        <f>IFERROR(LEFT('Upload Data'!$A930, Z943 - 1), "")</f>
        <v/>
      </c>
      <c r="AD943" s="50" t="str">
        <f>IFERROR(MID('Upload Data'!$A930, Z943 + 1, AA943 - Z943 - 1), "")</f>
        <v/>
      </c>
      <c r="AE943" s="50" t="str">
        <f>IFERROR(MID('Upload Data'!$A930, AA943 + 1, AB943 - AA943 - 1), "")</f>
        <v/>
      </c>
      <c r="AF943" s="50" t="str">
        <f>IFERROR(MID('Upload Data'!$A930, AB943 + 1, 1000), "")</f>
        <v/>
      </c>
      <c r="AG943" s="50" t="str">
        <f t="shared" si="105"/>
        <v/>
      </c>
      <c r="AH943" s="50" t="b">
        <f t="shared" si="106"/>
        <v>0</v>
      </c>
    </row>
    <row r="944" spans="1:34">
      <c r="A944" s="49">
        <f t="shared" si="103"/>
        <v>931</v>
      </c>
      <c r="B944" s="48" t="b">
        <f>NOT(IFERROR('Upload Data'!A931 = "ERROR", TRUE))</f>
        <v>1</v>
      </c>
      <c r="C944" s="48">
        <f t="shared" si="104"/>
        <v>931</v>
      </c>
      <c r="D944" s="50" t="b">
        <f>IF(B944, ('Upload Data'!A931 &amp; 'Upload Data'!B931 &amp; 'Upload Data'!C931 &amp; 'Upload Data'!D931 &amp; 'Upload Data'!E931 &amp; 'Upload Data'!F931 &amp; 'Upload Data'!G931 &amp; 'Upload Data'!H931 &amp; 'Upload Data'!I931 &amp; 'Upload Data'!J931 &amp; 'Upload Data'!K931 &amp; 'Upload Data'!L931 &amp; 'Upload Data'!M931 &amp; 'Upload Data'!N931) &lt;&gt; "", FALSE)</f>
        <v>0</v>
      </c>
      <c r="E944" s="50" t="str">
        <f t="shared" si="107"/>
        <v/>
      </c>
      <c r="F944" s="50" t="str">
        <f t="shared" si="108"/>
        <v/>
      </c>
      <c r="G944" s="50" t="b">
        <f t="shared" si="102"/>
        <v>1</v>
      </c>
      <c r="H944" s="50" t="b">
        <f>IFERROR(OR(AND(NOT(D944), 'Upload Data'!$A931 = ""), AND(AG944 &gt; -1, OR(AND(AH944, LEN(AD944) = 7), IFERROR(MATCH(AD944, listCertificateTypes, 0), FALSE)))), FALSE)</f>
        <v>1</v>
      </c>
      <c r="I944" s="50" t="b">
        <f>IFERROR(OR(NOT($D944), 'Upload Data'!B931 &lt;&gt; ""), FALSE)</f>
        <v>1</v>
      </c>
      <c r="J944" s="50" t="b">
        <f>IFERROR(OR(AND(NOT($D944), 'Upload Data'!C931 = ""), ISNUMBER('Upload Data'!C931), IFERROR(DATEVALUE('Upload Data'!C931) &gt; 0, FALSE)), FALSE)</f>
        <v>1</v>
      </c>
      <c r="K944" s="50" t="b">
        <f>IFERROR(OR(NOT($D944), 'Upload Data'!D931 &lt;&gt; ""), FALSE)</f>
        <v>1</v>
      </c>
      <c r="L944" s="51" t="s">
        <v>116</v>
      </c>
      <c r="M944" s="50" t="b">
        <f>IFERROR(OR(AND(NOT($D944), 'Upload Data'!F931 = ""), IFERROR(_xlfn.NUMBERVALUE('Upload Data'!F931) &gt; 0, FALSE)), FALSE)</f>
        <v>1</v>
      </c>
      <c r="N944" s="50" t="b">
        <f>IFERROR(OR('Upload Data'!G931 = "", IFERROR(_xlfn.NUMBERVALUE('Upload Data'!G931) &gt; 0, FALSE)), FALSE)</f>
        <v>1</v>
      </c>
      <c r="O944" s="50" t="b">
        <f>IFERROR(OR('Upload Data'!G931 = "", IFERROR(MATCH('Upload Data'!H931, listVolumeUnits, 0), FALSE)), FALSE)</f>
        <v>1</v>
      </c>
      <c r="P944" s="50" t="b">
        <f>IFERROR(OR('Upload Data'!I931 = "", IFERROR(_xlfn.NUMBERVALUE('Upload Data'!I931) &gt; 0, FALSE)), FALSE)</f>
        <v>1</v>
      </c>
      <c r="Q944" s="50" t="b">
        <f>IFERROR(OR('Upload Data'!I931 = "", IFERROR(MATCH('Upload Data'!J931, listWeightUnits, 0), FALSE)), FALSE)</f>
        <v>1</v>
      </c>
      <c r="R944" s="50" t="b">
        <f>IFERROR(OR(AND(NOT(D944), 'Upload Data'!K931 = ""), IFERROR(MATCH('Upload Data'!K931, listFscClaimTypes, 0), FALSE)), FALSE)</f>
        <v>1</v>
      </c>
      <c r="S944" s="50" t="b">
        <f>IFERROR(OR(AND('Upload Data'!K931 = refClaimFsc100, OR('Upload Data'!L931 = "", 'Upload Data'!L931 = 100)), AND('Upload Data'!K931 = refClaimFscCW, OR('Upload Data'!L931 = "", 'Upload Data'!L931 = 0)), AND('Upload Data'!K931 = refClaimFscMix, 'Upload Data'!L931 &lt;&gt; "", _xlfn.NUMBERVALUE('Upload Data'!L931) &gt;= 0, _xlfn.NUMBERVALUE('Upload Data'!L931) &lt;= 100), AND('Upload Data'!K931 = refClaimFscMixCredit, OR('Upload Data'!L931 = "", 'Upload Data'!L931 = 100)), AND('Upload Data'!K931 = refClaimFscRecycled, 'Upload Data'!K931 =""), 'Upload Data'!K931 = ""), FALSE)</f>
        <v>1</v>
      </c>
      <c r="T944" s="50" t="b">
        <f>IFERROR(OR('Upload Data'!M931 = "", ISNUMBER('Upload Data'!M931), IFERROR(DATEVALUE('Upload Data'!M931) &gt; 0, FALSE)), FALSE)</f>
        <v>1</v>
      </c>
      <c r="U944" s="50" t="b">
        <f>IFERROR(OR('Upload Data'!N931 = "", ISNUMBER('Upload Data'!N931), IFERROR(DATEVALUE('Upload Data'!N931) &gt; 0, FALSE)), FALSE)</f>
        <v>1</v>
      </c>
      <c r="V944" s="51" t="s">
        <v>116</v>
      </c>
      <c r="W944" s="50"/>
      <c r="X944" s="50"/>
      <c r="Y944" s="50"/>
      <c r="Z944" s="50">
        <f>IFERROR(FIND("-", 'Upload Data'!$A931, 1), 1000)</f>
        <v>1000</v>
      </c>
      <c r="AA944" s="50">
        <f>IFERROR(FIND("-", 'Upload Data'!$A931, Z944 + 1), 1000)</f>
        <v>1000</v>
      </c>
      <c r="AB944" s="50">
        <f>IFERROR(FIND("-", 'Upload Data'!$A931, AA944 + 1), 1000)</f>
        <v>1000</v>
      </c>
      <c r="AC944" s="50" t="str">
        <f>IFERROR(LEFT('Upload Data'!$A931, Z944 - 1), "")</f>
        <v/>
      </c>
      <c r="AD944" s="50" t="str">
        <f>IFERROR(MID('Upload Data'!$A931, Z944 + 1, AA944 - Z944 - 1), "")</f>
        <v/>
      </c>
      <c r="AE944" s="50" t="str">
        <f>IFERROR(MID('Upload Data'!$A931, AA944 + 1, AB944 - AA944 - 1), "")</f>
        <v/>
      </c>
      <c r="AF944" s="50" t="str">
        <f>IFERROR(MID('Upload Data'!$A931, AB944 + 1, 1000), "")</f>
        <v/>
      </c>
      <c r="AG944" s="50" t="str">
        <f t="shared" si="105"/>
        <v/>
      </c>
      <c r="AH944" s="50" t="b">
        <f t="shared" si="106"/>
        <v>0</v>
      </c>
    </row>
    <row r="945" spans="1:34">
      <c r="A945" s="49">
        <f t="shared" si="103"/>
        <v>932</v>
      </c>
      <c r="B945" s="48" t="b">
        <f>NOT(IFERROR('Upload Data'!A932 = "ERROR", TRUE))</f>
        <v>1</v>
      </c>
      <c r="C945" s="48">
        <f t="shared" si="104"/>
        <v>932</v>
      </c>
      <c r="D945" s="50" t="b">
        <f>IF(B945, ('Upload Data'!A932 &amp; 'Upload Data'!B932 &amp; 'Upload Data'!C932 &amp; 'Upload Data'!D932 &amp; 'Upload Data'!E932 &amp; 'Upload Data'!F932 &amp; 'Upload Data'!G932 &amp; 'Upload Data'!H932 &amp; 'Upload Data'!I932 &amp; 'Upload Data'!J932 &amp; 'Upload Data'!K932 &amp; 'Upload Data'!L932 &amp; 'Upload Data'!M932 &amp; 'Upload Data'!N932) &lt;&gt; "", FALSE)</f>
        <v>0</v>
      </c>
      <c r="E945" s="50" t="str">
        <f t="shared" si="107"/>
        <v/>
      </c>
      <c r="F945" s="50" t="str">
        <f t="shared" si="108"/>
        <v/>
      </c>
      <c r="G945" s="50" t="b">
        <f t="shared" si="102"/>
        <v>1</v>
      </c>
      <c r="H945" s="50" t="b">
        <f>IFERROR(OR(AND(NOT(D945), 'Upload Data'!$A932 = ""), AND(AG945 &gt; -1, OR(AND(AH945, LEN(AD945) = 7), IFERROR(MATCH(AD945, listCertificateTypes, 0), FALSE)))), FALSE)</f>
        <v>1</v>
      </c>
      <c r="I945" s="50" t="b">
        <f>IFERROR(OR(NOT($D945), 'Upload Data'!B932 &lt;&gt; ""), FALSE)</f>
        <v>1</v>
      </c>
      <c r="J945" s="50" t="b">
        <f>IFERROR(OR(AND(NOT($D945), 'Upload Data'!C932 = ""), ISNUMBER('Upload Data'!C932), IFERROR(DATEVALUE('Upload Data'!C932) &gt; 0, FALSE)), FALSE)</f>
        <v>1</v>
      </c>
      <c r="K945" s="50" t="b">
        <f>IFERROR(OR(NOT($D945), 'Upload Data'!D932 &lt;&gt; ""), FALSE)</f>
        <v>1</v>
      </c>
      <c r="L945" s="51" t="s">
        <v>116</v>
      </c>
      <c r="M945" s="50" t="b">
        <f>IFERROR(OR(AND(NOT($D945), 'Upload Data'!F932 = ""), IFERROR(_xlfn.NUMBERVALUE('Upload Data'!F932) &gt; 0, FALSE)), FALSE)</f>
        <v>1</v>
      </c>
      <c r="N945" s="50" t="b">
        <f>IFERROR(OR('Upload Data'!G932 = "", IFERROR(_xlfn.NUMBERVALUE('Upload Data'!G932) &gt; 0, FALSE)), FALSE)</f>
        <v>1</v>
      </c>
      <c r="O945" s="50" t="b">
        <f>IFERROR(OR('Upload Data'!G932 = "", IFERROR(MATCH('Upload Data'!H932, listVolumeUnits, 0), FALSE)), FALSE)</f>
        <v>1</v>
      </c>
      <c r="P945" s="50" t="b">
        <f>IFERROR(OR('Upload Data'!I932 = "", IFERROR(_xlfn.NUMBERVALUE('Upload Data'!I932) &gt; 0, FALSE)), FALSE)</f>
        <v>1</v>
      </c>
      <c r="Q945" s="50" t="b">
        <f>IFERROR(OR('Upload Data'!I932 = "", IFERROR(MATCH('Upload Data'!J932, listWeightUnits, 0), FALSE)), FALSE)</f>
        <v>1</v>
      </c>
      <c r="R945" s="50" t="b">
        <f>IFERROR(OR(AND(NOT(D945), 'Upload Data'!K932 = ""), IFERROR(MATCH('Upload Data'!K932, listFscClaimTypes, 0), FALSE)), FALSE)</f>
        <v>1</v>
      </c>
      <c r="S945" s="50" t="b">
        <f>IFERROR(OR(AND('Upload Data'!K932 = refClaimFsc100, OR('Upload Data'!L932 = "", 'Upload Data'!L932 = 100)), AND('Upload Data'!K932 = refClaimFscCW, OR('Upload Data'!L932 = "", 'Upload Data'!L932 = 0)), AND('Upload Data'!K932 = refClaimFscMix, 'Upload Data'!L932 &lt;&gt; "", _xlfn.NUMBERVALUE('Upload Data'!L932) &gt;= 0, _xlfn.NUMBERVALUE('Upload Data'!L932) &lt;= 100), AND('Upload Data'!K932 = refClaimFscMixCredit, OR('Upload Data'!L932 = "", 'Upload Data'!L932 = 100)), AND('Upload Data'!K932 = refClaimFscRecycled, 'Upload Data'!K932 =""), 'Upload Data'!K932 = ""), FALSE)</f>
        <v>1</v>
      </c>
      <c r="T945" s="50" t="b">
        <f>IFERROR(OR('Upload Data'!M932 = "", ISNUMBER('Upload Data'!M932), IFERROR(DATEVALUE('Upload Data'!M932) &gt; 0, FALSE)), FALSE)</f>
        <v>1</v>
      </c>
      <c r="U945" s="50" t="b">
        <f>IFERROR(OR('Upload Data'!N932 = "", ISNUMBER('Upload Data'!N932), IFERROR(DATEVALUE('Upload Data'!N932) &gt; 0, FALSE)), FALSE)</f>
        <v>1</v>
      </c>
      <c r="V945" s="51" t="s">
        <v>116</v>
      </c>
      <c r="W945" s="50"/>
      <c r="X945" s="50"/>
      <c r="Y945" s="50"/>
      <c r="Z945" s="50">
        <f>IFERROR(FIND("-", 'Upload Data'!$A932, 1), 1000)</f>
        <v>1000</v>
      </c>
      <c r="AA945" s="50">
        <f>IFERROR(FIND("-", 'Upload Data'!$A932, Z945 + 1), 1000)</f>
        <v>1000</v>
      </c>
      <c r="AB945" s="50">
        <f>IFERROR(FIND("-", 'Upload Data'!$A932, AA945 + 1), 1000)</f>
        <v>1000</v>
      </c>
      <c r="AC945" s="50" t="str">
        <f>IFERROR(LEFT('Upload Data'!$A932, Z945 - 1), "")</f>
        <v/>
      </c>
      <c r="AD945" s="50" t="str">
        <f>IFERROR(MID('Upload Data'!$A932, Z945 + 1, AA945 - Z945 - 1), "")</f>
        <v/>
      </c>
      <c r="AE945" s="50" t="str">
        <f>IFERROR(MID('Upload Data'!$A932, AA945 + 1, AB945 - AA945 - 1), "")</f>
        <v/>
      </c>
      <c r="AF945" s="50" t="str">
        <f>IFERROR(MID('Upload Data'!$A932, AB945 + 1, 1000), "")</f>
        <v/>
      </c>
      <c r="AG945" s="50" t="str">
        <f t="shared" si="105"/>
        <v/>
      </c>
      <c r="AH945" s="50" t="b">
        <f t="shared" si="106"/>
        <v>0</v>
      </c>
    </row>
    <row r="946" spans="1:34">
      <c r="A946" s="49">
        <f t="shared" si="103"/>
        <v>933</v>
      </c>
      <c r="B946" s="48" t="b">
        <f>NOT(IFERROR('Upload Data'!A933 = "ERROR", TRUE))</f>
        <v>1</v>
      </c>
      <c r="C946" s="48">
        <f t="shared" si="104"/>
        <v>933</v>
      </c>
      <c r="D946" s="50" t="b">
        <f>IF(B946, ('Upload Data'!A933 &amp; 'Upload Data'!B933 &amp; 'Upload Data'!C933 &amp; 'Upload Data'!D933 &amp; 'Upload Data'!E933 &amp; 'Upload Data'!F933 &amp; 'Upload Data'!G933 &amp; 'Upload Data'!H933 &amp; 'Upload Data'!I933 &amp; 'Upload Data'!J933 &amp; 'Upload Data'!K933 &amp; 'Upload Data'!L933 &amp; 'Upload Data'!M933 &amp; 'Upload Data'!N933) &lt;&gt; "", FALSE)</f>
        <v>0</v>
      </c>
      <c r="E946" s="50" t="str">
        <f t="shared" si="107"/>
        <v/>
      </c>
      <c r="F946" s="50" t="str">
        <f t="shared" si="108"/>
        <v/>
      </c>
      <c r="G946" s="50" t="b">
        <f t="shared" si="102"/>
        <v>1</v>
      </c>
      <c r="H946" s="50" t="b">
        <f>IFERROR(OR(AND(NOT(D946), 'Upload Data'!$A933 = ""), AND(AG946 &gt; -1, OR(AND(AH946, LEN(AD946) = 7), IFERROR(MATCH(AD946, listCertificateTypes, 0), FALSE)))), FALSE)</f>
        <v>1</v>
      </c>
      <c r="I946" s="50" t="b">
        <f>IFERROR(OR(NOT($D946), 'Upload Data'!B933 &lt;&gt; ""), FALSE)</f>
        <v>1</v>
      </c>
      <c r="J946" s="50" t="b">
        <f>IFERROR(OR(AND(NOT($D946), 'Upload Data'!C933 = ""), ISNUMBER('Upload Data'!C933), IFERROR(DATEVALUE('Upload Data'!C933) &gt; 0, FALSE)), FALSE)</f>
        <v>1</v>
      </c>
      <c r="K946" s="50" t="b">
        <f>IFERROR(OR(NOT($D946), 'Upload Data'!D933 &lt;&gt; ""), FALSE)</f>
        <v>1</v>
      </c>
      <c r="L946" s="51" t="s">
        <v>116</v>
      </c>
      <c r="M946" s="50" t="b">
        <f>IFERROR(OR(AND(NOT($D946), 'Upload Data'!F933 = ""), IFERROR(_xlfn.NUMBERVALUE('Upload Data'!F933) &gt; 0, FALSE)), FALSE)</f>
        <v>1</v>
      </c>
      <c r="N946" s="50" t="b">
        <f>IFERROR(OR('Upload Data'!G933 = "", IFERROR(_xlfn.NUMBERVALUE('Upload Data'!G933) &gt; 0, FALSE)), FALSE)</f>
        <v>1</v>
      </c>
      <c r="O946" s="50" t="b">
        <f>IFERROR(OR('Upload Data'!G933 = "", IFERROR(MATCH('Upload Data'!H933, listVolumeUnits, 0), FALSE)), FALSE)</f>
        <v>1</v>
      </c>
      <c r="P946" s="50" t="b">
        <f>IFERROR(OR('Upload Data'!I933 = "", IFERROR(_xlfn.NUMBERVALUE('Upload Data'!I933) &gt; 0, FALSE)), FALSE)</f>
        <v>1</v>
      </c>
      <c r="Q946" s="50" t="b">
        <f>IFERROR(OR('Upload Data'!I933 = "", IFERROR(MATCH('Upload Data'!J933, listWeightUnits, 0), FALSE)), FALSE)</f>
        <v>1</v>
      </c>
      <c r="R946" s="50" t="b">
        <f>IFERROR(OR(AND(NOT(D946), 'Upload Data'!K933 = ""), IFERROR(MATCH('Upload Data'!K933, listFscClaimTypes, 0), FALSE)), FALSE)</f>
        <v>1</v>
      </c>
      <c r="S946" s="50" t="b">
        <f>IFERROR(OR(AND('Upload Data'!K933 = refClaimFsc100, OR('Upload Data'!L933 = "", 'Upload Data'!L933 = 100)), AND('Upload Data'!K933 = refClaimFscCW, OR('Upload Data'!L933 = "", 'Upload Data'!L933 = 0)), AND('Upload Data'!K933 = refClaimFscMix, 'Upload Data'!L933 &lt;&gt; "", _xlfn.NUMBERVALUE('Upload Data'!L933) &gt;= 0, _xlfn.NUMBERVALUE('Upload Data'!L933) &lt;= 100), AND('Upload Data'!K933 = refClaimFscMixCredit, OR('Upload Data'!L933 = "", 'Upload Data'!L933 = 100)), AND('Upload Data'!K933 = refClaimFscRecycled, 'Upload Data'!K933 =""), 'Upload Data'!K933 = ""), FALSE)</f>
        <v>1</v>
      </c>
      <c r="T946" s="50" t="b">
        <f>IFERROR(OR('Upload Data'!M933 = "", ISNUMBER('Upload Data'!M933), IFERROR(DATEVALUE('Upload Data'!M933) &gt; 0, FALSE)), FALSE)</f>
        <v>1</v>
      </c>
      <c r="U946" s="50" t="b">
        <f>IFERROR(OR('Upload Data'!N933 = "", ISNUMBER('Upload Data'!N933), IFERROR(DATEVALUE('Upload Data'!N933) &gt; 0, FALSE)), FALSE)</f>
        <v>1</v>
      </c>
      <c r="V946" s="51" t="s">
        <v>116</v>
      </c>
      <c r="W946" s="50"/>
      <c r="X946" s="50"/>
      <c r="Y946" s="50"/>
      <c r="Z946" s="50">
        <f>IFERROR(FIND("-", 'Upload Data'!$A933, 1), 1000)</f>
        <v>1000</v>
      </c>
      <c r="AA946" s="50">
        <f>IFERROR(FIND("-", 'Upload Data'!$A933, Z946 + 1), 1000)</f>
        <v>1000</v>
      </c>
      <c r="AB946" s="50">
        <f>IFERROR(FIND("-", 'Upload Data'!$A933, AA946 + 1), 1000)</f>
        <v>1000</v>
      </c>
      <c r="AC946" s="50" t="str">
        <f>IFERROR(LEFT('Upload Data'!$A933, Z946 - 1), "")</f>
        <v/>
      </c>
      <c r="AD946" s="50" t="str">
        <f>IFERROR(MID('Upload Data'!$A933, Z946 + 1, AA946 - Z946 - 1), "")</f>
        <v/>
      </c>
      <c r="AE946" s="50" t="str">
        <f>IFERROR(MID('Upload Data'!$A933, AA946 + 1, AB946 - AA946 - 1), "")</f>
        <v/>
      </c>
      <c r="AF946" s="50" t="str">
        <f>IFERROR(MID('Upload Data'!$A933, AB946 + 1, 1000), "")</f>
        <v/>
      </c>
      <c r="AG946" s="50" t="str">
        <f t="shared" si="105"/>
        <v/>
      </c>
      <c r="AH946" s="50" t="b">
        <f t="shared" si="106"/>
        <v>0</v>
      </c>
    </row>
    <row r="947" spans="1:34">
      <c r="A947" s="49">
        <f t="shared" si="103"/>
        <v>934</v>
      </c>
      <c r="B947" s="48" t="b">
        <f>NOT(IFERROR('Upload Data'!A934 = "ERROR", TRUE))</f>
        <v>1</v>
      </c>
      <c r="C947" s="48">
        <f t="shared" si="104"/>
        <v>934</v>
      </c>
      <c r="D947" s="50" t="b">
        <f>IF(B947, ('Upload Data'!A934 &amp; 'Upload Data'!B934 &amp; 'Upload Data'!C934 &amp; 'Upload Data'!D934 &amp; 'Upload Data'!E934 &amp; 'Upload Data'!F934 &amp; 'Upload Data'!G934 &amp; 'Upload Data'!H934 &amp; 'Upload Data'!I934 &amp; 'Upload Data'!J934 &amp; 'Upload Data'!K934 &amp; 'Upload Data'!L934 &amp; 'Upload Data'!M934 &amp; 'Upload Data'!N934) &lt;&gt; "", FALSE)</f>
        <v>0</v>
      </c>
      <c r="E947" s="50" t="str">
        <f t="shared" si="107"/>
        <v/>
      </c>
      <c r="F947" s="50" t="str">
        <f t="shared" si="108"/>
        <v/>
      </c>
      <c r="G947" s="50" t="b">
        <f t="shared" si="102"/>
        <v>1</v>
      </c>
      <c r="H947" s="50" t="b">
        <f>IFERROR(OR(AND(NOT(D947), 'Upload Data'!$A934 = ""), AND(AG947 &gt; -1, OR(AND(AH947, LEN(AD947) = 7), IFERROR(MATCH(AD947, listCertificateTypes, 0), FALSE)))), FALSE)</f>
        <v>1</v>
      </c>
      <c r="I947" s="50" t="b">
        <f>IFERROR(OR(NOT($D947), 'Upload Data'!B934 &lt;&gt; ""), FALSE)</f>
        <v>1</v>
      </c>
      <c r="J947" s="50" t="b">
        <f>IFERROR(OR(AND(NOT($D947), 'Upload Data'!C934 = ""), ISNUMBER('Upload Data'!C934), IFERROR(DATEVALUE('Upload Data'!C934) &gt; 0, FALSE)), FALSE)</f>
        <v>1</v>
      </c>
      <c r="K947" s="50" t="b">
        <f>IFERROR(OR(NOT($D947), 'Upload Data'!D934 &lt;&gt; ""), FALSE)</f>
        <v>1</v>
      </c>
      <c r="L947" s="51" t="s">
        <v>116</v>
      </c>
      <c r="M947" s="50" t="b">
        <f>IFERROR(OR(AND(NOT($D947), 'Upload Data'!F934 = ""), IFERROR(_xlfn.NUMBERVALUE('Upload Data'!F934) &gt; 0, FALSE)), FALSE)</f>
        <v>1</v>
      </c>
      <c r="N947" s="50" t="b">
        <f>IFERROR(OR('Upload Data'!G934 = "", IFERROR(_xlfn.NUMBERVALUE('Upload Data'!G934) &gt; 0, FALSE)), FALSE)</f>
        <v>1</v>
      </c>
      <c r="O947" s="50" t="b">
        <f>IFERROR(OR('Upload Data'!G934 = "", IFERROR(MATCH('Upload Data'!H934, listVolumeUnits, 0), FALSE)), FALSE)</f>
        <v>1</v>
      </c>
      <c r="P947" s="50" t="b">
        <f>IFERROR(OR('Upload Data'!I934 = "", IFERROR(_xlfn.NUMBERVALUE('Upload Data'!I934) &gt; 0, FALSE)), FALSE)</f>
        <v>1</v>
      </c>
      <c r="Q947" s="50" t="b">
        <f>IFERROR(OR('Upload Data'!I934 = "", IFERROR(MATCH('Upload Data'!J934, listWeightUnits, 0), FALSE)), FALSE)</f>
        <v>1</v>
      </c>
      <c r="R947" s="50" t="b">
        <f>IFERROR(OR(AND(NOT(D947), 'Upload Data'!K934 = ""), IFERROR(MATCH('Upload Data'!K934, listFscClaimTypes, 0), FALSE)), FALSE)</f>
        <v>1</v>
      </c>
      <c r="S947" s="50" t="b">
        <f>IFERROR(OR(AND('Upload Data'!K934 = refClaimFsc100, OR('Upload Data'!L934 = "", 'Upload Data'!L934 = 100)), AND('Upload Data'!K934 = refClaimFscCW, OR('Upload Data'!L934 = "", 'Upload Data'!L934 = 0)), AND('Upload Data'!K934 = refClaimFscMix, 'Upload Data'!L934 &lt;&gt; "", _xlfn.NUMBERVALUE('Upload Data'!L934) &gt;= 0, _xlfn.NUMBERVALUE('Upload Data'!L934) &lt;= 100), AND('Upload Data'!K934 = refClaimFscMixCredit, OR('Upload Data'!L934 = "", 'Upload Data'!L934 = 100)), AND('Upload Data'!K934 = refClaimFscRecycled, 'Upload Data'!K934 =""), 'Upload Data'!K934 = ""), FALSE)</f>
        <v>1</v>
      </c>
      <c r="T947" s="50" t="b">
        <f>IFERROR(OR('Upload Data'!M934 = "", ISNUMBER('Upload Data'!M934), IFERROR(DATEVALUE('Upload Data'!M934) &gt; 0, FALSE)), FALSE)</f>
        <v>1</v>
      </c>
      <c r="U947" s="50" t="b">
        <f>IFERROR(OR('Upload Data'!N934 = "", ISNUMBER('Upload Data'!N934), IFERROR(DATEVALUE('Upload Data'!N934) &gt; 0, FALSE)), FALSE)</f>
        <v>1</v>
      </c>
      <c r="V947" s="51" t="s">
        <v>116</v>
      </c>
      <c r="W947" s="50"/>
      <c r="X947" s="50"/>
      <c r="Y947" s="50"/>
      <c r="Z947" s="50">
        <f>IFERROR(FIND("-", 'Upload Data'!$A934, 1), 1000)</f>
        <v>1000</v>
      </c>
      <c r="AA947" s="50">
        <f>IFERROR(FIND("-", 'Upload Data'!$A934, Z947 + 1), 1000)</f>
        <v>1000</v>
      </c>
      <c r="AB947" s="50">
        <f>IFERROR(FIND("-", 'Upload Data'!$A934, AA947 + 1), 1000)</f>
        <v>1000</v>
      </c>
      <c r="AC947" s="50" t="str">
        <f>IFERROR(LEFT('Upload Data'!$A934, Z947 - 1), "")</f>
        <v/>
      </c>
      <c r="AD947" s="50" t="str">
        <f>IFERROR(MID('Upload Data'!$A934, Z947 + 1, AA947 - Z947 - 1), "")</f>
        <v/>
      </c>
      <c r="AE947" s="50" t="str">
        <f>IFERROR(MID('Upload Data'!$A934, AA947 + 1, AB947 - AA947 - 1), "")</f>
        <v/>
      </c>
      <c r="AF947" s="50" t="str">
        <f>IFERROR(MID('Upload Data'!$A934, AB947 + 1, 1000), "")</f>
        <v/>
      </c>
      <c r="AG947" s="50" t="str">
        <f t="shared" si="105"/>
        <v/>
      </c>
      <c r="AH947" s="50" t="b">
        <f t="shared" si="106"/>
        <v>0</v>
      </c>
    </row>
    <row r="948" spans="1:34">
      <c r="A948" s="49">
        <f t="shared" si="103"/>
        <v>935</v>
      </c>
      <c r="B948" s="48" t="b">
        <f>NOT(IFERROR('Upload Data'!A935 = "ERROR", TRUE))</f>
        <v>1</v>
      </c>
      <c r="C948" s="48">
        <f t="shared" si="104"/>
        <v>935</v>
      </c>
      <c r="D948" s="50" t="b">
        <f>IF(B948, ('Upload Data'!A935 &amp; 'Upload Data'!B935 &amp; 'Upload Data'!C935 &amp; 'Upload Data'!D935 &amp; 'Upload Data'!E935 &amp; 'Upload Data'!F935 &amp; 'Upload Data'!G935 &amp; 'Upload Data'!H935 &amp; 'Upload Data'!I935 &amp; 'Upload Data'!J935 &amp; 'Upload Data'!K935 &amp; 'Upload Data'!L935 &amp; 'Upload Data'!M935 &amp; 'Upload Data'!N935) &lt;&gt; "", FALSE)</f>
        <v>0</v>
      </c>
      <c r="E948" s="50" t="str">
        <f t="shared" si="107"/>
        <v/>
      </c>
      <c r="F948" s="50" t="str">
        <f t="shared" si="108"/>
        <v/>
      </c>
      <c r="G948" s="50" t="b">
        <f t="shared" si="102"/>
        <v>1</v>
      </c>
      <c r="H948" s="50" t="b">
        <f>IFERROR(OR(AND(NOT(D948), 'Upload Data'!$A935 = ""), AND(AG948 &gt; -1, OR(AND(AH948, LEN(AD948) = 7), IFERROR(MATCH(AD948, listCertificateTypes, 0), FALSE)))), FALSE)</f>
        <v>1</v>
      </c>
      <c r="I948" s="50" t="b">
        <f>IFERROR(OR(NOT($D948), 'Upload Data'!B935 &lt;&gt; ""), FALSE)</f>
        <v>1</v>
      </c>
      <c r="J948" s="50" t="b">
        <f>IFERROR(OR(AND(NOT($D948), 'Upload Data'!C935 = ""), ISNUMBER('Upload Data'!C935), IFERROR(DATEVALUE('Upload Data'!C935) &gt; 0, FALSE)), FALSE)</f>
        <v>1</v>
      </c>
      <c r="K948" s="50" t="b">
        <f>IFERROR(OR(NOT($D948), 'Upload Data'!D935 &lt;&gt; ""), FALSE)</f>
        <v>1</v>
      </c>
      <c r="L948" s="51" t="s">
        <v>116</v>
      </c>
      <c r="M948" s="50" t="b">
        <f>IFERROR(OR(AND(NOT($D948), 'Upload Data'!F935 = ""), IFERROR(_xlfn.NUMBERVALUE('Upload Data'!F935) &gt; 0, FALSE)), FALSE)</f>
        <v>1</v>
      </c>
      <c r="N948" s="50" t="b">
        <f>IFERROR(OR('Upload Data'!G935 = "", IFERROR(_xlfn.NUMBERVALUE('Upload Data'!G935) &gt; 0, FALSE)), FALSE)</f>
        <v>1</v>
      </c>
      <c r="O948" s="50" t="b">
        <f>IFERROR(OR('Upload Data'!G935 = "", IFERROR(MATCH('Upload Data'!H935, listVolumeUnits, 0), FALSE)), FALSE)</f>
        <v>1</v>
      </c>
      <c r="P948" s="50" t="b">
        <f>IFERROR(OR('Upload Data'!I935 = "", IFERROR(_xlfn.NUMBERVALUE('Upload Data'!I935) &gt; 0, FALSE)), FALSE)</f>
        <v>1</v>
      </c>
      <c r="Q948" s="50" t="b">
        <f>IFERROR(OR('Upload Data'!I935 = "", IFERROR(MATCH('Upload Data'!J935, listWeightUnits, 0), FALSE)), FALSE)</f>
        <v>1</v>
      </c>
      <c r="R948" s="50" t="b">
        <f>IFERROR(OR(AND(NOT(D948), 'Upload Data'!K935 = ""), IFERROR(MATCH('Upload Data'!K935, listFscClaimTypes, 0), FALSE)), FALSE)</f>
        <v>1</v>
      </c>
      <c r="S948" s="50" t="b">
        <f>IFERROR(OR(AND('Upload Data'!K935 = refClaimFsc100, OR('Upload Data'!L935 = "", 'Upload Data'!L935 = 100)), AND('Upload Data'!K935 = refClaimFscCW, OR('Upload Data'!L935 = "", 'Upload Data'!L935 = 0)), AND('Upload Data'!K935 = refClaimFscMix, 'Upload Data'!L935 &lt;&gt; "", _xlfn.NUMBERVALUE('Upload Data'!L935) &gt;= 0, _xlfn.NUMBERVALUE('Upload Data'!L935) &lt;= 100), AND('Upload Data'!K935 = refClaimFscMixCredit, OR('Upload Data'!L935 = "", 'Upload Data'!L935 = 100)), AND('Upload Data'!K935 = refClaimFscRecycled, 'Upload Data'!K935 =""), 'Upload Data'!K935 = ""), FALSE)</f>
        <v>1</v>
      </c>
      <c r="T948" s="50" t="b">
        <f>IFERROR(OR('Upload Data'!M935 = "", ISNUMBER('Upload Data'!M935), IFERROR(DATEVALUE('Upload Data'!M935) &gt; 0, FALSE)), FALSE)</f>
        <v>1</v>
      </c>
      <c r="U948" s="50" t="b">
        <f>IFERROR(OR('Upload Data'!N935 = "", ISNUMBER('Upload Data'!N935), IFERROR(DATEVALUE('Upload Data'!N935) &gt; 0, FALSE)), FALSE)</f>
        <v>1</v>
      </c>
      <c r="V948" s="51" t="s">
        <v>116</v>
      </c>
      <c r="W948" s="50"/>
      <c r="X948" s="50"/>
      <c r="Y948" s="50"/>
      <c r="Z948" s="50">
        <f>IFERROR(FIND("-", 'Upload Data'!$A935, 1), 1000)</f>
        <v>1000</v>
      </c>
      <c r="AA948" s="50">
        <f>IFERROR(FIND("-", 'Upload Data'!$A935, Z948 + 1), 1000)</f>
        <v>1000</v>
      </c>
      <c r="AB948" s="50">
        <f>IFERROR(FIND("-", 'Upload Data'!$A935, AA948 + 1), 1000)</f>
        <v>1000</v>
      </c>
      <c r="AC948" s="50" t="str">
        <f>IFERROR(LEFT('Upload Data'!$A935, Z948 - 1), "")</f>
        <v/>
      </c>
      <c r="AD948" s="50" t="str">
        <f>IFERROR(MID('Upload Data'!$A935, Z948 + 1, AA948 - Z948 - 1), "")</f>
        <v/>
      </c>
      <c r="AE948" s="50" t="str">
        <f>IFERROR(MID('Upload Data'!$A935, AA948 + 1, AB948 - AA948 - 1), "")</f>
        <v/>
      </c>
      <c r="AF948" s="50" t="str">
        <f>IFERROR(MID('Upload Data'!$A935, AB948 + 1, 1000), "")</f>
        <v/>
      </c>
      <c r="AG948" s="50" t="str">
        <f t="shared" si="105"/>
        <v/>
      </c>
      <c r="AH948" s="50" t="b">
        <f t="shared" si="106"/>
        <v>0</v>
      </c>
    </row>
    <row r="949" spans="1:34">
      <c r="A949" s="49">
        <f t="shared" si="103"/>
        <v>936</v>
      </c>
      <c r="B949" s="48" t="b">
        <f>NOT(IFERROR('Upload Data'!A936 = "ERROR", TRUE))</f>
        <v>1</v>
      </c>
      <c r="C949" s="48">
        <f t="shared" si="104"/>
        <v>936</v>
      </c>
      <c r="D949" s="50" t="b">
        <f>IF(B949, ('Upload Data'!A936 &amp; 'Upload Data'!B936 &amp; 'Upload Data'!C936 &amp; 'Upload Data'!D936 &amp; 'Upload Data'!E936 &amp; 'Upload Data'!F936 &amp; 'Upload Data'!G936 &amp; 'Upload Data'!H936 &amp; 'Upload Data'!I936 &amp; 'Upload Data'!J936 &amp; 'Upload Data'!K936 &amp; 'Upload Data'!L936 &amp; 'Upload Data'!M936 &amp; 'Upload Data'!N936) &lt;&gt; "", FALSE)</f>
        <v>0</v>
      </c>
      <c r="E949" s="50" t="str">
        <f t="shared" si="107"/>
        <v/>
      </c>
      <c r="F949" s="50" t="str">
        <f t="shared" si="108"/>
        <v/>
      </c>
      <c r="G949" s="50" t="b">
        <f t="shared" si="102"/>
        <v>1</v>
      </c>
      <c r="H949" s="50" t="b">
        <f>IFERROR(OR(AND(NOT(D949), 'Upload Data'!$A936 = ""), AND(AG949 &gt; -1, OR(AND(AH949, LEN(AD949) = 7), IFERROR(MATCH(AD949, listCertificateTypes, 0), FALSE)))), FALSE)</f>
        <v>1</v>
      </c>
      <c r="I949" s="50" t="b">
        <f>IFERROR(OR(NOT($D949), 'Upload Data'!B936 &lt;&gt; ""), FALSE)</f>
        <v>1</v>
      </c>
      <c r="J949" s="50" t="b">
        <f>IFERROR(OR(AND(NOT($D949), 'Upload Data'!C936 = ""), ISNUMBER('Upload Data'!C936), IFERROR(DATEVALUE('Upload Data'!C936) &gt; 0, FALSE)), FALSE)</f>
        <v>1</v>
      </c>
      <c r="K949" s="50" t="b">
        <f>IFERROR(OR(NOT($D949), 'Upload Data'!D936 &lt;&gt; ""), FALSE)</f>
        <v>1</v>
      </c>
      <c r="L949" s="51" t="s">
        <v>116</v>
      </c>
      <c r="M949" s="50" t="b">
        <f>IFERROR(OR(AND(NOT($D949), 'Upload Data'!F936 = ""), IFERROR(_xlfn.NUMBERVALUE('Upload Data'!F936) &gt; 0, FALSE)), FALSE)</f>
        <v>1</v>
      </c>
      <c r="N949" s="50" t="b">
        <f>IFERROR(OR('Upload Data'!G936 = "", IFERROR(_xlfn.NUMBERVALUE('Upload Data'!G936) &gt; 0, FALSE)), FALSE)</f>
        <v>1</v>
      </c>
      <c r="O949" s="50" t="b">
        <f>IFERROR(OR('Upload Data'!G936 = "", IFERROR(MATCH('Upload Data'!H936, listVolumeUnits, 0), FALSE)), FALSE)</f>
        <v>1</v>
      </c>
      <c r="P949" s="50" t="b">
        <f>IFERROR(OR('Upload Data'!I936 = "", IFERROR(_xlfn.NUMBERVALUE('Upload Data'!I936) &gt; 0, FALSE)), FALSE)</f>
        <v>1</v>
      </c>
      <c r="Q949" s="50" t="b">
        <f>IFERROR(OR('Upload Data'!I936 = "", IFERROR(MATCH('Upload Data'!J936, listWeightUnits, 0), FALSE)), FALSE)</f>
        <v>1</v>
      </c>
      <c r="R949" s="50" t="b">
        <f>IFERROR(OR(AND(NOT(D949), 'Upload Data'!K936 = ""), IFERROR(MATCH('Upload Data'!K936, listFscClaimTypes, 0), FALSE)), FALSE)</f>
        <v>1</v>
      </c>
      <c r="S949" s="50" t="b">
        <f>IFERROR(OR(AND('Upload Data'!K936 = refClaimFsc100, OR('Upload Data'!L936 = "", 'Upload Data'!L936 = 100)), AND('Upload Data'!K936 = refClaimFscCW, OR('Upload Data'!L936 = "", 'Upload Data'!L936 = 0)), AND('Upload Data'!K936 = refClaimFscMix, 'Upload Data'!L936 &lt;&gt; "", _xlfn.NUMBERVALUE('Upload Data'!L936) &gt;= 0, _xlfn.NUMBERVALUE('Upload Data'!L936) &lt;= 100), AND('Upload Data'!K936 = refClaimFscMixCredit, OR('Upload Data'!L936 = "", 'Upload Data'!L936 = 100)), AND('Upload Data'!K936 = refClaimFscRecycled, 'Upload Data'!K936 =""), 'Upload Data'!K936 = ""), FALSE)</f>
        <v>1</v>
      </c>
      <c r="T949" s="50" t="b">
        <f>IFERROR(OR('Upload Data'!M936 = "", ISNUMBER('Upload Data'!M936), IFERROR(DATEVALUE('Upload Data'!M936) &gt; 0, FALSE)), FALSE)</f>
        <v>1</v>
      </c>
      <c r="U949" s="50" t="b">
        <f>IFERROR(OR('Upload Data'!N936 = "", ISNUMBER('Upload Data'!N936), IFERROR(DATEVALUE('Upload Data'!N936) &gt; 0, FALSE)), FALSE)</f>
        <v>1</v>
      </c>
      <c r="V949" s="51" t="s">
        <v>116</v>
      </c>
      <c r="W949" s="50"/>
      <c r="X949" s="50"/>
      <c r="Y949" s="50"/>
      <c r="Z949" s="50">
        <f>IFERROR(FIND("-", 'Upload Data'!$A936, 1), 1000)</f>
        <v>1000</v>
      </c>
      <c r="AA949" s="50">
        <f>IFERROR(FIND("-", 'Upload Data'!$A936, Z949 + 1), 1000)</f>
        <v>1000</v>
      </c>
      <c r="AB949" s="50">
        <f>IFERROR(FIND("-", 'Upload Data'!$A936, AA949 + 1), 1000)</f>
        <v>1000</v>
      </c>
      <c r="AC949" s="50" t="str">
        <f>IFERROR(LEFT('Upload Data'!$A936, Z949 - 1), "")</f>
        <v/>
      </c>
      <c r="AD949" s="50" t="str">
        <f>IFERROR(MID('Upload Data'!$A936, Z949 + 1, AA949 - Z949 - 1), "")</f>
        <v/>
      </c>
      <c r="AE949" s="50" t="str">
        <f>IFERROR(MID('Upload Data'!$A936, AA949 + 1, AB949 - AA949 - 1), "")</f>
        <v/>
      </c>
      <c r="AF949" s="50" t="str">
        <f>IFERROR(MID('Upload Data'!$A936, AB949 + 1, 1000), "")</f>
        <v/>
      </c>
      <c r="AG949" s="50" t="str">
        <f t="shared" si="105"/>
        <v/>
      </c>
      <c r="AH949" s="50" t="b">
        <f t="shared" si="106"/>
        <v>0</v>
      </c>
    </row>
    <row r="950" spans="1:34">
      <c r="A950" s="49">
        <f t="shared" si="103"/>
        <v>937</v>
      </c>
      <c r="B950" s="48" t="b">
        <f>NOT(IFERROR('Upload Data'!A937 = "ERROR", TRUE))</f>
        <v>1</v>
      </c>
      <c r="C950" s="48">
        <f t="shared" si="104"/>
        <v>937</v>
      </c>
      <c r="D950" s="50" t="b">
        <f>IF(B950, ('Upload Data'!A937 &amp; 'Upload Data'!B937 &amp; 'Upload Data'!C937 &amp; 'Upload Data'!D937 &amp; 'Upload Data'!E937 &amp; 'Upload Data'!F937 &amp; 'Upload Data'!G937 &amp; 'Upload Data'!H937 &amp; 'Upload Data'!I937 &amp; 'Upload Data'!J937 &amp; 'Upload Data'!K937 &amp; 'Upload Data'!L937 &amp; 'Upload Data'!M937 &amp; 'Upload Data'!N937) &lt;&gt; "", FALSE)</f>
        <v>0</v>
      </c>
      <c r="E950" s="50" t="str">
        <f t="shared" si="107"/>
        <v/>
      </c>
      <c r="F950" s="50" t="str">
        <f t="shared" si="108"/>
        <v/>
      </c>
      <c r="G950" s="50" t="b">
        <f t="shared" si="102"/>
        <v>1</v>
      </c>
      <c r="H950" s="50" t="b">
        <f>IFERROR(OR(AND(NOT(D950), 'Upload Data'!$A937 = ""), AND(AG950 &gt; -1, OR(AND(AH950, LEN(AD950) = 7), IFERROR(MATCH(AD950, listCertificateTypes, 0), FALSE)))), FALSE)</f>
        <v>1</v>
      </c>
      <c r="I950" s="50" t="b">
        <f>IFERROR(OR(NOT($D950), 'Upload Data'!B937 &lt;&gt; ""), FALSE)</f>
        <v>1</v>
      </c>
      <c r="J950" s="50" t="b">
        <f>IFERROR(OR(AND(NOT($D950), 'Upload Data'!C937 = ""), ISNUMBER('Upload Data'!C937), IFERROR(DATEVALUE('Upload Data'!C937) &gt; 0, FALSE)), FALSE)</f>
        <v>1</v>
      </c>
      <c r="K950" s="50" t="b">
        <f>IFERROR(OR(NOT($D950), 'Upload Data'!D937 &lt;&gt; ""), FALSE)</f>
        <v>1</v>
      </c>
      <c r="L950" s="51" t="s">
        <v>116</v>
      </c>
      <c r="M950" s="50" t="b">
        <f>IFERROR(OR(AND(NOT($D950), 'Upload Data'!F937 = ""), IFERROR(_xlfn.NUMBERVALUE('Upload Data'!F937) &gt; 0, FALSE)), FALSE)</f>
        <v>1</v>
      </c>
      <c r="N950" s="50" t="b">
        <f>IFERROR(OR('Upload Data'!G937 = "", IFERROR(_xlfn.NUMBERVALUE('Upload Data'!G937) &gt; 0, FALSE)), FALSE)</f>
        <v>1</v>
      </c>
      <c r="O950" s="50" t="b">
        <f>IFERROR(OR('Upload Data'!G937 = "", IFERROR(MATCH('Upload Data'!H937, listVolumeUnits, 0), FALSE)), FALSE)</f>
        <v>1</v>
      </c>
      <c r="P950" s="50" t="b">
        <f>IFERROR(OR('Upload Data'!I937 = "", IFERROR(_xlfn.NUMBERVALUE('Upload Data'!I937) &gt; 0, FALSE)), FALSE)</f>
        <v>1</v>
      </c>
      <c r="Q950" s="50" t="b">
        <f>IFERROR(OR('Upload Data'!I937 = "", IFERROR(MATCH('Upload Data'!J937, listWeightUnits, 0), FALSE)), FALSE)</f>
        <v>1</v>
      </c>
      <c r="R950" s="50" t="b">
        <f>IFERROR(OR(AND(NOT(D950), 'Upload Data'!K937 = ""), IFERROR(MATCH('Upload Data'!K937, listFscClaimTypes, 0), FALSE)), FALSE)</f>
        <v>1</v>
      </c>
      <c r="S950" s="50" t="b">
        <f>IFERROR(OR(AND('Upload Data'!K937 = refClaimFsc100, OR('Upload Data'!L937 = "", 'Upload Data'!L937 = 100)), AND('Upload Data'!K937 = refClaimFscCW, OR('Upload Data'!L937 = "", 'Upload Data'!L937 = 0)), AND('Upload Data'!K937 = refClaimFscMix, 'Upload Data'!L937 &lt;&gt; "", _xlfn.NUMBERVALUE('Upload Data'!L937) &gt;= 0, _xlfn.NUMBERVALUE('Upload Data'!L937) &lt;= 100), AND('Upload Data'!K937 = refClaimFscMixCredit, OR('Upload Data'!L937 = "", 'Upload Data'!L937 = 100)), AND('Upload Data'!K937 = refClaimFscRecycled, 'Upload Data'!K937 =""), 'Upload Data'!K937 = ""), FALSE)</f>
        <v>1</v>
      </c>
      <c r="T950" s="50" t="b">
        <f>IFERROR(OR('Upload Data'!M937 = "", ISNUMBER('Upload Data'!M937), IFERROR(DATEVALUE('Upload Data'!M937) &gt; 0, FALSE)), FALSE)</f>
        <v>1</v>
      </c>
      <c r="U950" s="50" t="b">
        <f>IFERROR(OR('Upload Data'!N937 = "", ISNUMBER('Upload Data'!N937), IFERROR(DATEVALUE('Upload Data'!N937) &gt; 0, FALSE)), FALSE)</f>
        <v>1</v>
      </c>
      <c r="V950" s="51" t="s">
        <v>116</v>
      </c>
      <c r="W950" s="50"/>
      <c r="X950" s="50"/>
      <c r="Y950" s="50"/>
      <c r="Z950" s="50">
        <f>IFERROR(FIND("-", 'Upload Data'!$A937, 1), 1000)</f>
        <v>1000</v>
      </c>
      <c r="AA950" s="50">
        <f>IFERROR(FIND("-", 'Upload Data'!$A937, Z950 + 1), 1000)</f>
        <v>1000</v>
      </c>
      <c r="AB950" s="50">
        <f>IFERROR(FIND("-", 'Upload Data'!$A937, AA950 + 1), 1000)</f>
        <v>1000</v>
      </c>
      <c r="AC950" s="50" t="str">
        <f>IFERROR(LEFT('Upload Data'!$A937, Z950 - 1), "")</f>
        <v/>
      </c>
      <c r="AD950" s="50" t="str">
        <f>IFERROR(MID('Upload Data'!$A937, Z950 + 1, AA950 - Z950 - 1), "")</f>
        <v/>
      </c>
      <c r="AE950" s="50" t="str">
        <f>IFERROR(MID('Upload Data'!$A937, AA950 + 1, AB950 - AA950 - 1), "")</f>
        <v/>
      </c>
      <c r="AF950" s="50" t="str">
        <f>IFERROR(MID('Upload Data'!$A937, AB950 + 1, 1000), "")</f>
        <v/>
      </c>
      <c r="AG950" s="50" t="str">
        <f t="shared" si="105"/>
        <v/>
      </c>
      <c r="AH950" s="50" t="b">
        <f t="shared" si="106"/>
        <v>0</v>
      </c>
    </row>
    <row r="951" spans="1:34">
      <c r="A951" s="49">
        <f t="shared" si="103"/>
        <v>938</v>
      </c>
      <c r="B951" s="48" t="b">
        <f>NOT(IFERROR('Upload Data'!A938 = "ERROR", TRUE))</f>
        <v>1</v>
      </c>
      <c r="C951" s="48">
        <f t="shared" si="104"/>
        <v>938</v>
      </c>
      <c r="D951" s="50" t="b">
        <f>IF(B951, ('Upload Data'!A938 &amp; 'Upload Data'!B938 &amp; 'Upload Data'!C938 &amp; 'Upload Data'!D938 &amp; 'Upload Data'!E938 &amp; 'Upload Data'!F938 &amp; 'Upload Data'!G938 &amp; 'Upload Data'!H938 &amp; 'Upload Data'!I938 &amp; 'Upload Data'!J938 &amp; 'Upload Data'!K938 &amp; 'Upload Data'!L938 &amp; 'Upload Data'!M938 &amp; 'Upload Data'!N938) &lt;&gt; "", FALSE)</f>
        <v>0</v>
      </c>
      <c r="E951" s="50" t="str">
        <f t="shared" si="107"/>
        <v/>
      </c>
      <c r="F951" s="50" t="str">
        <f t="shared" si="108"/>
        <v/>
      </c>
      <c r="G951" s="50" t="b">
        <f t="shared" si="102"/>
        <v>1</v>
      </c>
      <c r="H951" s="50" t="b">
        <f>IFERROR(OR(AND(NOT(D951), 'Upload Data'!$A938 = ""), AND(AG951 &gt; -1, OR(AND(AH951, LEN(AD951) = 7), IFERROR(MATCH(AD951, listCertificateTypes, 0), FALSE)))), FALSE)</f>
        <v>1</v>
      </c>
      <c r="I951" s="50" t="b">
        <f>IFERROR(OR(NOT($D951), 'Upload Data'!B938 &lt;&gt; ""), FALSE)</f>
        <v>1</v>
      </c>
      <c r="J951" s="50" t="b">
        <f>IFERROR(OR(AND(NOT($D951), 'Upload Data'!C938 = ""), ISNUMBER('Upload Data'!C938), IFERROR(DATEVALUE('Upload Data'!C938) &gt; 0, FALSE)), FALSE)</f>
        <v>1</v>
      </c>
      <c r="K951" s="50" t="b">
        <f>IFERROR(OR(NOT($D951), 'Upload Data'!D938 &lt;&gt; ""), FALSE)</f>
        <v>1</v>
      </c>
      <c r="L951" s="51" t="s">
        <v>116</v>
      </c>
      <c r="M951" s="50" t="b">
        <f>IFERROR(OR(AND(NOT($D951), 'Upload Data'!F938 = ""), IFERROR(_xlfn.NUMBERVALUE('Upload Data'!F938) &gt; 0, FALSE)), FALSE)</f>
        <v>1</v>
      </c>
      <c r="N951" s="50" t="b">
        <f>IFERROR(OR('Upload Data'!G938 = "", IFERROR(_xlfn.NUMBERVALUE('Upload Data'!G938) &gt; 0, FALSE)), FALSE)</f>
        <v>1</v>
      </c>
      <c r="O951" s="50" t="b">
        <f>IFERROR(OR('Upload Data'!G938 = "", IFERROR(MATCH('Upload Data'!H938, listVolumeUnits, 0), FALSE)), FALSE)</f>
        <v>1</v>
      </c>
      <c r="P951" s="50" t="b">
        <f>IFERROR(OR('Upload Data'!I938 = "", IFERROR(_xlfn.NUMBERVALUE('Upload Data'!I938) &gt; 0, FALSE)), FALSE)</f>
        <v>1</v>
      </c>
      <c r="Q951" s="50" t="b">
        <f>IFERROR(OR('Upload Data'!I938 = "", IFERROR(MATCH('Upload Data'!J938, listWeightUnits, 0), FALSE)), FALSE)</f>
        <v>1</v>
      </c>
      <c r="R951" s="50" t="b">
        <f>IFERROR(OR(AND(NOT(D951), 'Upload Data'!K938 = ""), IFERROR(MATCH('Upload Data'!K938, listFscClaimTypes, 0), FALSE)), FALSE)</f>
        <v>1</v>
      </c>
      <c r="S951" s="50" t="b">
        <f>IFERROR(OR(AND('Upload Data'!K938 = refClaimFsc100, OR('Upload Data'!L938 = "", 'Upload Data'!L938 = 100)), AND('Upload Data'!K938 = refClaimFscCW, OR('Upload Data'!L938 = "", 'Upload Data'!L938 = 0)), AND('Upload Data'!K938 = refClaimFscMix, 'Upload Data'!L938 &lt;&gt; "", _xlfn.NUMBERVALUE('Upload Data'!L938) &gt;= 0, _xlfn.NUMBERVALUE('Upload Data'!L938) &lt;= 100), AND('Upload Data'!K938 = refClaimFscMixCredit, OR('Upload Data'!L938 = "", 'Upload Data'!L938 = 100)), AND('Upload Data'!K938 = refClaimFscRecycled, 'Upload Data'!K938 =""), 'Upload Data'!K938 = ""), FALSE)</f>
        <v>1</v>
      </c>
      <c r="T951" s="50" t="b">
        <f>IFERROR(OR('Upload Data'!M938 = "", ISNUMBER('Upload Data'!M938), IFERROR(DATEVALUE('Upload Data'!M938) &gt; 0, FALSE)), FALSE)</f>
        <v>1</v>
      </c>
      <c r="U951" s="50" t="b">
        <f>IFERROR(OR('Upload Data'!N938 = "", ISNUMBER('Upload Data'!N938), IFERROR(DATEVALUE('Upload Data'!N938) &gt; 0, FALSE)), FALSE)</f>
        <v>1</v>
      </c>
      <c r="V951" s="51" t="s">
        <v>116</v>
      </c>
      <c r="W951" s="50"/>
      <c r="X951" s="50"/>
      <c r="Y951" s="50"/>
      <c r="Z951" s="50">
        <f>IFERROR(FIND("-", 'Upload Data'!$A938, 1), 1000)</f>
        <v>1000</v>
      </c>
      <c r="AA951" s="50">
        <f>IFERROR(FIND("-", 'Upload Data'!$A938, Z951 + 1), 1000)</f>
        <v>1000</v>
      </c>
      <c r="AB951" s="50">
        <f>IFERROR(FIND("-", 'Upload Data'!$A938, AA951 + 1), 1000)</f>
        <v>1000</v>
      </c>
      <c r="AC951" s="50" t="str">
        <f>IFERROR(LEFT('Upload Data'!$A938, Z951 - 1), "")</f>
        <v/>
      </c>
      <c r="AD951" s="50" t="str">
        <f>IFERROR(MID('Upload Data'!$A938, Z951 + 1, AA951 - Z951 - 1), "")</f>
        <v/>
      </c>
      <c r="AE951" s="50" t="str">
        <f>IFERROR(MID('Upload Data'!$A938, AA951 + 1, AB951 - AA951 - 1), "")</f>
        <v/>
      </c>
      <c r="AF951" s="50" t="str">
        <f>IFERROR(MID('Upload Data'!$A938, AB951 + 1, 1000), "")</f>
        <v/>
      </c>
      <c r="AG951" s="50" t="str">
        <f t="shared" si="105"/>
        <v/>
      </c>
      <c r="AH951" s="50" t="b">
        <f t="shared" si="106"/>
        <v>0</v>
      </c>
    </row>
    <row r="952" spans="1:34">
      <c r="A952" s="49">
        <f t="shared" si="103"/>
        <v>939</v>
      </c>
      <c r="B952" s="48" t="b">
        <f>NOT(IFERROR('Upload Data'!A939 = "ERROR", TRUE))</f>
        <v>1</v>
      </c>
      <c r="C952" s="48">
        <f t="shared" si="104"/>
        <v>939</v>
      </c>
      <c r="D952" s="50" t="b">
        <f>IF(B952, ('Upload Data'!A939 &amp; 'Upload Data'!B939 &amp; 'Upload Data'!C939 &amp; 'Upload Data'!D939 &amp; 'Upload Data'!E939 &amp; 'Upload Data'!F939 &amp; 'Upload Data'!G939 &amp; 'Upload Data'!H939 &amp; 'Upload Data'!I939 &amp; 'Upload Data'!J939 &amp; 'Upload Data'!K939 &amp; 'Upload Data'!L939 &amp; 'Upload Data'!M939 &amp; 'Upload Data'!N939) &lt;&gt; "", FALSE)</f>
        <v>0</v>
      </c>
      <c r="E952" s="50" t="str">
        <f t="shared" si="107"/>
        <v/>
      </c>
      <c r="F952" s="50" t="str">
        <f t="shared" si="108"/>
        <v/>
      </c>
      <c r="G952" s="50" t="b">
        <f t="shared" si="102"/>
        <v>1</v>
      </c>
      <c r="H952" s="50" t="b">
        <f>IFERROR(OR(AND(NOT(D952), 'Upload Data'!$A939 = ""), AND(AG952 &gt; -1, OR(AND(AH952, LEN(AD952) = 7), IFERROR(MATCH(AD952, listCertificateTypes, 0), FALSE)))), FALSE)</f>
        <v>1</v>
      </c>
      <c r="I952" s="50" t="b">
        <f>IFERROR(OR(NOT($D952), 'Upload Data'!B939 &lt;&gt; ""), FALSE)</f>
        <v>1</v>
      </c>
      <c r="J952" s="50" t="b">
        <f>IFERROR(OR(AND(NOT($D952), 'Upload Data'!C939 = ""), ISNUMBER('Upload Data'!C939), IFERROR(DATEVALUE('Upload Data'!C939) &gt; 0, FALSE)), FALSE)</f>
        <v>1</v>
      </c>
      <c r="K952" s="50" t="b">
        <f>IFERROR(OR(NOT($D952), 'Upload Data'!D939 &lt;&gt; ""), FALSE)</f>
        <v>1</v>
      </c>
      <c r="L952" s="51" t="s">
        <v>116</v>
      </c>
      <c r="M952" s="50" t="b">
        <f>IFERROR(OR(AND(NOT($D952), 'Upload Data'!F939 = ""), IFERROR(_xlfn.NUMBERVALUE('Upload Data'!F939) &gt; 0, FALSE)), FALSE)</f>
        <v>1</v>
      </c>
      <c r="N952" s="50" t="b">
        <f>IFERROR(OR('Upload Data'!G939 = "", IFERROR(_xlfn.NUMBERVALUE('Upload Data'!G939) &gt; 0, FALSE)), FALSE)</f>
        <v>1</v>
      </c>
      <c r="O952" s="50" t="b">
        <f>IFERROR(OR('Upload Data'!G939 = "", IFERROR(MATCH('Upload Data'!H939, listVolumeUnits, 0), FALSE)), FALSE)</f>
        <v>1</v>
      </c>
      <c r="P952" s="50" t="b">
        <f>IFERROR(OR('Upload Data'!I939 = "", IFERROR(_xlfn.NUMBERVALUE('Upload Data'!I939) &gt; 0, FALSE)), FALSE)</f>
        <v>1</v>
      </c>
      <c r="Q952" s="50" t="b">
        <f>IFERROR(OR('Upload Data'!I939 = "", IFERROR(MATCH('Upload Data'!J939, listWeightUnits, 0), FALSE)), FALSE)</f>
        <v>1</v>
      </c>
      <c r="R952" s="50" t="b">
        <f>IFERROR(OR(AND(NOT(D952), 'Upload Data'!K939 = ""), IFERROR(MATCH('Upload Data'!K939, listFscClaimTypes, 0), FALSE)), FALSE)</f>
        <v>1</v>
      </c>
      <c r="S952" s="50" t="b">
        <f>IFERROR(OR(AND('Upload Data'!K939 = refClaimFsc100, OR('Upload Data'!L939 = "", 'Upload Data'!L939 = 100)), AND('Upload Data'!K939 = refClaimFscCW, OR('Upload Data'!L939 = "", 'Upload Data'!L939 = 0)), AND('Upload Data'!K939 = refClaimFscMix, 'Upload Data'!L939 &lt;&gt; "", _xlfn.NUMBERVALUE('Upload Data'!L939) &gt;= 0, _xlfn.NUMBERVALUE('Upload Data'!L939) &lt;= 100), AND('Upload Data'!K939 = refClaimFscMixCredit, OR('Upload Data'!L939 = "", 'Upload Data'!L939 = 100)), AND('Upload Data'!K939 = refClaimFscRecycled, 'Upload Data'!K939 =""), 'Upload Data'!K939 = ""), FALSE)</f>
        <v>1</v>
      </c>
      <c r="T952" s="50" t="b">
        <f>IFERROR(OR('Upload Data'!M939 = "", ISNUMBER('Upload Data'!M939), IFERROR(DATEVALUE('Upload Data'!M939) &gt; 0, FALSE)), FALSE)</f>
        <v>1</v>
      </c>
      <c r="U952" s="50" t="b">
        <f>IFERROR(OR('Upload Data'!N939 = "", ISNUMBER('Upload Data'!N939), IFERROR(DATEVALUE('Upload Data'!N939) &gt; 0, FALSE)), FALSE)</f>
        <v>1</v>
      </c>
      <c r="V952" s="51" t="s">
        <v>116</v>
      </c>
      <c r="W952" s="50"/>
      <c r="X952" s="50"/>
      <c r="Y952" s="50"/>
      <c r="Z952" s="50">
        <f>IFERROR(FIND("-", 'Upload Data'!$A939, 1), 1000)</f>
        <v>1000</v>
      </c>
      <c r="AA952" s="50">
        <f>IFERROR(FIND("-", 'Upload Data'!$A939, Z952 + 1), 1000)</f>
        <v>1000</v>
      </c>
      <c r="AB952" s="50">
        <f>IFERROR(FIND("-", 'Upload Data'!$A939, AA952 + 1), 1000)</f>
        <v>1000</v>
      </c>
      <c r="AC952" s="50" t="str">
        <f>IFERROR(LEFT('Upload Data'!$A939, Z952 - 1), "")</f>
        <v/>
      </c>
      <c r="AD952" s="50" t="str">
        <f>IFERROR(MID('Upload Data'!$A939, Z952 + 1, AA952 - Z952 - 1), "")</f>
        <v/>
      </c>
      <c r="AE952" s="50" t="str">
        <f>IFERROR(MID('Upload Data'!$A939, AA952 + 1, AB952 - AA952 - 1), "")</f>
        <v/>
      </c>
      <c r="AF952" s="50" t="str">
        <f>IFERROR(MID('Upload Data'!$A939, AB952 + 1, 1000), "")</f>
        <v/>
      </c>
      <c r="AG952" s="50" t="str">
        <f t="shared" si="105"/>
        <v/>
      </c>
      <c r="AH952" s="50" t="b">
        <f t="shared" si="106"/>
        <v>0</v>
      </c>
    </row>
    <row r="953" spans="1:34">
      <c r="A953" s="49">
        <f t="shared" si="103"/>
        <v>940</v>
      </c>
      <c r="B953" s="48" t="b">
        <f>NOT(IFERROR('Upload Data'!A940 = "ERROR", TRUE))</f>
        <v>1</v>
      </c>
      <c r="C953" s="48">
        <f t="shared" si="104"/>
        <v>940</v>
      </c>
      <c r="D953" s="50" t="b">
        <f>IF(B953, ('Upload Data'!A940 &amp; 'Upload Data'!B940 &amp; 'Upload Data'!C940 &amp; 'Upload Data'!D940 &amp; 'Upload Data'!E940 &amp; 'Upload Data'!F940 &amp; 'Upload Data'!G940 &amp; 'Upload Data'!H940 &amp; 'Upload Data'!I940 &amp; 'Upload Data'!J940 &amp; 'Upload Data'!K940 &amp; 'Upload Data'!L940 &amp; 'Upload Data'!M940 &amp; 'Upload Data'!N940) &lt;&gt; "", FALSE)</f>
        <v>0</v>
      </c>
      <c r="E953" s="50" t="str">
        <f t="shared" si="107"/>
        <v/>
      </c>
      <c r="F953" s="50" t="str">
        <f t="shared" si="108"/>
        <v/>
      </c>
      <c r="G953" s="50" t="b">
        <f t="shared" si="102"/>
        <v>1</v>
      </c>
      <c r="H953" s="50" t="b">
        <f>IFERROR(OR(AND(NOT(D953), 'Upload Data'!$A940 = ""), AND(AG953 &gt; -1, OR(AND(AH953, LEN(AD953) = 7), IFERROR(MATCH(AD953, listCertificateTypes, 0), FALSE)))), FALSE)</f>
        <v>1</v>
      </c>
      <c r="I953" s="50" t="b">
        <f>IFERROR(OR(NOT($D953), 'Upload Data'!B940 &lt;&gt; ""), FALSE)</f>
        <v>1</v>
      </c>
      <c r="J953" s="50" t="b">
        <f>IFERROR(OR(AND(NOT($D953), 'Upload Data'!C940 = ""), ISNUMBER('Upload Data'!C940), IFERROR(DATEVALUE('Upload Data'!C940) &gt; 0, FALSE)), FALSE)</f>
        <v>1</v>
      </c>
      <c r="K953" s="50" t="b">
        <f>IFERROR(OR(NOT($D953), 'Upload Data'!D940 &lt;&gt; ""), FALSE)</f>
        <v>1</v>
      </c>
      <c r="L953" s="51" t="s">
        <v>116</v>
      </c>
      <c r="M953" s="50" t="b">
        <f>IFERROR(OR(AND(NOT($D953), 'Upload Data'!F940 = ""), IFERROR(_xlfn.NUMBERVALUE('Upload Data'!F940) &gt; 0, FALSE)), FALSE)</f>
        <v>1</v>
      </c>
      <c r="N953" s="50" t="b">
        <f>IFERROR(OR('Upload Data'!G940 = "", IFERROR(_xlfn.NUMBERVALUE('Upload Data'!G940) &gt; 0, FALSE)), FALSE)</f>
        <v>1</v>
      </c>
      <c r="O953" s="50" t="b">
        <f>IFERROR(OR('Upload Data'!G940 = "", IFERROR(MATCH('Upload Data'!H940, listVolumeUnits, 0), FALSE)), FALSE)</f>
        <v>1</v>
      </c>
      <c r="P953" s="50" t="b">
        <f>IFERROR(OR('Upload Data'!I940 = "", IFERROR(_xlfn.NUMBERVALUE('Upload Data'!I940) &gt; 0, FALSE)), FALSE)</f>
        <v>1</v>
      </c>
      <c r="Q953" s="50" t="b">
        <f>IFERROR(OR('Upload Data'!I940 = "", IFERROR(MATCH('Upload Data'!J940, listWeightUnits, 0), FALSE)), FALSE)</f>
        <v>1</v>
      </c>
      <c r="R953" s="50" t="b">
        <f>IFERROR(OR(AND(NOT(D953), 'Upload Data'!K940 = ""), IFERROR(MATCH('Upload Data'!K940, listFscClaimTypes, 0), FALSE)), FALSE)</f>
        <v>1</v>
      </c>
      <c r="S953" s="50" t="b">
        <f>IFERROR(OR(AND('Upload Data'!K940 = refClaimFsc100, OR('Upload Data'!L940 = "", 'Upload Data'!L940 = 100)), AND('Upload Data'!K940 = refClaimFscCW, OR('Upload Data'!L940 = "", 'Upload Data'!L940 = 0)), AND('Upload Data'!K940 = refClaimFscMix, 'Upload Data'!L940 &lt;&gt; "", _xlfn.NUMBERVALUE('Upload Data'!L940) &gt;= 0, _xlfn.NUMBERVALUE('Upload Data'!L940) &lt;= 100), AND('Upload Data'!K940 = refClaimFscMixCredit, OR('Upload Data'!L940 = "", 'Upload Data'!L940 = 100)), AND('Upload Data'!K940 = refClaimFscRecycled, 'Upload Data'!K940 =""), 'Upload Data'!K940 = ""), FALSE)</f>
        <v>1</v>
      </c>
      <c r="T953" s="50" t="b">
        <f>IFERROR(OR('Upload Data'!M940 = "", ISNUMBER('Upload Data'!M940), IFERROR(DATEVALUE('Upload Data'!M940) &gt; 0, FALSE)), FALSE)</f>
        <v>1</v>
      </c>
      <c r="U953" s="50" t="b">
        <f>IFERROR(OR('Upload Data'!N940 = "", ISNUMBER('Upload Data'!N940), IFERROR(DATEVALUE('Upload Data'!N940) &gt; 0, FALSE)), FALSE)</f>
        <v>1</v>
      </c>
      <c r="V953" s="51" t="s">
        <v>116</v>
      </c>
      <c r="W953" s="50"/>
      <c r="X953" s="50"/>
      <c r="Y953" s="50"/>
      <c r="Z953" s="50">
        <f>IFERROR(FIND("-", 'Upload Data'!$A940, 1), 1000)</f>
        <v>1000</v>
      </c>
      <c r="AA953" s="50">
        <f>IFERROR(FIND("-", 'Upload Data'!$A940, Z953 + 1), 1000)</f>
        <v>1000</v>
      </c>
      <c r="AB953" s="50">
        <f>IFERROR(FIND("-", 'Upload Data'!$A940, AA953 + 1), 1000)</f>
        <v>1000</v>
      </c>
      <c r="AC953" s="50" t="str">
        <f>IFERROR(LEFT('Upload Data'!$A940, Z953 - 1), "")</f>
        <v/>
      </c>
      <c r="AD953" s="50" t="str">
        <f>IFERROR(MID('Upload Data'!$A940, Z953 + 1, AA953 - Z953 - 1), "")</f>
        <v/>
      </c>
      <c r="AE953" s="50" t="str">
        <f>IFERROR(MID('Upload Data'!$A940, AA953 + 1, AB953 - AA953 - 1), "")</f>
        <v/>
      </c>
      <c r="AF953" s="50" t="str">
        <f>IFERROR(MID('Upload Data'!$A940, AB953 + 1, 1000), "")</f>
        <v/>
      </c>
      <c r="AG953" s="50" t="str">
        <f t="shared" si="105"/>
        <v/>
      </c>
      <c r="AH953" s="50" t="b">
        <f t="shared" si="106"/>
        <v>0</v>
      </c>
    </row>
    <row r="954" spans="1:34">
      <c r="A954" s="49">
        <f t="shared" si="103"/>
        <v>941</v>
      </c>
      <c r="B954" s="48" t="b">
        <f>NOT(IFERROR('Upload Data'!A941 = "ERROR", TRUE))</f>
        <v>1</v>
      </c>
      <c r="C954" s="48">
        <f t="shared" si="104"/>
        <v>941</v>
      </c>
      <c r="D954" s="50" t="b">
        <f>IF(B954, ('Upload Data'!A941 &amp; 'Upload Data'!B941 &amp; 'Upload Data'!C941 &amp; 'Upload Data'!D941 &amp; 'Upload Data'!E941 &amp; 'Upload Data'!F941 &amp; 'Upload Data'!G941 &amp; 'Upload Data'!H941 &amp; 'Upload Data'!I941 &amp; 'Upload Data'!J941 &amp; 'Upload Data'!K941 &amp; 'Upload Data'!L941 &amp; 'Upload Data'!M941 &amp; 'Upload Data'!N941) &lt;&gt; "", FALSE)</f>
        <v>0</v>
      </c>
      <c r="E954" s="50" t="str">
        <f t="shared" si="107"/>
        <v/>
      </c>
      <c r="F954" s="50" t="str">
        <f t="shared" si="108"/>
        <v/>
      </c>
      <c r="G954" s="50" t="b">
        <f t="shared" si="102"/>
        <v>1</v>
      </c>
      <c r="H954" s="50" t="b">
        <f>IFERROR(OR(AND(NOT(D954), 'Upload Data'!$A941 = ""), AND(AG954 &gt; -1, OR(AND(AH954, LEN(AD954) = 7), IFERROR(MATCH(AD954, listCertificateTypes, 0), FALSE)))), FALSE)</f>
        <v>1</v>
      </c>
      <c r="I954" s="50" t="b">
        <f>IFERROR(OR(NOT($D954), 'Upload Data'!B941 &lt;&gt; ""), FALSE)</f>
        <v>1</v>
      </c>
      <c r="J954" s="50" t="b">
        <f>IFERROR(OR(AND(NOT($D954), 'Upload Data'!C941 = ""), ISNUMBER('Upload Data'!C941), IFERROR(DATEVALUE('Upload Data'!C941) &gt; 0, FALSE)), FALSE)</f>
        <v>1</v>
      </c>
      <c r="K954" s="50" t="b">
        <f>IFERROR(OR(NOT($D954), 'Upload Data'!D941 &lt;&gt; ""), FALSE)</f>
        <v>1</v>
      </c>
      <c r="L954" s="51" t="s">
        <v>116</v>
      </c>
      <c r="M954" s="50" t="b">
        <f>IFERROR(OR(AND(NOT($D954), 'Upload Data'!F941 = ""), IFERROR(_xlfn.NUMBERVALUE('Upload Data'!F941) &gt; 0, FALSE)), FALSE)</f>
        <v>1</v>
      </c>
      <c r="N954" s="50" t="b">
        <f>IFERROR(OR('Upload Data'!G941 = "", IFERROR(_xlfn.NUMBERVALUE('Upload Data'!G941) &gt; 0, FALSE)), FALSE)</f>
        <v>1</v>
      </c>
      <c r="O954" s="50" t="b">
        <f>IFERROR(OR('Upload Data'!G941 = "", IFERROR(MATCH('Upload Data'!H941, listVolumeUnits, 0), FALSE)), FALSE)</f>
        <v>1</v>
      </c>
      <c r="P954" s="50" t="b">
        <f>IFERROR(OR('Upload Data'!I941 = "", IFERROR(_xlfn.NUMBERVALUE('Upload Data'!I941) &gt; 0, FALSE)), FALSE)</f>
        <v>1</v>
      </c>
      <c r="Q954" s="50" t="b">
        <f>IFERROR(OR('Upload Data'!I941 = "", IFERROR(MATCH('Upload Data'!J941, listWeightUnits, 0), FALSE)), FALSE)</f>
        <v>1</v>
      </c>
      <c r="R954" s="50" t="b">
        <f>IFERROR(OR(AND(NOT(D954), 'Upload Data'!K941 = ""), IFERROR(MATCH('Upload Data'!K941, listFscClaimTypes, 0), FALSE)), FALSE)</f>
        <v>1</v>
      </c>
      <c r="S954" s="50" t="b">
        <f>IFERROR(OR(AND('Upload Data'!K941 = refClaimFsc100, OR('Upload Data'!L941 = "", 'Upload Data'!L941 = 100)), AND('Upload Data'!K941 = refClaimFscCW, OR('Upload Data'!L941 = "", 'Upload Data'!L941 = 0)), AND('Upload Data'!K941 = refClaimFscMix, 'Upload Data'!L941 &lt;&gt; "", _xlfn.NUMBERVALUE('Upload Data'!L941) &gt;= 0, _xlfn.NUMBERVALUE('Upload Data'!L941) &lt;= 100), AND('Upload Data'!K941 = refClaimFscMixCredit, OR('Upload Data'!L941 = "", 'Upload Data'!L941 = 100)), AND('Upload Data'!K941 = refClaimFscRecycled, 'Upload Data'!K941 =""), 'Upload Data'!K941 = ""), FALSE)</f>
        <v>1</v>
      </c>
      <c r="T954" s="50" t="b">
        <f>IFERROR(OR('Upload Data'!M941 = "", ISNUMBER('Upload Data'!M941), IFERROR(DATEVALUE('Upload Data'!M941) &gt; 0, FALSE)), FALSE)</f>
        <v>1</v>
      </c>
      <c r="U954" s="50" t="b">
        <f>IFERROR(OR('Upload Data'!N941 = "", ISNUMBER('Upload Data'!N941), IFERROR(DATEVALUE('Upload Data'!N941) &gt; 0, FALSE)), FALSE)</f>
        <v>1</v>
      </c>
      <c r="V954" s="51" t="s">
        <v>116</v>
      </c>
      <c r="W954" s="50"/>
      <c r="X954" s="50"/>
      <c r="Y954" s="50"/>
      <c r="Z954" s="50">
        <f>IFERROR(FIND("-", 'Upload Data'!$A941, 1), 1000)</f>
        <v>1000</v>
      </c>
      <c r="AA954" s="50">
        <f>IFERROR(FIND("-", 'Upload Data'!$A941, Z954 + 1), 1000)</f>
        <v>1000</v>
      </c>
      <c r="AB954" s="50">
        <f>IFERROR(FIND("-", 'Upload Data'!$A941, AA954 + 1), 1000)</f>
        <v>1000</v>
      </c>
      <c r="AC954" s="50" t="str">
        <f>IFERROR(LEFT('Upload Data'!$A941, Z954 - 1), "")</f>
        <v/>
      </c>
      <c r="AD954" s="50" t="str">
        <f>IFERROR(MID('Upload Data'!$A941, Z954 + 1, AA954 - Z954 - 1), "")</f>
        <v/>
      </c>
      <c r="AE954" s="50" t="str">
        <f>IFERROR(MID('Upload Data'!$A941, AA954 + 1, AB954 - AA954 - 1), "")</f>
        <v/>
      </c>
      <c r="AF954" s="50" t="str">
        <f>IFERROR(MID('Upload Data'!$A941, AB954 + 1, 1000), "")</f>
        <v/>
      </c>
      <c r="AG954" s="50" t="str">
        <f t="shared" si="105"/>
        <v/>
      </c>
      <c r="AH954" s="50" t="b">
        <f t="shared" si="106"/>
        <v>0</v>
      </c>
    </row>
    <row r="955" spans="1:34">
      <c r="A955" s="49">
        <f t="shared" si="103"/>
        <v>942</v>
      </c>
      <c r="B955" s="48" t="b">
        <f>NOT(IFERROR('Upload Data'!A942 = "ERROR", TRUE))</f>
        <v>1</v>
      </c>
      <c r="C955" s="48">
        <f t="shared" si="104"/>
        <v>942</v>
      </c>
      <c r="D955" s="50" t="b">
        <f>IF(B955, ('Upload Data'!A942 &amp; 'Upload Data'!B942 &amp; 'Upload Data'!C942 &amp; 'Upload Data'!D942 &amp; 'Upload Data'!E942 &amp; 'Upload Data'!F942 &amp; 'Upload Data'!G942 &amp; 'Upload Data'!H942 &amp; 'Upload Data'!I942 &amp; 'Upload Data'!J942 &amp; 'Upload Data'!K942 &amp; 'Upload Data'!L942 &amp; 'Upload Data'!M942 &amp; 'Upload Data'!N942) &lt;&gt; "", FALSE)</f>
        <v>0</v>
      </c>
      <c r="E955" s="50" t="str">
        <f t="shared" si="107"/>
        <v/>
      </c>
      <c r="F955" s="50" t="str">
        <f t="shared" si="108"/>
        <v/>
      </c>
      <c r="G955" s="50" t="b">
        <f t="shared" si="102"/>
        <v>1</v>
      </c>
      <c r="H955" s="50" t="b">
        <f>IFERROR(OR(AND(NOT(D955), 'Upload Data'!$A942 = ""), AND(AG955 &gt; -1, OR(AND(AH955, LEN(AD955) = 7), IFERROR(MATCH(AD955, listCertificateTypes, 0), FALSE)))), FALSE)</f>
        <v>1</v>
      </c>
      <c r="I955" s="50" t="b">
        <f>IFERROR(OR(NOT($D955), 'Upload Data'!B942 &lt;&gt; ""), FALSE)</f>
        <v>1</v>
      </c>
      <c r="J955" s="50" t="b">
        <f>IFERROR(OR(AND(NOT($D955), 'Upload Data'!C942 = ""), ISNUMBER('Upload Data'!C942), IFERROR(DATEVALUE('Upload Data'!C942) &gt; 0, FALSE)), FALSE)</f>
        <v>1</v>
      </c>
      <c r="K955" s="50" t="b">
        <f>IFERROR(OR(NOT($D955), 'Upload Data'!D942 &lt;&gt; ""), FALSE)</f>
        <v>1</v>
      </c>
      <c r="L955" s="51" t="s">
        <v>116</v>
      </c>
      <c r="M955" s="50" t="b">
        <f>IFERROR(OR(AND(NOT($D955), 'Upload Data'!F942 = ""), IFERROR(_xlfn.NUMBERVALUE('Upload Data'!F942) &gt; 0, FALSE)), FALSE)</f>
        <v>1</v>
      </c>
      <c r="N955" s="50" t="b">
        <f>IFERROR(OR('Upload Data'!G942 = "", IFERROR(_xlfn.NUMBERVALUE('Upload Data'!G942) &gt; 0, FALSE)), FALSE)</f>
        <v>1</v>
      </c>
      <c r="O955" s="50" t="b">
        <f>IFERROR(OR('Upload Data'!G942 = "", IFERROR(MATCH('Upload Data'!H942, listVolumeUnits, 0), FALSE)), FALSE)</f>
        <v>1</v>
      </c>
      <c r="P955" s="50" t="b">
        <f>IFERROR(OR('Upload Data'!I942 = "", IFERROR(_xlfn.NUMBERVALUE('Upload Data'!I942) &gt; 0, FALSE)), FALSE)</f>
        <v>1</v>
      </c>
      <c r="Q955" s="50" t="b">
        <f>IFERROR(OR('Upload Data'!I942 = "", IFERROR(MATCH('Upload Data'!J942, listWeightUnits, 0), FALSE)), FALSE)</f>
        <v>1</v>
      </c>
      <c r="R955" s="50" t="b">
        <f>IFERROR(OR(AND(NOT(D955), 'Upload Data'!K942 = ""), IFERROR(MATCH('Upload Data'!K942, listFscClaimTypes, 0), FALSE)), FALSE)</f>
        <v>1</v>
      </c>
      <c r="S955" s="50" t="b">
        <f>IFERROR(OR(AND('Upload Data'!K942 = refClaimFsc100, OR('Upload Data'!L942 = "", 'Upload Data'!L942 = 100)), AND('Upload Data'!K942 = refClaimFscCW, OR('Upload Data'!L942 = "", 'Upload Data'!L942 = 0)), AND('Upload Data'!K942 = refClaimFscMix, 'Upload Data'!L942 &lt;&gt; "", _xlfn.NUMBERVALUE('Upload Data'!L942) &gt;= 0, _xlfn.NUMBERVALUE('Upload Data'!L942) &lt;= 100), AND('Upload Data'!K942 = refClaimFscMixCredit, OR('Upload Data'!L942 = "", 'Upload Data'!L942 = 100)), AND('Upload Data'!K942 = refClaimFscRecycled, 'Upload Data'!K942 =""), 'Upload Data'!K942 = ""), FALSE)</f>
        <v>1</v>
      </c>
      <c r="T955" s="50" t="b">
        <f>IFERROR(OR('Upload Data'!M942 = "", ISNUMBER('Upload Data'!M942), IFERROR(DATEVALUE('Upload Data'!M942) &gt; 0, FALSE)), FALSE)</f>
        <v>1</v>
      </c>
      <c r="U955" s="50" t="b">
        <f>IFERROR(OR('Upload Data'!N942 = "", ISNUMBER('Upload Data'!N942), IFERROR(DATEVALUE('Upload Data'!N942) &gt; 0, FALSE)), FALSE)</f>
        <v>1</v>
      </c>
      <c r="V955" s="51" t="s">
        <v>116</v>
      </c>
      <c r="W955" s="50"/>
      <c r="X955" s="50"/>
      <c r="Y955" s="50"/>
      <c r="Z955" s="50">
        <f>IFERROR(FIND("-", 'Upload Data'!$A942, 1), 1000)</f>
        <v>1000</v>
      </c>
      <c r="AA955" s="50">
        <f>IFERROR(FIND("-", 'Upload Data'!$A942, Z955 + 1), 1000)</f>
        <v>1000</v>
      </c>
      <c r="AB955" s="50">
        <f>IFERROR(FIND("-", 'Upload Data'!$A942, AA955 + 1), 1000)</f>
        <v>1000</v>
      </c>
      <c r="AC955" s="50" t="str">
        <f>IFERROR(LEFT('Upload Data'!$A942, Z955 - 1), "")</f>
        <v/>
      </c>
      <c r="AD955" s="50" t="str">
        <f>IFERROR(MID('Upload Data'!$A942, Z955 + 1, AA955 - Z955 - 1), "")</f>
        <v/>
      </c>
      <c r="AE955" s="50" t="str">
        <f>IFERROR(MID('Upload Data'!$A942, AA955 + 1, AB955 - AA955 - 1), "")</f>
        <v/>
      </c>
      <c r="AF955" s="50" t="str">
        <f>IFERROR(MID('Upload Data'!$A942, AB955 + 1, 1000), "")</f>
        <v/>
      </c>
      <c r="AG955" s="50" t="str">
        <f t="shared" si="105"/>
        <v/>
      </c>
      <c r="AH955" s="50" t="b">
        <f t="shared" si="106"/>
        <v>0</v>
      </c>
    </row>
    <row r="956" spans="1:34">
      <c r="A956" s="49">
        <f t="shared" si="103"/>
        <v>943</v>
      </c>
      <c r="B956" s="48" t="b">
        <f>NOT(IFERROR('Upload Data'!A943 = "ERROR", TRUE))</f>
        <v>1</v>
      </c>
      <c r="C956" s="48">
        <f t="shared" si="104"/>
        <v>943</v>
      </c>
      <c r="D956" s="50" t="b">
        <f>IF(B956, ('Upload Data'!A943 &amp; 'Upload Data'!B943 &amp; 'Upload Data'!C943 &amp; 'Upload Data'!D943 &amp; 'Upload Data'!E943 &amp; 'Upload Data'!F943 &amp; 'Upload Data'!G943 &amp; 'Upload Data'!H943 &amp; 'Upload Data'!I943 &amp; 'Upload Data'!J943 &amp; 'Upload Data'!K943 &amp; 'Upload Data'!L943 &amp; 'Upload Data'!M943 &amp; 'Upload Data'!N943) &lt;&gt; "", FALSE)</f>
        <v>0</v>
      </c>
      <c r="E956" s="50" t="str">
        <f t="shared" si="107"/>
        <v/>
      </c>
      <c r="F956" s="50" t="str">
        <f t="shared" si="108"/>
        <v/>
      </c>
      <c r="G956" s="50" t="b">
        <f t="shared" si="102"/>
        <v>1</v>
      </c>
      <c r="H956" s="50" t="b">
        <f>IFERROR(OR(AND(NOT(D956), 'Upload Data'!$A943 = ""), AND(AG956 &gt; -1, OR(AND(AH956, LEN(AD956) = 7), IFERROR(MATCH(AD956, listCertificateTypes, 0), FALSE)))), FALSE)</f>
        <v>1</v>
      </c>
      <c r="I956" s="50" t="b">
        <f>IFERROR(OR(NOT($D956), 'Upload Data'!B943 &lt;&gt; ""), FALSE)</f>
        <v>1</v>
      </c>
      <c r="J956" s="50" t="b">
        <f>IFERROR(OR(AND(NOT($D956), 'Upload Data'!C943 = ""), ISNUMBER('Upload Data'!C943), IFERROR(DATEVALUE('Upload Data'!C943) &gt; 0, FALSE)), FALSE)</f>
        <v>1</v>
      </c>
      <c r="K956" s="50" t="b">
        <f>IFERROR(OR(NOT($D956), 'Upload Data'!D943 &lt;&gt; ""), FALSE)</f>
        <v>1</v>
      </c>
      <c r="L956" s="51" t="s">
        <v>116</v>
      </c>
      <c r="M956" s="50" t="b">
        <f>IFERROR(OR(AND(NOT($D956), 'Upload Data'!F943 = ""), IFERROR(_xlfn.NUMBERVALUE('Upload Data'!F943) &gt; 0, FALSE)), FALSE)</f>
        <v>1</v>
      </c>
      <c r="N956" s="50" t="b">
        <f>IFERROR(OR('Upload Data'!G943 = "", IFERROR(_xlfn.NUMBERVALUE('Upload Data'!G943) &gt; 0, FALSE)), FALSE)</f>
        <v>1</v>
      </c>
      <c r="O956" s="50" t="b">
        <f>IFERROR(OR('Upload Data'!G943 = "", IFERROR(MATCH('Upload Data'!H943, listVolumeUnits, 0), FALSE)), FALSE)</f>
        <v>1</v>
      </c>
      <c r="P956" s="50" t="b">
        <f>IFERROR(OR('Upload Data'!I943 = "", IFERROR(_xlfn.NUMBERVALUE('Upload Data'!I943) &gt; 0, FALSE)), FALSE)</f>
        <v>1</v>
      </c>
      <c r="Q956" s="50" t="b">
        <f>IFERROR(OR('Upload Data'!I943 = "", IFERROR(MATCH('Upload Data'!J943, listWeightUnits, 0), FALSE)), FALSE)</f>
        <v>1</v>
      </c>
      <c r="R956" s="50" t="b">
        <f>IFERROR(OR(AND(NOT(D956), 'Upload Data'!K943 = ""), IFERROR(MATCH('Upload Data'!K943, listFscClaimTypes, 0), FALSE)), FALSE)</f>
        <v>1</v>
      </c>
      <c r="S956" s="50" t="b">
        <f>IFERROR(OR(AND('Upload Data'!K943 = refClaimFsc100, OR('Upload Data'!L943 = "", 'Upload Data'!L943 = 100)), AND('Upload Data'!K943 = refClaimFscCW, OR('Upload Data'!L943 = "", 'Upload Data'!L943 = 0)), AND('Upload Data'!K943 = refClaimFscMix, 'Upload Data'!L943 &lt;&gt; "", _xlfn.NUMBERVALUE('Upload Data'!L943) &gt;= 0, _xlfn.NUMBERVALUE('Upload Data'!L943) &lt;= 100), AND('Upload Data'!K943 = refClaimFscMixCredit, OR('Upload Data'!L943 = "", 'Upload Data'!L943 = 100)), AND('Upload Data'!K943 = refClaimFscRecycled, 'Upload Data'!K943 =""), 'Upload Data'!K943 = ""), FALSE)</f>
        <v>1</v>
      </c>
      <c r="T956" s="50" t="b">
        <f>IFERROR(OR('Upload Data'!M943 = "", ISNUMBER('Upload Data'!M943), IFERROR(DATEVALUE('Upload Data'!M943) &gt; 0, FALSE)), FALSE)</f>
        <v>1</v>
      </c>
      <c r="U956" s="50" t="b">
        <f>IFERROR(OR('Upload Data'!N943 = "", ISNUMBER('Upload Data'!N943), IFERROR(DATEVALUE('Upload Data'!N943) &gt; 0, FALSE)), FALSE)</f>
        <v>1</v>
      </c>
      <c r="V956" s="51" t="s">
        <v>116</v>
      </c>
      <c r="W956" s="50"/>
      <c r="X956" s="50"/>
      <c r="Y956" s="50"/>
      <c r="Z956" s="50">
        <f>IFERROR(FIND("-", 'Upload Data'!$A943, 1), 1000)</f>
        <v>1000</v>
      </c>
      <c r="AA956" s="50">
        <f>IFERROR(FIND("-", 'Upload Data'!$A943, Z956 + 1), 1000)</f>
        <v>1000</v>
      </c>
      <c r="AB956" s="50">
        <f>IFERROR(FIND("-", 'Upload Data'!$A943, AA956 + 1), 1000)</f>
        <v>1000</v>
      </c>
      <c r="AC956" s="50" t="str">
        <f>IFERROR(LEFT('Upload Data'!$A943, Z956 - 1), "")</f>
        <v/>
      </c>
      <c r="AD956" s="50" t="str">
        <f>IFERROR(MID('Upload Data'!$A943, Z956 + 1, AA956 - Z956 - 1), "")</f>
        <v/>
      </c>
      <c r="AE956" s="50" t="str">
        <f>IFERROR(MID('Upload Data'!$A943, AA956 + 1, AB956 - AA956 - 1), "")</f>
        <v/>
      </c>
      <c r="AF956" s="50" t="str">
        <f>IFERROR(MID('Upload Data'!$A943, AB956 + 1, 1000), "")</f>
        <v/>
      </c>
      <c r="AG956" s="50" t="str">
        <f t="shared" si="105"/>
        <v/>
      </c>
      <c r="AH956" s="50" t="b">
        <f t="shared" si="106"/>
        <v>0</v>
      </c>
    </row>
    <row r="957" spans="1:34">
      <c r="A957" s="49">
        <f t="shared" si="103"/>
        <v>944</v>
      </c>
      <c r="B957" s="48" t="b">
        <f>NOT(IFERROR('Upload Data'!A944 = "ERROR", TRUE))</f>
        <v>1</v>
      </c>
      <c r="C957" s="48">
        <f t="shared" si="104"/>
        <v>944</v>
      </c>
      <c r="D957" s="50" t="b">
        <f>IF(B957, ('Upload Data'!A944 &amp; 'Upload Data'!B944 &amp; 'Upload Data'!C944 &amp; 'Upload Data'!D944 &amp; 'Upload Data'!E944 &amp; 'Upload Data'!F944 &amp; 'Upload Data'!G944 &amp; 'Upload Data'!H944 &amp; 'Upload Data'!I944 &amp; 'Upload Data'!J944 &amp; 'Upload Data'!K944 &amp; 'Upload Data'!L944 &amp; 'Upload Data'!M944 &amp; 'Upload Data'!N944) &lt;&gt; "", FALSE)</f>
        <v>0</v>
      </c>
      <c r="E957" s="50" t="str">
        <f t="shared" si="107"/>
        <v/>
      </c>
      <c r="F957" s="50" t="str">
        <f t="shared" si="108"/>
        <v/>
      </c>
      <c r="G957" s="50" t="b">
        <f t="shared" si="102"/>
        <v>1</v>
      </c>
      <c r="H957" s="50" t="b">
        <f>IFERROR(OR(AND(NOT(D957), 'Upload Data'!$A944 = ""), AND(AG957 &gt; -1, OR(AND(AH957, LEN(AD957) = 7), IFERROR(MATCH(AD957, listCertificateTypes, 0), FALSE)))), FALSE)</f>
        <v>1</v>
      </c>
      <c r="I957" s="50" t="b">
        <f>IFERROR(OR(NOT($D957), 'Upload Data'!B944 &lt;&gt; ""), FALSE)</f>
        <v>1</v>
      </c>
      <c r="J957" s="50" t="b">
        <f>IFERROR(OR(AND(NOT($D957), 'Upload Data'!C944 = ""), ISNUMBER('Upload Data'!C944), IFERROR(DATEVALUE('Upload Data'!C944) &gt; 0, FALSE)), FALSE)</f>
        <v>1</v>
      </c>
      <c r="K957" s="50" t="b">
        <f>IFERROR(OR(NOT($D957), 'Upload Data'!D944 &lt;&gt; ""), FALSE)</f>
        <v>1</v>
      </c>
      <c r="L957" s="51" t="s">
        <v>116</v>
      </c>
      <c r="M957" s="50" t="b">
        <f>IFERROR(OR(AND(NOT($D957), 'Upload Data'!F944 = ""), IFERROR(_xlfn.NUMBERVALUE('Upload Data'!F944) &gt; 0, FALSE)), FALSE)</f>
        <v>1</v>
      </c>
      <c r="N957" s="50" t="b">
        <f>IFERROR(OR('Upload Data'!G944 = "", IFERROR(_xlfn.NUMBERVALUE('Upload Data'!G944) &gt; 0, FALSE)), FALSE)</f>
        <v>1</v>
      </c>
      <c r="O957" s="50" t="b">
        <f>IFERROR(OR('Upload Data'!G944 = "", IFERROR(MATCH('Upload Data'!H944, listVolumeUnits, 0), FALSE)), FALSE)</f>
        <v>1</v>
      </c>
      <c r="P957" s="50" t="b">
        <f>IFERROR(OR('Upload Data'!I944 = "", IFERROR(_xlfn.NUMBERVALUE('Upload Data'!I944) &gt; 0, FALSE)), FALSE)</f>
        <v>1</v>
      </c>
      <c r="Q957" s="50" t="b">
        <f>IFERROR(OR('Upload Data'!I944 = "", IFERROR(MATCH('Upload Data'!J944, listWeightUnits, 0), FALSE)), FALSE)</f>
        <v>1</v>
      </c>
      <c r="R957" s="50" t="b">
        <f>IFERROR(OR(AND(NOT(D957), 'Upload Data'!K944 = ""), IFERROR(MATCH('Upload Data'!K944, listFscClaimTypes, 0), FALSE)), FALSE)</f>
        <v>1</v>
      </c>
      <c r="S957" s="50" t="b">
        <f>IFERROR(OR(AND('Upload Data'!K944 = refClaimFsc100, OR('Upload Data'!L944 = "", 'Upload Data'!L944 = 100)), AND('Upload Data'!K944 = refClaimFscCW, OR('Upload Data'!L944 = "", 'Upload Data'!L944 = 0)), AND('Upload Data'!K944 = refClaimFscMix, 'Upload Data'!L944 &lt;&gt; "", _xlfn.NUMBERVALUE('Upload Data'!L944) &gt;= 0, _xlfn.NUMBERVALUE('Upload Data'!L944) &lt;= 100), AND('Upload Data'!K944 = refClaimFscMixCredit, OR('Upload Data'!L944 = "", 'Upload Data'!L944 = 100)), AND('Upload Data'!K944 = refClaimFscRecycled, 'Upload Data'!K944 =""), 'Upload Data'!K944 = ""), FALSE)</f>
        <v>1</v>
      </c>
      <c r="T957" s="50" t="b">
        <f>IFERROR(OR('Upload Data'!M944 = "", ISNUMBER('Upload Data'!M944), IFERROR(DATEVALUE('Upload Data'!M944) &gt; 0, FALSE)), FALSE)</f>
        <v>1</v>
      </c>
      <c r="U957" s="50" t="b">
        <f>IFERROR(OR('Upload Data'!N944 = "", ISNUMBER('Upload Data'!N944), IFERROR(DATEVALUE('Upload Data'!N944) &gt; 0, FALSE)), FALSE)</f>
        <v>1</v>
      </c>
      <c r="V957" s="51" t="s">
        <v>116</v>
      </c>
      <c r="W957" s="50"/>
      <c r="X957" s="50"/>
      <c r="Y957" s="50"/>
      <c r="Z957" s="50">
        <f>IFERROR(FIND("-", 'Upload Data'!$A944, 1), 1000)</f>
        <v>1000</v>
      </c>
      <c r="AA957" s="50">
        <f>IFERROR(FIND("-", 'Upload Data'!$A944, Z957 + 1), 1000)</f>
        <v>1000</v>
      </c>
      <c r="AB957" s="50">
        <f>IFERROR(FIND("-", 'Upload Data'!$A944, AA957 + 1), 1000)</f>
        <v>1000</v>
      </c>
      <c r="AC957" s="50" t="str">
        <f>IFERROR(LEFT('Upload Data'!$A944, Z957 - 1), "")</f>
        <v/>
      </c>
      <c r="AD957" s="50" t="str">
        <f>IFERROR(MID('Upload Data'!$A944, Z957 + 1, AA957 - Z957 - 1), "")</f>
        <v/>
      </c>
      <c r="AE957" s="50" t="str">
        <f>IFERROR(MID('Upload Data'!$A944, AA957 + 1, AB957 - AA957 - 1), "")</f>
        <v/>
      </c>
      <c r="AF957" s="50" t="str">
        <f>IFERROR(MID('Upload Data'!$A944, AB957 + 1, 1000), "")</f>
        <v/>
      </c>
      <c r="AG957" s="50" t="str">
        <f t="shared" si="105"/>
        <v/>
      </c>
      <c r="AH957" s="50" t="b">
        <f t="shared" si="106"/>
        <v>0</v>
      </c>
    </row>
    <row r="958" spans="1:34">
      <c r="A958" s="49">
        <f t="shared" si="103"/>
        <v>945</v>
      </c>
      <c r="B958" s="48" t="b">
        <f>NOT(IFERROR('Upload Data'!A945 = "ERROR", TRUE))</f>
        <v>1</v>
      </c>
      <c r="C958" s="48">
        <f t="shared" si="104"/>
        <v>945</v>
      </c>
      <c r="D958" s="50" t="b">
        <f>IF(B958, ('Upload Data'!A945 &amp; 'Upload Data'!B945 &amp; 'Upload Data'!C945 &amp; 'Upload Data'!D945 &amp; 'Upload Data'!E945 &amp; 'Upload Data'!F945 &amp; 'Upload Data'!G945 &amp; 'Upload Data'!H945 &amp; 'Upload Data'!I945 &amp; 'Upload Data'!J945 &amp; 'Upload Data'!K945 &amp; 'Upload Data'!L945 &amp; 'Upload Data'!M945 &amp; 'Upload Data'!N945) &lt;&gt; "", FALSE)</f>
        <v>0</v>
      </c>
      <c r="E958" s="50" t="str">
        <f t="shared" si="107"/>
        <v/>
      </c>
      <c r="F958" s="50" t="str">
        <f t="shared" si="108"/>
        <v/>
      </c>
      <c r="G958" s="50" t="b">
        <f t="shared" si="102"/>
        <v>1</v>
      </c>
      <c r="H958" s="50" t="b">
        <f>IFERROR(OR(AND(NOT(D958), 'Upload Data'!$A945 = ""), AND(AG958 &gt; -1, OR(AND(AH958, LEN(AD958) = 7), IFERROR(MATCH(AD958, listCertificateTypes, 0), FALSE)))), FALSE)</f>
        <v>1</v>
      </c>
      <c r="I958" s="50" t="b">
        <f>IFERROR(OR(NOT($D958), 'Upload Data'!B945 &lt;&gt; ""), FALSE)</f>
        <v>1</v>
      </c>
      <c r="J958" s="50" t="b">
        <f>IFERROR(OR(AND(NOT($D958), 'Upload Data'!C945 = ""), ISNUMBER('Upload Data'!C945), IFERROR(DATEVALUE('Upload Data'!C945) &gt; 0, FALSE)), FALSE)</f>
        <v>1</v>
      </c>
      <c r="K958" s="50" t="b">
        <f>IFERROR(OR(NOT($D958), 'Upload Data'!D945 &lt;&gt; ""), FALSE)</f>
        <v>1</v>
      </c>
      <c r="L958" s="51" t="s">
        <v>116</v>
      </c>
      <c r="M958" s="50" t="b">
        <f>IFERROR(OR(AND(NOT($D958), 'Upload Data'!F945 = ""), IFERROR(_xlfn.NUMBERVALUE('Upload Data'!F945) &gt; 0, FALSE)), FALSE)</f>
        <v>1</v>
      </c>
      <c r="N958" s="50" t="b">
        <f>IFERROR(OR('Upload Data'!G945 = "", IFERROR(_xlfn.NUMBERVALUE('Upload Data'!G945) &gt; 0, FALSE)), FALSE)</f>
        <v>1</v>
      </c>
      <c r="O958" s="50" t="b">
        <f>IFERROR(OR('Upload Data'!G945 = "", IFERROR(MATCH('Upload Data'!H945, listVolumeUnits, 0), FALSE)), FALSE)</f>
        <v>1</v>
      </c>
      <c r="P958" s="50" t="b">
        <f>IFERROR(OR('Upload Data'!I945 = "", IFERROR(_xlfn.NUMBERVALUE('Upload Data'!I945) &gt; 0, FALSE)), FALSE)</f>
        <v>1</v>
      </c>
      <c r="Q958" s="50" t="b">
        <f>IFERROR(OR('Upload Data'!I945 = "", IFERROR(MATCH('Upload Data'!J945, listWeightUnits, 0), FALSE)), FALSE)</f>
        <v>1</v>
      </c>
      <c r="R958" s="50" t="b">
        <f>IFERROR(OR(AND(NOT(D958), 'Upload Data'!K945 = ""), IFERROR(MATCH('Upload Data'!K945, listFscClaimTypes, 0), FALSE)), FALSE)</f>
        <v>1</v>
      </c>
      <c r="S958" s="50" t="b">
        <f>IFERROR(OR(AND('Upload Data'!K945 = refClaimFsc100, OR('Upload Data'!L945 = "", 'Upload Data'!L945 = 100)), AND('Upload Data'!K945 = refClaimFscCW, OR('Upload Data'!L945 = "", 'Upload Data'!L945 = 0)), AND('Upload Data'!K945 = refClaimFscMix, 'Upload Data'!L945 &lt;&gt; "", _xlfn.NUMBERVALUE('Upload Data'!L945) &gt;= 0, _xlfn.NUMBERVALUE('Upload Data'!L945) &lt;= 100), AND('Upload Data'!K945 = refClaimFscMixCredit, OR('Upload Data'!L945 = "", 'Upload Data'!L945 = 100)), AND('Upload Data'!K945 = refClaimFscRecycled, 'Upload Data'!K945 =""), 'Upload Data'!K945 = ""), FALSE)</f>
        <v>1</v>
      </c>
      <c r="T958" s="50" t="b">
        <f>IFERROR(OR('Upload Data'!M945 = "", ISNUMBER('Upload Data'!M945), IFERROR(DATEVALUE('Upload Data'!M945) &gt; 0, FALSE)), FALSE)</f>
        <v>1</v>
      </c>
      <c r="U958" s="50" t="b">
        <f>IFERROR(OR('Upload Data'!N945 = "", ISNUMBER('Upload Data'!N945), IFERROR(DATEVALUE('Upload Data'!N945) &gt; 0, FALSE)), FALSE)</f>
        <v>1</v>
      </c>
      <c r="V958" s="51" t="s">
        <v>116</v>
      </c>
      <c r="W958" s="50"/>
      <c r="X958" s="50"/>
      <c r="Y958" s="50"/>
      <c r="Z958" s="50">
        <f>IFERROR(FIND("-", 'Upload Data'!$A945, 1), 1000)</f>
        <v>1000</v>
      </c>
      <c r="AA958" s="50">
        <f>IFERROR(FIND("-", 'Upload Data'!$A945, Z958 + 1), 1000)</f>
        <v>1000</v>
      </c>
      <c r="AB958" s="50">
        <f>IFERROR(FIND("-", 'Upload Data'!$A945, AA958 + 1), 1000)</f>
        <v>1000</v>
      </c>
      <c r="AC958" s="50" t="str">
        <f>IFERROR(LEFT('Upload Data'!$A945, Z958 - 1), "")</f>
        <v/>
      </c>
      <c r="AD958" s="50" t="str">
        <f>IFERROR(MID('Upload Data'!$A945, Z958 + 1, AA958 - Z958 - 1), "")</f>
        <v/>
      </c>
      <c r="AE958" s="50" t="str">
        <f>IFERROR(MID('Upload Data'!$A945, AA958 + 1, AB958 - AA958 - 1), "")</f>
        <v/>
      </c>
      <c r="AF958" s="50" t="str">
        <f>IFERROR(MID('Upload Data'!$A945, AB958 + 1, 1000), "")</f>
        <v/>
      </c>
      <c r="AG958" s="50" t="str">
        <f t="shared" si="105"/>
        <v/>
      </c>
      <c r="AH958" s="50" t="b">
        <f t="shared" si="106"/>
        <v>0</v>
      </c>
    </row>
    <row r="959" spans="1:34">
      <c r="A959" s="49">
        <f t="shared" si="103"/>
        <v>946</v>
      </c>
      <c r="B959" s="48" t="b">
        <f>NOT(IFERROR('Upload Data'!A946 = "ERROR", TRUE))</f>
        <v>1</v>
      </c>
      <c r="C959" s="48">
        <f t="shared" si="104"/>
        <v>946</v>
      </c>
      <c r="D959" s="50" t="b">
        <f>IF(B959, ('Upload Data'!A946 &amp; 'Upload Data'!B946 &amp; 'Upload Data'!C946 &amp; 'Upload Data'!D946 &amp; 'Upload Data'!E946 &amp; 'Upload Data'!F946 &amp; 'Upload Data'!G946 &amp; 'Upload Data'!H946 &amp; 'Upload Data'!I946 &amp; 'Upload Data'!J946 &amp; 'Upload Data'!K946 &amp; 'Upload Data'!L946 &amp; 'Upload Data'!M946 &amp; 'Upload Data'!N946) &lt;&gt; "", FALSE)</f>
        <v>0</v>
      </c>
      <c r="E959" s="50" t="str">
        <f t="shared" si="107"/>
        <v/>
      </c>
      <c r="F959" s="50" t="str">
        <f t="shared" si="108"/>
        <v/>
      </c>
      <c r="G959" s="50" t="b">
        <f t="shared" si="102"/>
        <v>1</v>
      </c>
      <c r="H959" s="50" t="b">
        <f>IFERROR(OR(AND(NOT(D959), 'Upload Data'!$A946 = ""), AND(AG959 &gt; -1, OR(AND(AH959, LEN(AD959) = 7), IFERROR(MATCH(AD959, listCertificateTypes, 0), FALSE)))), FALSE)</f>
        <v>1</v>
      </c>
      <c r="I959" s="50" t="b">
        <f>IFERROR(OR(NOT($D959), 'Upload Data'!B946 &lt;&gt; ""), FALSE)</f>
        <v>1</v>
      </c>
      <c r="J959" s="50" t="b">
        <f>IFERROR(OR(AND(NOT($D959), 'Upload Data'!C946 = ""), ISNUMBER('Upload Data'!C946), IFERROR(DATEVALUE('Upload Data'!C946) &gt; 0, FALSE)), FALSE)</f>
        <v>1</v>
      </c>
      <c r="K959" s="50" t="b">
        <f>IFERROR(OR(NOT($D959), 'Upload Data'!D946 &lt;&gt; ""), FALSE)</f>
        <v>1</v>
      </c>
      <c r="L959" s="51" t="s">
        <v>116</v>
      </c>
      <c r="M959" s="50" t="b">
        <f>IFERROR(OR(AND(NOT($D959), 'Upload Data'!F946 = ""), IFERROR(_xlfn.NUMBERVALUE('Upload Data'!F946) &gt; 0, FALSE)), FALSE)</f>
        <v>1</v>
      </c>
      <c r="N959" s="50" t="b">
        <f>IFERROR(OR('Upload Data'!G946 = "", IFERROR(_xlfn.NUMBERVALUE('Upload Data'!G946) &gt; 0, FALSE)), FALSE)</f>
        <v>1</v>
      </c>
      <c r="O959" s="50" t="b">
        <f>IFERROR(OR('Upload Data'!G946 = "", IFERROR(MATCH('Upload Data'!H946, listVolumeUnits, 0), FALSE)), FALSE)</f>
        <v>1</v>
      </c>
      <c r="P959" s="50" t="b">
        <f>IFERROR(OR('Upload Data'!I946 = "", IFERROR(_xlfn.NUMBERVALUE('Upload Data'!I946) &gt; 0, FALSE)), FALSE)</f>
        <v>1</v>
      </c>
      <c r="Q959" s="50" t="b">
        <f>IFERROR(OR('Upload Data'!I946 = "", IFERROR(MATCH('Upload Data'!J946, listWeightUnits, 0), FALSE)), FALSE)</f>
        <v>1</v>
      </c>
      <c r="R959" s="50" t="b">
        <f>IFERROR(OR(AND(NOT(D959), 'Upload Data'!K946 = ""), IFERROR(MATCH('Upload Data'!K946, listFscClaimTypes, 0), FALSE)), FALSE)</f>
        <v>1</v>
      </c>
      <c r="S959" s="50" t="b">
        <f>IFERROR(OR(AND('Upload Data'!K946 = refClaimFsc100, OR('Upload Data'!L946 = "", 'Upload Data'!L946 = 100)), AND('Upload Data'!K946 = refClaimFscCW, OR('Upload Data'!L946 = "", 'Upload Data'!L946 = 0)), AND('Upload Data'!K946 = refClaimFscMix, 'Upload Data'!L946 &lt;&gt; "", _xlfn.NUMBERVALUE('Upload Data'!L946) &gt;= 0, _xlfn.NUMBERVALUE('Upload Data'!L946) &lt;= 100), AND('Upload Data'!K946 = refClaimFscMixCredit, OR('Upload Data'!L946 = "", 'Upload Data'!L946 = 100)), AND('Upload Data'!K946 = refClaimFscRecycled, 'Upload Data'!K946 =""), 'Upload Data'!K946 = ""), FALSE)</f>
        <v>1</v>
      </c>
      <c r="T959" s="50" t="b">
        <f>IFERROR(OR('Upload Data'!M946 = "", ISNUMBER('Upload Data'!M946), IFERROR(DATEVALUE('Upload Data'!M946) &gt; 0, FALSE)), FALSE)</f>
        <v>1</v>
      </c>
      <c r="U959" s="50" t="b">
        <f>IFERROR(OR('Upload Data'!N946 = "", ISNUMBER('Upload Data'!N946), IFERROR(DATEVALUE('Upload Data'!N946) &gt; 0, FALSE)), FALSE)</f>
        <v>1</v>
      </c>
      <c r="V959" s="51" t="s">
        <v>116</v>
      </c>
      <c r="W959" s="50"/>
      <c r="X959" s="50"/>
      <c r="Y959" s="50"/>
      <c r="Z959" s="50">
        <f>IFERROR(FIND("-", 'Upload Data'!$A946, 1), 1000)</f>
        <v>1000</v>
      </c>
      <c r="AA959" s="50">
        <f>IFERROR(FIND("-", 'Upload Data'!$A946, Z959 + 1), 1000)</f>
        <v>1000</v>
      </c>
      <c r="AB959" s="50">
        <f>IFERROR(FIND("-", 'Upload Data'!$A946, AA959 + 1), 1000)</f>
        <v>1000</v>
      </c>
      <c r="AC959" s="50" t="str">
        <f>IFERROR(LEFT('Upload Data'!$A946, Z959 - 1), "")</f>
        <v/>
      </c>
      <c r="AD959" s="50" t="str">
        <f>IFERROR(MID('Upload Data'!$A946, Z959 + 1, AA959 - Z959 - 1), "")</f>
        <v/>
      </c>
      <c r="AE959" s="50" t="str">
        <f>IFERROR(MID('Upload Data'!$A946, AA959 + 1, AB959 - AA959 - 1), "")</f>
        <v/>
      </c>
      <c r="AF959" s="50" t="str">
        <f>IFERROR(MID('Upload Data'!$A946, AB959 + 1, 1000), "")</f>
        <v/>
      </c>
      <c r="AG959" s="50" t="str">
        <f t="shared" si="105"/>
        <v/>
      </c>
      <c r="AH959" s="50" t="b">
        <f t="shared" si="106"/>
        <v>0</v>
      </c>
    </row>
    <row r="960" spans="1:34">
      <c r="A960" s="49">
        <f t="shared" si="103"/>
        <v>947</v>
      </c>
      <c r="B960" s="48" t="b">
        <f>NOT(IFERROR('Upload Data'!A947 = "ERROR", TRUE))</f>
        <v>1</v>
      </c>
      <c r="C960" s="48">
        <f t="shared" si="104"/>
        <v>947</v>
      </c>
      <c r="D960" s="50" t="b">
        <f>IF(B960, ('Upload Data'!A947 &amp; 'Upload Data'!B947 &amp; 'Upload Data'!C947 &amp; 'Upload Data'!D947 &amp; 'Upload Data'!E947 &amp; 'Upload Data'!F947 &amp; 'Upload Data'!G947 &amp; 'Upload Data'!H947 &amp; 'Upload Data'!I947 &amp; 'Upload Data'!J947 &amp; 'Upload Data'!K947 &amp; 'Upload Data'!L947 &amp; 'Upload Data'!M947 &amp; 'Upload Data'!N947) &lt;&gt; "", FALSE)</f>
        <v>0</v>
      </c>
      <c r="E960" s="50" t="str">
        <f t="shared" si="107"/>
        <v/>
      </c>
      <c r="F960" s="50" t="str">
        <f t="shared" si="108"/>
        <v/>
      </c>
      <c r="G960" s="50" t="b">
        <f t="shared" si="102"/>
        <v>1</v>
      </c>
      <c r="H960" s="50" t="b">
        <f>IFERROR(OR(AND(NOT(D960), 'Upload Data'!$A947 = ""), AND(AG960 &gt; -1, OR(AND(AH960, LEN(AD960) = 7), IFERROR(MATCH(AD960, listCertificateTypes, 0), FALSE)))), FALSE)</f>
        <v>1</v>
      </c>
      <c r="I960" s="50" t="b">
        <f>IFERROR(OR(NOT($D960), 'Upload Data'!B947 &lt;&gt; ""), FALSE)</f>
        <v>1</v>
      </c>
      <c r="J960" s="50" t="b">
        <f>IFERROR(OR(AND(NOT($D960), 'Upload Data'!C947 = ""), ISNUMBER('Upload Data'!C947), IFERROR(DATEVALUE('Upload Data'!C947) &gt; 0, FALSE)), FALSE)</f>
        <v>1</v>
      </c>
      <c r="K960" s="50" t="b">
        <f>IFERROR(OR(NOT($D960), 'Upload Data'!D947 &lt;&gt; ""), FALSE)</f>
        <v>1</v>
      </c>
      <c r="L960" s="51" t="s">
        <v>116</v>
      </c>
      <c r="M960" s="50" t="b">
        <f>IFERROR(OR(AND(NOT($D960), 'Upload Data'!F947 = ""), IFERROR(_xlfn.NUMBERVALUE('Upload Data'!F947) &gt; 0, FALSE)), FALSE)</f>
        <v>1</v>
      </c>
      <c r="N960" s="50" t="b">
        <f>IFERROR(OR('Upload Data'!G947 = "", IFERROR(_xlfn.NUMBERVALUE('Upload Data'!G947) &gt; 0, FALSE)), FALSE)</f>
        <v>1</v>
      </c>
      <c r="O960" s="50" t="b">
        <f>IFERROR(OR('Upload Data'!G947 = "", IFERROR(MATCH('Upload Data'!H947, listVolumeUnits, 0), FALSE)), FALSE)</f>
        <v>1</v>
      </c>
      <c r="P960" s="50" t="b">
        <f>IFERROR(OR('Upload Data'!I947 = "", IFERROR(_xlfn.NUMBERVALUE('Upload Data'!I947) &gt; 0, FALSE)), FALSE)</f>
        <v>1</v>
      </c>
      <c r="Q960" s="50" t="b">
        <f>IFERROR(OR('Upload Data'!I947 = "", IFERROR(MATCH('Upload Data'!J947, listWeightUnits, 0), FALSE)), FALSE)</f>
        <v>1</v>
      </c>
      <c r="R960" s="50" t="b">
        <f>IFERROR(OR(AND(NOT(D960), 'Upload Data'!K947 = ""), IFERROR(MATCH('Upload Data'!K947, listFscClaimTypes, 0), FALSE)), FALSE)</f>
        <v>1</v>
      </c>
      <c r="S960" s="50" t="b">
        <f>IFERROR(OR(AND('Upload Data'!K947 = refClaimFsc100, OR('Upload Data'!L947 = "", 'Upload Data'!L947 = 100)), AND('Upload Data'!K947 = refClaimFscCW, OR('Upload Data'!L947 = "", 'Upload Data'!L947 = 0)), AND('Upload Data'!K947 = refClaimFscMix, 'Upload Data'!L947 &lt;&gt; "", _xlfn.NUMBERVALUE('Upload Data'!L947) &gt;= 0, _xlfn.NUMBERVALUE('Upload Data'!L947) &lt;= 100), AND('Upload Data'!K947 = refClaimFscMixCredit, OR('Upload Data'!L947 = "", 'Upload Data'!L947 = 100)), AND('Upload Data'!K947 = refClaimFscRecycled, 'Upload Data'!K947 =""), 'Upload Data'!K947 = ""), FALSE)</f>
        <v>1</v>
      </c>
      <c r="T960" s="50" t="b">
        <f>IFERROR(OR('Upload Data'!M947 = "", ISNUMBER('Upload Data'!M947), IFERROR(DATEVALUE('Upload Data'!M947) &gt; 0, FALSE)), FALSE)</f>
        <v>1</v>
      </c>
      <c r="U960" s="50" t="b">
        <f>IFERROR(OR('Upload Data'!N947 = "", ISNUMBER('Upload Data'!N947), IFERROR(DATEVALUE('Upload Data'!N947) &gt; 0, FALSE)), FALSE)</f>
        <v>1</v>
      </c>
      <c r="V960" s="51" t="s">
        <v>116</v>
      </c>
      <c r="W960" s="50"/>
      <c r="X960" s="50"/>
      <c r="Y960" s="50"/>
      <c r="Z960" s="50">
        <f>IFERROR(FIND("-", 'Upload Data'!$A947, 1), 1000)</f>
        <v>1000</v>
      </c>
      <c r="AA960" s="50">
        <f>IFERROR(FIND("-", 'Upload Data'!$A947, Z960 + 1), 1000)</f>
        <v>1000</v>
      </c>
      <c r="AB960" s="50">
        <f>IFERROR(FIND("-", 'Upload Data'!$A947, AA960 + 1), 1000)</f>
        <v>1000</v>
      </c>
      <c r="AC960" s="50" t="str">
        <f>IFERROR(LEFT('Upload Data'!$A947, Z960 - 1), "")</f>
        <v/>
      </c>
      <c r="AD960" s="50" t="str">
        <f>IFERROR(MID('Upload Data'!$A947, Z960 + 1, AA960 - Z960 - 1), "")</f>
        <v/>
      </c>
      <c r="AE960" s="50" t="str">
        <f>IFERROR(MID('Upload Data'!$A947, AA960 + 1, AB960 - AA960 - 1), "")</f>
        <v/>
      </c>
      <c r="AF960" s="50" t="str">
        <f>IFERROR(MID('Upload Data'!$A947, AB960 + 1, 1000), "")</f>
        <v/>
      </c>
      <c r="AG960" s="50" t="str">
        <f t="shared" si="105"/>
        <v/>
      </c>
      <c r="AH960" s="50" t="b">
        <f t="shared" si="106"/>
        <v>0</v>
      </c>
    </row>
    <row r="961" spans="1:34">
      <c r="A961" s="49">
        <f t="shared" si="103"/>
        <v>948</v>
      </c>
      <c r="B961" s="48" t="b">
        <f>NOT(IFERROR('Upload Data'!A948 = "ERROR", TRUE))</f>
        <v>1</v>
      </c>
      <c r="C961" s="48">
        <f t="shared" si="104"/>
        <v>948</v>
      </c>
      <c r="D961" s="50" t="b">
        <f>IF(B961, ('Upload Data'!A948 &amp; 'Upload Data'!B948 &amp; 'Upload Data'!C948 &amp; 'Upload Data'!D948 &amp; 'Upload Data'!E948 &amp; 'Upload Data'!F948 &amp; 'Upload Data'!G948 &amp; 'Upload Data'!H948 &amp; 'Upload Data'!I948 &amp; 'Upload Data'!J948 &amp; 'Upload Data'!K948 &amp; 'Upload Data'!L948 &amp; 'Upload Data'!M948 &amp; 'Upload Data'!N948) &lt;&gt; "", FALSE)</f>
        <v>0</v>
      </c>
      <c r="E961" s="50" t="str">
        <f t="shared" si="107"/>
        <v/>
      </c>
      <c r="F961" s="50" t="str">
        <f t="shared" si="108"/>
        <v/>
      </c>
      <c r="G961" s="50" t="b">
        <f t="shared" si="102"/>
        <v>1</v>
      </c>
      <c r="H961" s="50" t="b">
        <f>IFERROR(OR(AND(NOT(D961), 'Upload Data'!$A948 = ""), AND(AG961 &gt; -1, OR(AND(AH961, LEN(AD961) = 7), IFERROR(MATCH(AD961, listCertificateTypes, 0), FALSE)))), FALSE)</f>
        <v>1</v>
      </c>
      <c r="I961" s="50" t="b">
        <f>IFERROR(OR(NOT($D961), 'Upload Data'!B948 &lt;&gt; ""), FALSE)</f>
        <v>1</v>
      </c>
      <c r="J961" s="50" t="b">
        <f>IFERROR(OR(AND(NOT($D961), 'Upload Data'!C948 = ""), ISNUMBER('Upload Data'!C948), IFERROR(DATEVALUE('Upload Data'!C948) &gt; 0, FALSE)), FALSE)</f>
        <v>1</v>
      </c>
      <c r="K961" s="50" t="b">
        <f>IFERROR(OR(NOT($D961), 'Upload Data'!D948 &lt;&gt; ""), FALSE)</f>
        <v>1</v>
      </c>
      <c r="L961" s="51" t="s">
        <v>116</v>
      </c>
      <c r="M961" s="50" t="b">
        <f>IFERROR(OR(AND(NOT($D961), 'Upload Data'!F948 = ""), IFERROR(_xlfn.NUMBERVALUE('Upload Data'!F948) &gt; 0, FALSE)), FALSE)</f>
        <v>1</v>
      </c>
      <c r="N961" s="50" t="b">
        <f>IFERROR(OR('Upload Data'!G948 = "", IFERROR(_xlfn.NUMBERVALUE('Upload Data'!G948) &gt; 0, FALSE)), FALSE)</f>
        <v>1</v>
      </c>
      <c r="O961" s="50" t="b">
        <f>IFERROR(OR('Upload Data'!G948 = "", IFERROR(MATCH('Upload Data'!H948, listVolumeUnits, 0), FALSE)), FALSE)</f>
        <v>1</v>
      </c>
      <c r="P961" s="50" t="b">
        <f>IFERROR(OR('Upload Data'!I948 = "", IFERROR(_xlfn.NUMBERVALUE('Upload Data'!I948) &gt; 0, FALSE)), FALSE)</f>
        <v>1</v>
      </c>
      <c r="Q961" s="50" t="b">
        <f>IFERROR(OR('Upload Data'!I948 = "", IFERROR(MATCH('Upload Data'!J948, listWeightUnits, 0), FALSE)), FALSE)</f>
        <v>1</v>
      </c>
      <c r="R961" s="50" t="b">
        <f>IFERROR(OR(AND(NOT(D961), 'Upload Data'!K948 = ""), IFERROR(MATCH('Upload Data'!K948, listFscClaimTypes, 0), FALSE)), FALSE)</f>
        <v>1</v>
      </c>
      <c r="S961" s="50" t="b">
        <f>IFERROR(OR(AND('Upload Data'!K948 = refClaimFsc100, OR('Upload Data'!L948 = "", 'Upload Data'!L948 = 100)), AND('Upload Data'!K948 = refClaimFscCW, OR('Upload Data'!L948 = "", 'Upload Data'!L948 = 0)), AND('Upload Data'!K948 = refClaimFscMix, 'Upload Data'!L948 &lt;&gt; "", _xlfn.NUMBERVALUE('Upload Data'!L948) &gt;= 0, _xlfn.NUMBERVALUE('Upload Data'!L948) &lt;= 100), AND('Upload Data'!K948 = refClaimFscMixCredit, OR('Upload Data'!L948 = "", 'Upload Data'!L948 = 100)), AND('Upload Data'!K948 = refClaimFscRecycled, 'Upload Data'!K948 =""), 'Upload Data'!K948 = ""), FALSE)</f>
        <v>1</v>
      </c>
      <c r="T961" s="50" t="b">
        <f>IFERROR(OR('Upload Data'!M948 = "", ISNUMBER('Upload Data'!M948), IFERROR(DATEVALUE('Upload Data'!M948) &gt; 0, FALSE)), FALSE)</f>
        <v>1</v>
      </c>
      <c r="U961" s="50" t="b">
        <f>IFERROR(OR('Upload Data'!N948 = "", ISNUMBER('Upload Data'!N948), IFERROR(DATEVALUE('Upload Data'!N948) &gt; 0, FALSE)), FALSE)</f>
        <v>1</v>
      </c>
      <c r="V961" s="51" t="s">
        <v>116</v>
      </c>
      <c r="W961" s="50"/>
      <c r="X961" s="50"/>
      <c r="Y961" s="50"/>
      <c r="Z961" s="50">
        <f>IFERROR(FIND("-", 'Upload Data'!$A948, 1), 1000)</f>
        <v>1000</v>
      </c>
      <c r="AA961" s="50">
        <f>IFERROR(FIND("-", 'Upload Data'!$A948, Z961 + 1), 1000)</f>
        <v>1000</v>
      </c>
      <c r="AB961" s="50">
        <f>IFERROR(FIND("-", 'Upload Data'!$A948, AA961 + 1), 1000)</f>
        <v>1000</v>
      </c>
      <c r="AC961" s="50" t="str">
        <f>IFERROR(LEFT('Upload Data'!$A948, Z961 - 1), "")</f>
        <v/>
      </c>
      <c r="AD961" s="50" t="str">
        <f>IFERROR(MID('Upload Data'!$A948, Z961 + 1, AA961 - Z961 - 1), "")</f>
        <v/>
      </c>
      <c r="AE961" s="50" t="str">
        <f>IFERROR(MID('Upload Data'!$A948, AA961 + 1, AB961 - AA961 - 1), "")</f>
        <v/>
      </c>
      <c r="AF961" s="50" t="str">
        <f>IFERROR(MID('Upload Data'!$A948, AB961 + 1, 1000), "")</f>
        <v/>
      </c>
      <c r="AG961" s="50" t="str">
        <f t="shared" si="105"/>
        <v/>
      </c>
      <c r="AH961" s="50" t="b">
        <f t="shared" si="106"/>
        <v>0</v>
      </c>
    </row>
    <row r="962" spans="1:34">
      <c r="A962" s="49">
        <f t="shared" si="103"/>
        <v>949</v>
      </c>
      <c r="B962" s="48" t="b">
        <f>NOT(IFERROR('Upload Data'!A949 = "ERROR", TRUE))</f>
        <v>1</v>
      </c>
      <c r="C962" s="48">
        <f t="shared" si="104"/>
        <v>949</v>
      </c>
      <c r="D962" s="50" t="b">
        <f>IF(B962, ('Upload Data'!A949 &amp; 'Upload Data'!B949 &amp; 'Upload Data'!C949 &amp; 'Upload Data'!D949 &amp; 'Upload Data'!E949 &amp; 'Upload Data'!F949 &amp; 'Upload Data'!G949 &amp; 'Upload Data'!H949 &amp; 'Upload Data'!I949 &amp; 'Upload Data'!J949 &amp; 'Upload Data'!K949 &amp; 'Upload Data'!L949 &amp; 'Upload Data'!M949 &amp; 'Upload Data'!N949) &lt;&gt; "", FALSE)</f>
        <v>0</v>
      </c>
      <c r="E962" s="50" t="str">
        <f t="shared" si="107"/>
        <v/>
      </c>
      <c r="F962" s="50" t="str">
        <f t="shared" si="108"/>
        <v/>
      </c>
      <c r="G962" s="50" t="b">
        <f t="shared" si="102"/>
        <v>1</v>
      </c>
      <c r="H962" s="50" t="b">
        <f>IFERROR(OR(AND(NOT(D962), 'Upload Data'!$A949 = ""), AND(AG962 &gt; -1, OR(AND(AH962, LEN(AD962) = 7), IFERROR(MATCH(AD962, listCertificateTypes, 0), FALSE)))), FALSE)</f>
        <v>1</v>
      </c>
      <c r="I962" s="50" t="b">
        <f>IFERROR(OR(NOT($D962), 'Upload Data'!B949 &lt;&gt; ""), FALSE)</f>
        <v>1</v>
      </c>
      <c r="J962" s="50" t="b">
        <f>IFERROR(OR(AND(NOT($D962), 'Upload Data'!C949 = ""), ISNUMBER('Upload Data'!C949), IFERROR(DATEVALUE('Upload Data'!C949) &gt; 0, FALSE)), FALSE)</f>
        <v>1</v>
      </c>
      <c r="K962" s="50" t="b">
        <f>IFERROR(OR(NOT($D962), 'Upload Data'!D949 &lt;&gt; ""), FALSE)</f>
        <v>1</v>
      </c>
      <c r="L962" s="51" t="s">
        <v>116</v>
      </c>
      <c r="M962" s="50" t="b">
        <f>IFERROR(OR(AND(NOT($D962), 'Upload Data'!F949 = ""), IFERROR(_xlfn.NUMBERVALUE('Upload Data'!F949) &gt; 0, FALSE)), FALSE)</f>
        <v>1</v>
      </c>
      <c r="N962" s="50" t="b">
        <f>IFERROR(OR('Upload Data'!G949 = "", IFERROR(_xlfn.NUMBERVALUE('Upload Data'!G949) &gt; 0, FALSE)), FALSE)</f>
        <v>1</v>
      </c>
      <c r="O962" s="50" t="b">
        <f>IFERROR(OR('Upload Data'!G949 = "", IFERROR(MATCH('Upload Data'!H949, listVolumeUnits, 0), FALSE)), FALSE)</f>
        <v>1</v>
      </c>
      <c r="P962" s="50" t="b">
        <f>IFERROR(OR('Upload Data'!I949 = "", IFERROR(_xlfn.NUMBERVALUE('Upload Data'!I949) &gt; 0, FALSE)), FALSE)</f>
        <v>1</v>
      </c>
      <c r="Q962" s="50" t="b">
        <f>IFERROR(OR('Upload Data'!I949 = "", IFERROR(MATCH('Upload Data'!J949, listWeightUnits, 0), FALSE)), FALSE)</f>
        <v>1</v>
      </c>
      <c r="R962" s="50" t="b">
        <f>IFERROR(OR(AND(NOT(D962), 'Upload Data'!K949 = ""), IFERROR(MATCH('Upload Data'!K949, listFscClaimTypes, 0), FALSE)), FALSE)</f>
        <v>1</v>
      </c>
      <c r="S962" s="50" t="b">
        <f>IFERROR(OR(AND('Upload Data'!K949 = refClaimFsc100, OR('Upload Data'!L949 = "", 'Upload Data'!L949 = 100)), AND('Upload Data'!K949 = refClaimFscCW, OR('Upload Data'!L949 = "", 'Upload Data'!L949 = 0)), AND('Upload Data'!K949 = refClaimFscMix, 'Upload Data'!L949 &lt;&gt; "", _xlfn.NUMBERVALUE('Upload Data'!L949) &gt;= 0, _xlfn.NUMBERVALUE('Upload Data'!L949) &lt;= 100), AND('Upload Data'!K949 = refClaimFscMixCredit, OR('Upload Data'!L949 = "", 'Upload Data'!L949 = 100)), AND('Upload Data'!K949 = refClaimFscRecycled, 'Upload Data'!K949 =""), 'Upload Data'!K949 = ""), FALSE)</f>
        <v>1</v>
      </c>
      <c r="T962" s="50" t="b">
        <f>IFERROR(OR('Upload Data'!M949 = "", ISNUMBER('Upload Data'!M949), IFERROR(DATEVALUE('Upload Data'!M949) &gt; 0, FALSE)), FALSE)</f>
        <v>1</v>
      </c>
      <c r="U962" s="50" t="b">
        <f>IFERROR(OR('Upload Data'!N949 = "", ISNUMBER('Upload Data'!N949), IFERROR(DATEVALUE('Upload Data'!N949) &gt; 0, FALSE)), FALSE)</f>
        <v>1</v>
      </c>
      <c r="V962" s="51" t="s">
        <v>116</v>
      </c>
      <c r="W962" s="50"/>
      <c r="X962" s="50"/>
      <c r="Y962" s="50"/>
      <c r="Z962" s="50">
        <f>IFERROR(FIND("-", 'Upload Data'!$A949, 1), 1000)</f>
        <v>1000</v>
      </c>
      <c r="AA962" s="50">
        <f>IFERROR(FIND("-", 'Upload Data'!$A949, Z962 + 1), 1000)</f>
        <v>1000</v>
      </c>
      <c r="AB962" s="50">
        <f>IFERROR(FIND("-", 'Upload Data'!$A949, AA962 + 1), 1000)</f>
        <v>1000</v>
      </c>
      <c r="AC962" s="50" t="str">
        <f>IFERROR(LEFT('Upload Data'!$A949, Z962 - 1), "")</f>
        <v/>
      </c>
      <c r="AD962" s="50" t="str">
        <f>IFERROR(MID('Upload Data'!$A949, Z962 + 1, AA962 - Z962 - 1), "")</f>
        <v/>
      </c>
      <c r="AE962" s="50" t="str">
        <f>IFERROR(MID('Upload Data'!$A949, AA962 + 1, AB962 - AA962 - 1), "")</f>
        <v/>
      </c>
      <c r="AF962" s="50" t="str">
        <f>IFERROR(MID('Upload Data'!$A949, AB962 + 1, 1000), "")</f>
        <v/>
      </c>
      <c r="AG962" s="50" t="str">
        <f t="shared" si="105"/>
        <v/>
      </c>
      <c r="AH962" s="50" t="b">
        <f t="shared" si="106"/>
        <v>0</v>
      </c>
    </row>
    <row r="963" spans="1:34">
      <c r="A963" s="49">
        <f t="shared" si="103"/>
        <v>950</v>
      </c>
      <c r="B963" s="48" t="b">
        <f>NOT(IFERROR('Upload Data'!A950 = "ERROR", TRUE))</f>
        <v>1</v>
      </c>
      <c r="C963" s="48">
        <f t="shared" si="104"/>
        <v>950</v>
      </c>
      <c r="D963" s="50" t="b">
        <f>IF(B963, ('Upload Data'!A950 &amp; 'Upload Data'!B950 &amp; 'Upload Data'!C950 &amp; 'Upload Data'!D950 &amp; 'Upload Data'!E950 &amp; 'Upload Data'!F950 &amp; 'Upload Data'!G950 &amp; 'Upload Data'!H950 &amp; 'Upload Data'!I950 &amp; 'Upload Data'!J950 &amp; 'Upload Data'!K950 &amp; 'Upload Data'!L950 &amp; 'Upload Data'!M950 &amp; 'Upload Data'!N950) &lt;&gt; "", FALSE)</f>
        <v>0</v>
      </c>
      <c r="E963" s="50" t="str">
        <f t="shared" si="107"/>
        <v/>
      </c>
      <c r="F963" s="50" t="str">
        <f t="shared" si="108"/>
        <v/>
      </c>
      <c r="G963" s="50" t="b">
        <f t="shared" si="102"/>
        <v>1</v>
      </c>
      <c r="H963" s="50" t="b">
        <f>IFERROR(OR(AND(NOT(D963), 'Upload Data'!$A950 = ""), AND(AG963 &gt; -1, OR(AND(AH963, LEN(AD963) = 7), IFERROR(MATCH(AD963, listCertificateTypes, 0), FALSE)))), FALSE)</f>
        <v>1</v>
      </c>
      <c r="I963" s="50" t="b">
        <f>IFERROR(OR(NOT($D963), 'Upload Data'!B950 &lt;&gt; ""), FALSE)</f>
        <v>1</v>
      </c>
      <c r="J963" s="50" t="b">
        <f>IFERROR(OR(AND(NOT($D963), 'Upload Data'!C950 = ""), ISNUMBER('Upload Data'!C950), IFERROR(DATEVALUE('Upload Data'!C950) &gt; 0, FALSE)), FALSE)</f>
        <v>1</v>
      </c>
      <c r="K963" s="50" t="b">
        <f>IFERROR(OR(NOT($D963), 'Upload Data'!D950 &lt;&gt; ""), FALSE)</f>
        <v>1</v>
      </c>
      <c r="L963" s="51" t="s">
        <v>116</v>
      </c>
      <c r="M963" s="50" t="b">
        <f>IFERROR(OR(AND(NOT($D963), 'Upload Data'!F950 = ""), IFERROR(_xlfn.NUMBERVALUE('Upload Data'!F950) &gt; 0, FALSE)), FALSE)</f>
        <v>1</v>
      </c>
      <c r="N963" s="50" t="b">
        <f>IFERROR(OR('Upload Data'!G950 = "", IFERROR(_xlfn.NUMBERVALUE('Upload Data'!G950) &gt; 0, FALSE)), FALSE)</f>
        <v>1</v>
      </c>
      <c r="O963" s="50" t="b">
        <f>IFERROR(OR('Upload Data'!G950 = "", IFERROR(MATCH('Upload Data'!H950, listVolumeUnits, 0), FALSE)), FALSE)</f>
        <v>1</v>
      </c>
      <c r="P963" s="50" t="b">
        <f>IFERROR(OR('Upload Data'!I950 = "", IFERROR(_xlfn.NUMBERVALUE('Upload Data'!I950) &gt; 0, FALSE)), FALSE)</f>
        <v>1</v>
      </c>
      <c r="Q963" s="50" t="b">
        <f>IFERROR(OR('Upload Data'!I950 = "", IFERROR(MATCH('Upload Data'!J950, listWeightUnits, 0), FALSE)), FALSE)</f>
        <v>1</v>
      </c>
      <c r="R963" s="50" t="b">
        <f>IFERROR(OR(AND(NOT(D963), 'Upload Data'!K950 = ""), IFERROR(MATCH('Upload Data'!K950, listFscClaimTypes, 0), FALSE)), FALSE)</f>
        <v>1</v>
      </c>
      <c r="S963" s="50" t="b">
        <f>IFERROR(OR(AND('Upload Data'!K950 = refClaimFsc100, OR('Upload Data'!L950 = "", 'Upload Data'!L950 = 100)), AND('Upload Data'!K950 = refClaimFscCW, OR('Upload Data'!L950 = "", 'Upload Data'!L950 = 0)), AND('Upload Data'!K950 = refClaimFscMix, 'Upload Data'!L950 &lt;&gt; "", _xlfn.NUMBERVALUE('Upload Data'!L950) &gt;= 0, _xlfn.NUMBERVALUE('Upload Data'!L950) &lt;= 100), AND('Upload Data'!K950 = refClaimFscMixCredit, OR('Upload Data'!L950 = "", 'Upload Data'!L950 = 100)), AND('Upload Data'!K950 = refClaimFscRecycled, 'Upload Data'!K950 =""), 'Upload Data'!K950 = ""), FALSE)</f>
        <v>1</v>
      </c>
      <c r="T963" s="50" t="b">
        <f>IFERROR(OR('Upload Data'!M950 = "", ISNUMBER('Upload Data'!M950), IFERROR(DATEVALUE('Upload Data'!M950) &gt; 0, FALSE)), FALSE)</f>
        <v>1</v>
      </c>
      <c r="U963" s="50" t="b">
        <f>IFERROR(OR('Upload Data'!N950 = "", ISNUMBER('Upload Data'!N950), IFERROR(DATEVALUE('Upload Data'!N950) &gt; 0, FALSE)), FALSE)</f>
        <v>1</v>
      </c>
      <c r="V963" s="51" t="s">
        <v>116</v>
      </c>
      <c r="W963" s="50"/>
      <c r="X963" s="50"/>
      <c r="Y963" s="50"/>
      <c r="Z963" s="50">
        <f>IFERROR(FIND("-", 'Upload Data'!$A950, 1), 1000)</f>
        <v>1000</v>
      </c>
      <c r="AA963" s="50">
        <f>IFERROR(FIND("-", 'Upload Data'!$A950, Z963 + 1), 1000)</f>
        <v>1000</v>
      </c>
      <c r="AB963" s="50">
        <f>IFERROR(FIND("-", 'Upload Data'!$A950, AA963 + 1), 1000)</f>
        <v>1000</v>
      </c>
      <c r="AC963" s="50" t="str">
        <f>IFERROR(LEFT('Upload Data'!$A950, Z963 - 1), "")</f>
        <v/>
      </c>
      <c r="AD963" s="50" t="str">
        <f>IFERROR(MID('Upload Data'!$A950, Z963 + 1, AA963 - Z963 - 1), "")</f>
        <v/>
      </c>
      <c r="AE963" s="50" t="str">
        <f>IFERROR(MID('Upload Data'!$A950, AA963 + 1, AB963 - AA963 - 1), "")</f>
        <v/>
      </c>
      <c r="AF963" s="50" t="str">
        <f>IFERROR(MID('Upload Data'!$A950, AB963 + 1, 1000), "")</f>
        <v/>
      </c>
      <c r="AG963" s="50" t="str">
        <f t="shared" si="105"/>
        <v/>
      </c>
      <c r="AH963" s="50" t="b">
        <f t="shared" si="106"/>
        <v>0</v>
      </c>
    </row>
    <row r="964" spans="1:34">
      <c r="A964" s="49">
        <f t="shared" si="103"/>
        <v>951</v>
      </c>
      <c r="B964" s="48" t="b">
        <f>NOT(IFERROR('Upload Data'!A951 = "ERROR", TRUE))</f>
        <v>1</v>
      </c>
      <c r="C964" s="48">
        <f t="shared" si="104"/>
        <v>951</v>
      </c>
      <c r="D964" s="50" t="b">
        <f>IF(B964, ('Upload Data'!A951 &amp; 'Upload Data'!B951 &amp; 'Upload Data'!C951 &amp; 'Upload Data'!D951 &amp; 'Upload Data'!E951 &amp; 'Upload Data'!F951 &amp; 'Upload Data'!G951 &amp; 'Upload Data'!H951 &amp; 'Upload Data'!I951 &amp; 'Upload Data'!J951 &amp; 'Upload Data'!K951 &amp; 'Upload Data'!L951 &amp; 'Upload Data'!M951 &amp; 'Upload Data'!N951) &lt;&gt; "", FALSE)</f>
        <v>0</v>
      </c>
      <c r="E964" s="50" t="str">
        <f t="shared" si="107"/>
        <v/>
      </c>
      <c r="F964" s="50" t="str">
        <f t="shared" si="108"/>
        <v/>
      </c>
      <c r="G964" s="50" t="b">
        <f t="shared" si="102"/>
        <v>1</v>
      </c>
      <c r="H964" s="50" t="b">
        <f>IFERROR(OR(AND(NOT(D964), 'Upload Data'!$A951 = ""), AND(AG964 &gt; -1, OR(AND(AH964, LEN(AD964) = 7), IFERROR(MATCH(AD964, listCertificateTypes, 0), FALSE)))), FALSE)</f>
        <v>1</v>
      </c>
      <c r="I964" s="50" t="b">
        <f>IFERROR(OR(NOT($D964), 'Upload Data'!B951 &lt;&gt; ""), FALSE)</f>
        <v>1</v>
      </c>
      <c r="J964" s="50" t="b">
        <f>IFERROR(OR(AND(NOT($D964), 'Upload Data'!C951 = ""), ISNUMBER('Upload Data'!C951), IFERROR(DATEVALUE('Upload Data'!C951) &gt; 0, FALSE)), FALSE)</f>
        <v>1</v>
      </c>
      <c r="K964" s="50" t="b">
        <f>IFERROR(OR(NOT($D964), 'Upload Data'!D951 &lt;&gt; ""), FALSE)</f>
        <v>1</v>
      </c>
      <c r="L964" s="51" t="s">
        <v>116</v>
      </c>
      <c r="M964" s="50" t="b">
        <f>IFERROR(OR(AND(NOT($D964), 'Upload Data'!F951 = ""), IFERROR(_xlfn.NUMBERVALUE('Upload Data'!F951) &gt; 0, FALSE)), FALSE)</f>
        <v>1</v>
      </c>
      <c r="N964" s="50" t="b">
        <f>IFERROR(OR('Upload Data'!G951 = "", IFERROR(_xlfn.NUMBERVALUE('Upload Data'!G951) &gt; 0, FALSE)), FALSE)</f>
        <v>1</v>
      </c>
      <c r="O964" s="50" t="b">
        <f>IFERROR(OR('Upload Data'!G951 = "", IFERROR(MATCH('Upload Data'!H951, listVolumeUnits, 0), FALSE)), FALSE)</f>
        <v>1</v>
      </c>
      <c r="P964" s="50" t="b">
        <f>IFERROR(OR('Upload Data'!I951 = "", IFERROR(_xlfn.NUMBERVALUE('Upload Data'!I951) &gt; 0, FALSE)), FALSE)</f>
        <v>1</v>
      </c>
      <c r="Q964" s="50" t="b">
        <f>IFERROR(OR('Upload Data'!I951 = "", IFERROR(MATCH('Upload Data'!J951, listWeightUnits, 0), FALSE)), FALSE)</f>
        <v>1</v>
      </c>
      <c r="R964" s="50" t="b">
        <f>IFERROR(OR(AND(NOT(D964), 'Upload Data'!K951 = ""), IFERROR(MATCH('Upload Data'!K951, listFscClaimTypes, 0), FALSE)), FALSE)</f>
        <v>1</v>
      </c>
      <c r="S964" s="50" t="b">
        <f>IFERROR(OR(AND('Upload Data'!K951 = refClaimFsc100, OR('Upload Data'!L951 = "", 'Upload Data'!L951 = 100)), AND('Upload Data'!K951 = refClaimFscCW, OR('Upload Data'!L951 = "", 'Upload Data'!L951 = 0)), AND('Upload Data'!K951 = refClaimFscMix, 'Upload Data'!L951 &lt;&gt; "", _xlfn.NUMBERVALUE('Upload Data'!L951) &gt;= 0, _xlfn.NUMBERVALUE('Upload Data'!L951) &lt;= 100), AND('Upload Data'!K951 = refClaimFscMixCredit, OR('Upload Data'!L951 = "", 'Upload Data'!L951 = 100)), AND('Upload Data'!K951 = refClaimFscRecycled, 'Upload Data'!K951 =""), 'Upload Data'!K951 = ""), FALSE)</f>
        <v>1</v>
      </c>
      <c r="T964" s="50" t="b">
        <f>IFERROR(OR('Upload Data'!M951 = "", ISNUMBER('Upload Data'!M951), IFERROR(DATEVALUE('Upload Data'!M951) &gt; 0, FALSE)), FALSE)</f>
        <v>1</v>
      </c>
      <c r="U964" s="50" t="b">
        <f>IFERROR(OR('Upload Data'!N951 = "", ISNUMBER('Upload Data'!N951), IFERROR(DATEVALUE('Upload Data'!N951) &gt; 0, FALSE)), FALSE)</f>
        <v>1</v>
      </c>
      <c r="V964" s="51" t="s">
        <v>116</v>
      </c>
      <c r="W964" s="50"/>
      <c r="X964" s="50"/>
      <c r="Y964" s="50"/>
      <c r="Z964" s="50">
        <f>IFERROR(FIND("-", 'Upload Data'!$A951, 1), 1000)</f>
        <v>1000</v>
      </c>
      <c r="AA964" s="50">
        <f>IFERROR(FIND("-", 'Upload Data'!$A951, Z964 + 1), 1000)</f>
        <v>1000</v>
      </c>
      <c r="AB964" s="50">
        <f>IFERROR(FIND("-", 'Upload Data'!$A951, AA964 + 1), 1000)</f>
        <v>1000</v>
      </c>
      <c r="AC964" s="50" t="str">
        <f>IFERROR(LEFT('Upload Data'!$A951, Z964 - 1), "")</f>
        <v/>
      </c>
      <c r="AD964" s="50" t="str">
        <f>IFERROR(MID('Upload Data'!$A951, Z964 + 1, AA964 - Z964 - 1), "")</f>
        <v/>
      </c>
      <c r="AE964" s="50" t="str">
        <f>IFERROR(MID('Upload Data'!$A951, AA964 + 1, AB964 - AA964 - 1), "")</f>
        <v/>
      </c>
      <c r="AF964" s="50" t="str">
        <f>IFERROR(MID('Upload Data'!$A951, AB964 + 1, 1000), "")</f>
        <v/>
      </c>
      <c r="AG964" s="50" t="str">
        <f t="shared" si="105"/>
        <v/>
      </c>
      <c r="AH964" s="50" t="b">
        <f t="shared" si="106"/>
        <v>0</v>
      </c>
    </row>
    <row r="965" spans="1:34">
      <c r="A965" s="49">
        <f t="shared" si="103"/>
        <v>952</v>
      </c>
      <c r="B965" s="48" t="b">
        <f>NOT(IFERROR('Upload Data'!A952 = "ERROR", TRUE))</f>
        <v>1</v>
      </c>
      <c r="C965" s="48">
        <f t="shared" si="104"/>
        <v>952</v>
      </c>
      <c r="D965" s="50" t="b">
        <f>IF(B965, ('Upload Data'!A952 &amp; 'Upload Data'!B952 &amp; 'Upload Data'!C952 &amp; 'Upload Data'!D952 &amp; 'Upload Data'!E952 &amp; 'Upload Data'!F952 &amp; 'Upload Data'!G952 &amp; 'Upload Data'!H952 &amp; 'Upload Data'!I952 &amp; 'Upload Data'!J952 &amp; 'Upload Data'!K952 &amp; 'Upload Data'!L952 &amp; 'Upload Data'!M952 &amp; 'Upload Data'!N952) &lt;&gt; "", FALSE)</f>
        <v>0</v>
      </c>
      <c r="E965" s="50" t="str">
        <f t="shared" si="107"/>
        <v/>
      </c>
      <c r="F965" s="50" t="str">
        <f t="shared" si="108"/>
        <v/>
      </c>
      <c r="G965" s="50" t="b">
        <f t="shared" si="102"/>
        <v>1</v>
      </c>
      <c r="H965" s="50" t="b">
        <f>IFERROR(OR(AND(NOT(D965), 'Upload Data'!$A952 = ""), AND(AG965 &gt; -1, OR(AND(AH965, LEN(AD965) = 7), IFERROR(MATCH(AD965, listCertificateTypes, 0), FALSE)))), FALSE)</f>
        <v>1</v>
      </c>
      <c r="I965" s="50" t="b">
        <f>IFERROR(OR(NOT($D965), 'Upload Data'!B952 &lt;&gt; ""), FALSE)</f>
        <v>1</v>
      </c>
      <c r="J965" s="50" t="b">
        <f>IFERROR(OR(AND(NOT($D965), 'Upload Data'!C952 = ""), ISNUMBER('Upload Data'!C952), IFERROR(DATEVALUE('Upload Data'!C952) &gt; 0, FALSE)), FALSE)</f>
        <v>1</v>
      </c>
      <c r="K965" s="50" t="b">
        <f>IFERROR(OR(NOT($D965), 'Upload Data'!D952 &lt;&gt; ""), FALSE)</f>
        <v>1</v>
      </c>
      <c r="L965" s="51" t="s">
        <v>116</v>
      </c>
      <c r="M965" s="50" t="b">
        <f>IFERROR(OR(AND(NOT($D965), 'Upload Data'!F952 = ""), IFERROR(_xlfn.NUMBERVALUE('Upload Data'!F952) &gt; 0, FALSE)), FALSE)</f>
        <v>1</v>
      </c>
      <c r="N965" s="50" t="b">
        <f>IFERROR(OR('Upload Data'!G952 = "", IFERROR(_xlfn.NUMBERVALUE('Upload Data'!G952) &gt; 0, FALSE)), FALSE)</f>
        <v>1</v>
      </c>
      <c r="O965" s="50" t="b">
        <f>IFERROR(OR('Upload Data'!G952 = "", IFERROR(MATCH('Upload Data'!H952, listVolumeUnits, 0), FALSE)), FALSE)</f>
        <v>1</v>
      </c>
      <c r="P965" s="50" t="b">
        <f>IFERROR(OR('Upload Data'!I952 = "", IFERROR(_xlfn.NUMBERVALUE('Upload Data'!I952) &gt; 0, FALSE)), FALSE)</f>
        <v>1</v>
      </c>
      <c r="Q965" s="50" t="b">
        <f>IFERROR(OR('Upload Data'!I952 = "", IFERROR(MATCH('Upload Data'!J952, listWeightUnits, 0), FALSE)), FALSE)</f>
        <v>1</v>
      </c>
      <c r="R965" s="50" t="b">
        <f>IFERROR(OR(AND(NOT(D965), 'Upload Data'!K952 = ""), IFERROR(MATCH('Upload Data'!K952, listFscClaimTypes, 0), FALSE)), FALSE)</f>
        <v>1</v>
      </c>
      <c r="S965" s="50" t="b">
        <f>IFERROR(OR(AND('Upload Data'!K952 = refClaimFsc100, OR('Upload Data'!L952 = "", 'Upload Data'!L952 = 100)), AND('Upload Data'!K952 = refClaimFscCW, OR('Upload Data'!L952 = "", 'Upload Data'!L952 = 0)), AND('Upload Data'!K952 = refClaimFscMix, 'Upload Data'!L952 &lt;&gt; "", _xlfn.NUMBERVALUE('Upload Data'!L952) &gt;= 0, _xlfn.NUMBERVALUE('Upload Data'!L952) &lt;= 100), AND('Upload Data'!K952 = refClaimFscMixCredit, OR('Upload Data'!L952 = "", 'Upload Data'!L952 = 100)), AND('Upload Data'!K952 = refClaimFscRecycled, 'Upload Data'!K952 =""), 'Upload Data'!K952 = ""), FALSE)</f>
        <v>1</v>
      </c>
      <c r="T965" s="50" t="b">
        <f>IFERROR(OR('Upload Data'!M952 = "", ISNUMBER('Upload Data'!M952), IFERROR(DATEVALUE('Upload Data'!M952) &gt; 0, FALSE)), FALSE)</f>
        <v>1</v>
      </c>
      <c r="U965" s="50" t="b">
        <f>IFERROR(OR('Upload Data'!N952 = "", ISNUMBER('Upload Data'!N952), IFERROR(DATEVALUE('Upload Data'!N952) &gt; 0, FALSE)), FALSE)</f>
        <v>1</v>
      </c>
      <c r="V965" s="51" t="s">
        <v>116</v>
      </c>
      <c r="W965" s="50"/>
      <c r="X965" s="50"/>
      <c r="Y965" s="50"/>
      <c r="Z965" s="50">
        <f>IFERROR(FIND("-", 'Upload Data'!$A952, 1), 1000)</f>
        <v>1000</v>
      </c>
      <c r="AA965" s="50">
        <f>IFERROR(FIND("-", 'Upload Data'!$A952, Z965 + 1), 1000)</f>
        <v>1000</v>
      </c>
      <c r="AB965" s="50">
        <f>IFERROR(FIND("-", 'Upload Data'!$A952, AA965 + 1), 1000)</f>
        <v>1000</v>
      </c>
      <c r="AC965" s="50" t="str">
        <f>IFERROR(LEFT('Upload Data'!$A952, Z965 - 1), "")</f>
        <v/>
      </c>
      <c r="AD965" s="50" t="str">
        <f>IFERROR(MID('Upload Data'!$A952, Z965 + 1, AA965 - Z965 - 1), "")</f>
        <v/>
      </c>
      <c r="AE965" s="50" t="str">
        <f>IFERROR(MID('Upload Data'!$A952, AA965 + 1, AB965 - AA965 - 1), "")</f>
        <v/>
      </c>
      <c r="AF965" s="50" t="str">
        <f>IFERROR(MID('Upload Data'!$A952, AB965 + 1, 1000), "")</f>
        <v/>
      </c>
      <c r="AG965" s="50" t="str">
        <f t="shared" si="105"/>
        <v/>
      </c>
      <c r="AH965" s="50" t="b">
        <f t="shared" si="106"/>
        <v>0</v>
      </c>
    </row>
    <row r="966" spans="1:34">
      <c r="A966" s="49">
        <f t="shared" si="103"/>
        <v>953</v>
      </c>
      <c r="B966" s="48" t="b">
        <f>NOT(IFERROR('Upload Data'!A953 = "ERROR", TRUE))</f>
        <v>1</v>
      </c>
      <c r="C966" s="48">
        <f t="shared" si="104"/>
        <v>953</v>
      </c>
      <c r="D966" s="50" t="b">
        <f>IF(B966, ('Upload Data'!A953 &amp; 'Upload Data'!B953 &amp; 'Upload Data'!C953 &amp; 'Upload Data'!D953 &amp; 'Upload Data'!E953 &amp; 'Upload Data'!F953 &amp; 'Upload Data'!G953 &amp; 'Upload Data'!H953 &amp; 'Upload Data'!I953 &amp; 'Upload Data'!J953 &amp; 'Upload Data'!K953 &amp; 'Upload Data'!L953 &amp; 'Upload Data'!M953 &amp; 'Upload Data'!N953) &lt;&gt; "", FALSE)</f>
        <v>0</v>
      </c>
      <c r="E966" s="50" t="str">
        <f t="shared" si="107"/>
        <v/>
      </c>
      <c r="F966" s="50" t="str">
        <f t="shared" si="108"/>
        <v/>
      </c>
      <c r="G966" s="50" t="b">
        <f t="shared" si="102"/>
        <v>1</v>
      </c>
      <c r="H966" s="50" t="b">
        <f>IFERROR(OR(AND(NOT(D966), 'Upload Data'!$A953 = ""), AND(AG966 &gt; -1, OR(AND(AH966, LEN(AD966) = 7), IFERROR(MATCH(AD966, listCertificateTypes, 0), FALSE)))), FALSE)</f>
        <v>1</v>
      </c>
      <c r="I966" s="50" t="b">
        <f>IFERROR(OR(NOT($D966), 'Upload Data'!B953 &lt;&gt; ""), FALSE)</f>
        <v>1</v>
      </c>
      <c r="J966" s="50" t="b">
        <f>IFERROR(OR(AND(NOT($D966), 'Upload Data'!C953 = ""), ISNUMBER('Upload Data'!C953), IFERROR(DATEVALUE('Upload Data'!C953) &gt; 0, FALSE)), FALSE)</f>
        <v>1</v>
      </c>
      <c r="K966" s="50" t="b">
        <f>IFERROR(OR(NOT($D966), 'Upload Data'!D953 &lt;&gt; ""), FALSE)</f>
        <v>1</v>
      </c>
      <c r="L966" s="51" t="s">
        <v>116</v>
      </c>
      <c r="M966" s="50" t="b">
        <f>IFERROR(OR(AND(NOT($D966), 'Upload Data'!F953 = ""), IFERROR(_xlfn.NUMBERVALUE('Upload Data'!F953) &gt; 0, FALSE)), FALSE)</f>
        <v>1</v>
      </c>
      <c r="N966" s="50" t="b">
        <f>IFERROR(OR('Upload Data'!G953 = "", IFERROR(_xlfn.NUMBERVALUE('Upload Data'!G953) &gt; 0, FALSE)), FALSE)</f>
        <v>1</v>
      </c>
      <c r="O966" s="50" t="b">
        <f>IFERROR(OR('Upload Data'!G953 = "", IFERROR(MATCH('Upload Data'!H953, listVolumeUnits, 0), FALSE)), FALSE)</f>
        <v>1</v>
      </c>
      <c r="P966" s="50" t="b">
        <f>IFERROR(OR('Upload Data'!I953 = "", IFERROR(_xlfn.NUMBERVALUE('Upload Data'!I953) &gt; 0, FALSE)), FALSE)</f>
        <v>1</v>
      </c>
      <c r="Q966" s="50" t="b">
        <f>IFERROR(OR('Upload Data'!I953 = "", IFERROR(MATCH('Upload Data'!J953, listWeightUnits, 0), FALSE)), FALSE)</f>
        <v>1</v>
      </c>
      <c r="R966" s="50" t="b">
        <f>IFERROR(OR(AND(NOT(D966), 'Upload Data'!K953 = ""), IFERROR(MATCH('Upload Data'!K953, listFscClaimTypes, 0), FALSE)), FALSE)</f>
        <v>1</v>
      </c>
      <c r="S966" s="50" t="b">
        <f>IFERROR(OR(AND('Upload Data'!K953 = refClaimFsc100, OR('Upload Data'!L953 = "", 'Upload Data'!L953 = 100)), AND('Upload Data'!K953 = refClaimFscCW, OR('Upload Data'!L953 = "", 'Upload Data'!L953 = 0)), AND('Upload Data'!K953 = refClaimFscMix, 'Upload Data'!L953 &lt;&gt; "", _xlfn.NUMBERVALUE('Upload Data'!L953) &gt;= 0, _xlfn.NUMBERVALUE('Upload Data'!L953) &lt;= 100), AND('Upload Data'!K953 = refClaimFscMixCredit, OR('Upload Data'!L953 = "", 'Upload Data'!L953 = 100)), AND('Upload Data'!K953 = refClaimFscRecycled, 'Upload Data'!K953 =""), 'Upload Data'!K953 = ""), FALSE)</f>
        <v>1</v>
      </c>
      <c r="T966" s="50" t="b">
        <f>IFERROR(OR('Upload Data'!M953 = "", ISNUMBER('Upload Data'!M953), IFERROR(DATEVALUE('Upload Data'!M953) &gt; 0, FALSE)), FALSE)</f>
        <v>1</v>
      </c>
      <c r="U966" s="50" t="b">
        <f>IFERROR(OR('Upload Data'!N953 = "", ISNUMBER('Upload Data'!N953), IFERROR(DATEVALUE('Upload Data'!N953) &gt; 0, FALSE)), FALSE)</f>
        <v>1</v>
      </c>
      <c r="V966" s="51" t="s">
        <v>116</v>
      </c>
      <c r="W966" s="50"/>
      <c r="X966" s="50"/>
      <c r="Y966" s="50"/>
      <c r="Z966" s="50">
        <f>IFERROR(FIND("-", 'Upload Data'!$A953, 1), 1000)</f>
        <v>1000</v>
      </c>
      <c r="AA966" s="50">
        <f>IFERROR(FIND("-", 'Upload Data'!$A953, Z966 + 1), 1000)</f>
        <v>1000</v>
      </c>
      <c r="AB966" s="50">
        <f>IFERROR(FIND("-", 'Upload Data'!$A953, AA966 + 1), 1000)</f>
        <v>1000</v>
      </c>
      <c r="AC966" s="50" t="str">
        <f>IFERROR(LEFT('Upload Data'!$A953, Z966 - 1), "")</f>
        <v/>
      </c>
      <c r="AD966" s="50" t="str">
        <f>IFERROR(MID('Upload Data'!$A953, Z966 + 1, AA966 - Z966 - 1), "")</f>
        <v/>
      </c>
      <c r="AE966" s="50" t="str">
        <f>IFERROR(MID('Upload Data'!$A953, AA966 + 1, AB966 - AA966 - 1), "")</f>
        <v/>
      </c>
      <c r="AF966" s="50" t="str">
        <f>IFERROR(MID('Upload Data'!$A953, AB966 + 1, 1000), "")</f>
        <v/>
      </c>
      <c r="AG966" s="50" t="str">
        <f t="shared" si="105"/>
        <v/>
      </c>
      <c r="AH966" s="50" t="b">
        <f t="shared" si="106"/>
        <v>0</v>
      </c>
    </row>
    <row r="967" spans="1:34">
      <c r="A967" s="49">
        <f t="shared" si="103"/>
        <v>954</v>
      </c>
      <c r="B967" s="48" t="b">
        <f>NOT(IFERROR('Upload Data'!A954 = "ERROR", TRUE))</f>
        <v>1</v>
      </c>
      <c r="C967" s="48">
        <f t="shared" si="104"/>
        <v>954</v>
      </c>
      <c r="D967" s="50" t="b">
        <f>IF(B967, ('Upload Data'!A954 &amp; 'Upload Data'!B954 &amp; 'Upload Data'!C954 &amp; 'Upload Data'!D954 &amp; 'Upload Data'!E954 &amp; 'Upload Data'!F954 &amp; 'Upload Data'!G954 &amp; 'Upload Data'!H954 &amp; 'Upload Data'!I954 &amp; 'Upload Data'!J954 &amp; 'Upload Data'!K954 &amp; 'Upload Data'!L954 &amp; 'Upload Data'!M954 &amp; 'Upload Data'!N954) &lt;&gt; "", FALSE)</f>
        <v>0</v>
      </c>
      <c r="E967" s="50" t="str">
        <f t="shared" si="107"/>
        <v/>
      </c>
      <c r="F967" s="50" t="str">
        <f t="shared" si="108"/>
        <v/>
      </c>
      <c r="G967" s="50" t="b">
        <f t="shared" si="102"/>
        <v>1</v>
      </c>
      <c r="H967" s="50" t="b">
        <f>IFERROR(OR(AND(NOT(D967), 'Upload Data'!$A954 = ""), AND(AG967 &gt; -1, OR(AND(AH967, LEN(AD967) = 7), IFERROR(MATCH(AD967, listCertificateTypes, 0), FALSE)))), FALSE)</f>
        <v>1</v>
      </c>
      <c r="I967" s="50" t="b">
        <f>IFERROR(OR(NOT($D967), 'Upload Data'!B954 &lt;&gt; ""), FALSE)</f>
        <v>1</v>
      </c>
      <c r="J967" s="50" t="b">
        <f>IFERROR(OR(AND(NOT($D967), 'Upload Data'!C954 = ""), ISNUMBER('Upload Data'!C954), IFERROR(DATEVALUE('Upload Data'!C954) &gt; 0, FALSE)), FALSE)</f>
        <v>1</v>
      </c>
      <c r="K967" s="50" t="b">
        <f>IFERROR(OR(NOT($D967), 'Upload Data'!D954 &lt;&gt; ""), FALSE)</f>
        <v>1</v>
      </c>
      <c r="L967" s="51" t="s">
        <v>116</v>
      </c>
      <c r="M967" s="50" t="b">
        <f>IFERROR(OR(AND(NOT($D967), 'Upload Data'!F954 = ""), IFERROR(_xlfn.NUMBERVALUE('Upload Data'!F954) &gt; 0, FALSE)), FALSE)</f>
        <v>1</v>
      </c>
      <c r="N967" s="50" t="b">
        <f>IFERROR(OR('Upload Data'!G954 = "", IFERROR(_xlfn.NUMBERVALUE('Upload Data'!G954) &gt; 0, FALSE)), FALSE)</f>
        <v>1</v>
      </c>
      <c r="O967" s="50" t="b">
        <f>IFERROR(OR('Upload Data'!G954 = "", IFERROR(MATCH('Upload Data'!H954, listVolumeUnits, 0), FALSE)), FALSE)</f>
        <v>1</v>
      </c>
      <c r="P967" s="50" t="b">
        <f>IFERROR(OR('Upload Data'!I954 = "", IFERROR(_xlfn.NUMBERVALUE('Upload Data'!I954) &gt; 0, FALSE)), FALSE)</f>
        <v>1</v>
      </c>
      <c r="Q967" s="50" t="b">
        <f>IFERROR(OR('Upload Data'!I954 = "", IFERROR(MATCH('Upload Data'!J954, listWeightUnits, 0), FALSE)), FALSE)</f>
        <v>1</v>
      </c>
      <c r="R967" s="50" t="b">
        <f>IFERROR(OR(AND(NOT(D967), 'Upload Data'!K954 = ""), IFERROR(MATCH('Upload Data'!K954, listFscClaimTypes, 0), FALSE)), FALSE)</f>
        <v>1</v>
      </c>
      <c r="S967" s="50" t="b">
        <f>IFERROR(OR(AND('Upload Data'!K954 = refClaimFsc100, OR('Upload Data'!L954 = "", 'Upload Data'!L954 = 100)), AND('Upload Data'!K954 = refClaimFscCW, OR('Upload Data'!L954 = "", 'Upload Data'!L954 = 0)), AND('Upload Data'!K954 = refClaimFscMix, 'Upload Data'!L954 &lt;&gt; "", _xlfn.NUMBERVALUE('Upload Data'!L954) &gt;= 0, _xlfn.NUMBERVALUE('Upload Data'!L954) &lt;= 100), AND('Upload Data'!K954 = refClaimFscMixCredit, OR('Upload Data'!L954 = "", 'Upload Data'!L954 = 100)), AND('Upload Data'!K954 = refClaimFscRecycled, 'Upload Data'!K954 =""), 'Upload Data'!K954 = ""), FALSE)</f>
        <v>1</v>
      </c>
      <c r="T967" s="50" t="b">
        <f>IFERROR(OR('Upload Data'!M954 = "", ISNUMBER('Upload Data'!M954), IFERROR(DATEVALUE('Upload Data'!M954) &gt; 0, FALSE)), FALSE)</f>
        <v>1</v>
      </c>
      <c r="U967" s="50" t="b">
        <f>IFERROR(OR('Upload Data'!N954 = "", ISNUMBER('Upload Data'!N954), IFERROR(DATEVALUE('Upload Data'!N954) &gt; 0, FALSE)), FALSE)</f>
        <v>1</v>
      </c>
      <c r="V967" s="51" t="s">
        <v>116</v>
      </c>
      <c r="W967" s="50"/>
      <c r="X967" s="50"/>
      <c r="Y967" s="50"/>
      <c r="Z967" s="50">
        <f>IFERROR(FIND("-", 'Upload Data'!$A954, 1), 1000)</f>
        <v>1000</v>
      </c>
      <c r="AA967" s="50">
        <f>IFERROR(FIND("-", 'Upload Data'!$A954, Z967 + 1), 1000)</f>
        <v>1000</v>
      </c>
      <c r="AB967" s="50">
        <f>IFERROR(FIND("-", 'Upload Data'!$A954, AA967 + 1), 1000)</f>
        <v>1000</v>
      </c>
      <c r="AC967" s="50" t="str">
        <f>IFERROR(LEFT('Upload Data'!$A954, Z967 - 1), "")</f>
        <v/>
      </c>
      <c r="AD967" s="50" t="str">
        <f>IFERROR(MID('Upload Data'!$A954, Z967 + 1, AA967 - Z967 - 1), "")</f>
        <v/>
      </c>
      <c r="AE967" s="50" t="str">
        <f>IFERROR(MID('Upload Data'!$A954, AA967 + 1, AB967 - AA967 - 1), "")</f>
        <v/>
      </c>
      <c r="AF967" s="50" t="str">
        <f>IFERROR(MID('Upload Data'!$A954, AB967 + 1, 1000), "")</f>
        <v/>
      </c>
      <c r="AG967" s="50" t="str">
        <f t="shared" si="105"/>
        <v/>
      </c>
      <c r="AH967" s="50" t="b">
        <f t="shared" si="106"/>
        <v>0</v>
      </c>
    </row>
    <row r="968" spans="1:34">
      <c r="A968" s="49">
        <f t="shared" si="103"/>
        <v>955</v>
      </c>
      <c r="B968" s="48" t="b">
        <f>NOT(IFERROR('Upload Data'!A955 = "ERROR", TRUE))</f>
        <v>1</v>
      </c>
      <c r="C968" s="48">
        <f t="shared" si="104"/>
        <v>955</v>
      </c>
      <c r="D968" s="50" t="b">
        <f>IF(B968, ('Upload Data'!A955 &amp; 'Upload Data'!B955 &amp; 'Upload Data'!C955 &amp; 'Upload Data'!D955 &amp; 'Upload Data'!E955 &amp; 'Upload Data'!F955 &amp; 'Upload Data'!G955 &amp; 'Upload Data'!H955 &amp; 'Upload Data'!I955 &amp; 'Upload Data'!J955 &amp; 'Upload Data'!K955 &amp; 'Upload Data'!L955 &amp; 'Upload Data'!M955 &amp; 'Upload Data'!N955) &lt;&gt; "", FALSE)</f>
        <v>0</v>
      </c>
      <c r="E968" s="50" t="str">
        <f t="shared" si="107"/>
        <v/>
      </c>
      <c r="F968" s="50" t="str">
        <f t="shared" si="108"/>
        <v/>
      </c>
      <c r="G968" s="50" t="b">
        <f t="shared" si="102"/>
        <v>1</v>
      </c>
      <c r="H968" s="50" t="b">
        <f>IFERROR(OR(AND(NOT(D968), 'Upload Data'!$A955 = ""), AND(AG968 &gt; -1, OR(AND(AH968, LEN(AD968) = 7), IFERROR(MATCH(AD968, listCertificateTypes, 0), FALSE)))), FALSE)</f>
        <v>1</v>
      </c>
      <c r="I968" s="50" t="b">
        <f>IFERROR(OR(NOT($D968), 'Upload Data'!B955 &lt;&gt; ""), FALSE)</f>
        <v>1</v>
      </c>
      <c r="J968" s="50" t="b">
        <f>IFERROR(OR(AND(NOT($D968), 'Upload Data'!C955 = ""), ISNUMBER('Upload Data'!C955), IFERROR(DATEVALUE('Upload Data'!C955) &gt; 0, FALSE)), FALSE)</f>
        <v>1</v>
      </c>
      <c r="K968" s="50" t="b">
        <f>IFERROR(OR(NOT($D968), 'Upload Data'!D955 &lt;&gt; ""), FALSE)</f>
        <v>1</v>
      </c>
      <c r="L968" s="51" t="s">
        <v>116</v>
      </c>
      <c r="M968" s="50" t="b">
        <f>IFERROR(OR(AND(NOT($D968), 'Upload Data'!F955 = ""), IFERROR(_xlfn.NUMBERVALUE('Upload Data'!F955) &gt; 0, FALSE)), FALSE)</f>
        <v>1</v>
      </c>
      <c r="N968" s="50" t="b">
        <f>IFERROR(OR('Upload Data'!G955 = "", IFERROR(_xlfn.NUMBERVALUE('Upload Data'!G955) &gt; 0, FALSE)), FALSE)</f>
        <v>1</v>
      </c>
      <c r="O968" s="50" t="b">
        <f>IFERROR(OR('Upload Data'!G955 = "", IFERROR(MATCH('Upload Data'!H955, listVolumeUnits, 0), FALSE)), FALSE)</f>
        <v>1</v>
      </c>
      <c r="P968" s="50" t="b">
        <f>IFERROR(OR('Upload Data'!I955 = "", IFERROR(_xlfn.NUMBERVALUE('Upload Data'!I955) &gt; 0, FALSE)), FALSE)</f>
        <v>1</v>
      </c>
      <c r="Q968" s="50" t="b">
        <f>IFERROR(OR('Upload Data'!I955 = "", IFERROR(MATCH('Upload Data'!J955, listWeightUnits, 0), FALSE)), FALSE)</f>
        <v>1</v>
      </c>
      <c r="R968" s="50" t="b">
        <f>IFERROR(OR(AND(NOT(D968), 'Upload Data'!K955 = ""), IFERROR(MATCH('Upload Data'!K955, listFscClaimTypes, 0), FALSE)), FALSE)</f>
        <v>1</v>
      </c>
      <c r="S968" s="50" t="b">
        <f>IFERROR(OR(AND('Upload Data'!K955 = refClaimFsc100, OR('Upload Data'!L955 = "", 'Upload Data'!L955 = 100)), AND('Upload Data'!K955 = refClaimFscCW, OR('Upload Data'!L955 = "", 'Upload Data'!L955 = 0)), AND('Upload Data'!K955 = refClaimFscMix, 'Upload Data'!L955 &lt;&gt; "", _xlfn.NUMBERVALUE('Upload Data'!L955) &gt;= 0, _xlfn.NUMBERVALUE('Upload Data'!L955) &lt;= 100), AND('Upload Data'!K955 = refClaimFscMixCredit, OR('Upload Data'!L955 = "", 'Upload Data'!L955 = 100)), AND('Upload Data'!K955 = refClaimFscRecycled, 'Upload Data'!K955 =""), 'Upload Data'!K955 = ""), FALSE)</f>
        <v>1</v>
      </c>
      <c r="T968" s="50" t="b">
        <f>IFERROR(OR('Upload Data'!M955 = "", ISNUMBER('Upload Data'!M955), IFERROR(DATEVALUE('Upload Data'!M955) &gt; 0, FALSE)), FALSE)</f>
        <v>1</v>
      </c>
      <c r="U968" s="50" t="b">
        <f>IFERROR(OR('Upload Data'!N955 = "", ISNUMBER('Upload Data'!N955), IFERROR(DATEVALUE('Upload Data'!N955) &gt; 0, FALSE)), FALSE)</f>
        <v>1</v>
      </c>
      <c r="V968" s="51" t="s">
        <v>116</v>
      </c>
      <c r="W968" s="50"/>
      <c r="X968" s="50"/>
      <c r="Y968" s="50"/>
      <c r="Z968" s="50">
        <f>IFERROR(FIND("-", 'Upload Data'!$A955, 1), 1000)</f>
        <v>1000</v>
      </c>
      <c r="AA968" s="50">
        <f>IFERROR(FIND("-", 'Upload Data'!$A955, Z968 + 1), 1000)</f>
        <v>1000</v>
      </c>
      <c r="AB968" s="50">
        <f>IFERROR(FIND("-", 'Upload Data'!$A955, AA968 + 1), 1000)</f>
        <v>1000</v>
      </c>
      <c r="AC968" s="50" t="str">
        <f>IFERROR(LEFT('Upload Data'!$A955, Z968 - 1), "")</f>
        <v/>
      </c>
      <c r="AD968" s="50" t="str">
        <f>IFERROR(MID('Upload Data'!$A955, Z968 + 1, AA968 - Z968 - 1), "")</f>
        <v/>
      </c>
      <c r="AE968" s="50" t="str">
        <f>IFERROR(MID('Upload Data'!$A955, AA968 + 1, AB968 - AA968 - 1), "")</f>
        <v/>
      </c>
      <c r="AF968" s="50" t="str">
        <f>IFERROR(MID('Upload Data'!$A955, AB968 + 1, 1000), "")</f>
        <v/>
      </c>
      <c r="AG968" s="50" t="str">
        <f t="shared" si="105"/>
        <v/>
      </c>
      <c r="AH968" s="50" t="b">
        <f t="shared" si="106"/>
        <v>0</v>
      </c>
    </row>
    <row r="969" spans="1:34">
      <c r="A969" s="49">
        <f t="shared" si="103"/>
        <v>956</v>
      </c>
      <c r="B969" s="48" t="b">
        <f>NOT(IFERROR('Upload Data'!A956 = "ERROR", TRUE))</f>
        <v>1</v>
      </c>
      <c r="C969" s="48">
        <f t="shared" si="104"/>
        <v>956</v>
      </c>
      <c r="D969" s="50" t="b">
        <f>IF(B969, ('Upload Data'!A956 &amp; 'Upload Data'!B956 &amp; 'Upload Data'!C956 &amp; 'Upload Data'!D956 &amp; 'Upload Data'!E956 &amp; 'Upload Data'!F956 &amp; 'Upload Data'!G956 &amp; 'Upload Data'!H956 &amp; 'Upload Data'!I956 &amp; 'Upload Data'!J956 &amp; 'Upload Data'!K956 &amp; 'Upload Data'!L956 &amp; 'Upload Data'!M956 &amp; 'Upload Data'!N956) &lt;&gt; "", FALSE)</f>
        <v>0</v>
      </c>
      <c r="E969" s="50" t="str">
        <f t="shared" si="107"/>
        <v/>
      </c>
      <c r="F969" s="50" t="str">
        <f t="shared" si="108"/>
        <v/>
      </c>
      <c r="G969" s="50" t="b">
        <f t="shared" si="102"/>
        <v>1</v>
      </c>
      <c r="H969" s="50" t="b">
        <f>IFERROR(OR(AND(NOT(D969), 'Upload Data'!$A956 = ""), AND(AG969 &gt; -1, OR(AND(AH969, LEN(AD969) = 7), IFERROR(MATCH(AD969, listCertificateTypes, 0), FALSE)))), FALSE)</f>
        <v>1</v>
      </c>
      <c r="I969" s="50" t="b">
        <f>IFERROR(OR(NOT($D969), 'Upload Data'!B956 &lt;&gt; ""), FALSE)</f>
        <v>1</v>
      </c>
      <c r="J969" s="50" t="b">
        <f>IFERROR(OR(AND(NOT($D969), 'Upload Data'!C956 = ""), ISNUMBER('Upload Data'!C956), IFERROR(DATEVALUE('Upload Data'!C956) &gt; 0, FALSE)), FALSE)</f>
        <v>1</v>
      </c>
      <c r="K969" s="50" t="b">
        <f>IFERROR(OR(NOT($D969), 'Upload Data'!D956 &lt;&gt; ""), FALSE)</f>
        <v>1</v>
      </c>
      <c r="L969" s="51" t="s">
        <v>116</v>
      </c>
      <c r="M969" s="50" t="b">
        <f>IFERROR(OR(AND(NOT($D969), 'Upload Data'!F956 = ""), IFERROR(_xlfn.NUMBERVALUE('Upload Data'!F956) &gt; 0, FALSE)), FALSE)</f>
        <v>1</v>
      </c>
      <c r="N969" s="50" t="b">
        <f>IFERROR(OR('Upload Data'!G956 = "", IFERROR(_xlfn.NUMBERVALUE('Upload Data'!G956) &gt; 0, FALSE)), FALSE)</f>
        <v>1</v>
      </c>
      <c r="O969" s="50" t="b">
        <f>IFERROR(OR('Upload Data'!G956 = "", IFERROR(MATCH('Upload Data'!H956, listVolumeUnits, 0), FALSE)), FALSE)</f>
        <v>1</v>
      </c>
      <c r="P969" s="50" t="b">
        <f>IFERROR(OR('Upload Data'!I956 = "", IFERROR(_xlfn.NUMBERVALUE('Upload Data'!I956) &gt; 0, FALSE)), FALSE)</f>
        <v>1</v>
      </c>
      <c r="Q969" s="50" t="b">
        <f>IFERROR(OR('Upload Data'!I956 = "", IFERROR(MATCH('Upload Data'!J956, listWeightUnits, 0), FALSE)), FALSE)</f>
        <v>1</v>
      </c>
      <c r="R969" s="50" t="b">
        <f>IFERROR(OR(AND(NOT(D969), 'Upload Data'!K956 = ""), IFERROR(MATCH('Upload Data'!K956, listFscClaimTypes, 0), FALSE)), FALSE)</f>
        <v>1</v>
      </c>
      <c r="S969" s="50" t="b">
        <f>IFERROR(OR(AND('Upload Data'!K956 = refClaimFsc100, OR('Upload Data'!L956 = "", 'Upload Data'!L956 = 100)), AND('Upload Data'!K956 = refClaimFscCW, OR('Upload Data'!L956 = "", 'Upload Data'!L956 = 0)), AND('Upload Data'!K956 = refClaimFscMix, 'Upload Data'!L956 &lt;&gt; "", _xlfn.NUMBERVALUE('Upload Data'!L956) &gt;= 0, _xlfn.NUMBERVALUE('Upload Data'!L956) &lt;= 100), AND('Upload Data'!K956 = refClaimFscMixCredit, OR('Upload Data'!L956 = "", 'Upload Data'!L956 = 100)), AND('Upload Data'!K956 = refClaimFscRecycled, 'Upload Data'!K956 =""), 'Upload Data'!K956 = ""), FALSE)</f>
        <v>1</v>
      </c>
      <c r="T969" s="50" t="b">
        <f>IFERROR(OR('Upload Data'!M956 = "", ISNUMBER('Upload Data'!M956), IFERROR(DATEVALUE('Upload Data'!M956) &gt; 0, FALSE)), FALSE)</f>
        <v>1</v>
      </c>
      <c r="U969" s="50" t="b">
        <f>IFERROR(OR('Upload Data'!N956 = "", ISNUMBER('Upload Data'!N956), IFERROR(DATEVALUE('Upload Data'!N956) &gt; 0, FALSE)), FALSE)</f>
        <v>1</v>
      </c>
      <c r="V969" s="51" t="s">
        <v>116</v>
      </c>
      <c r="W969" s="50"/>
      <c r="X969" s="50"/>
      <c r="Y969" s="50"/>
      <c r="Z969" s="50">
        <f>IFERROR(FIND("-", 'Upload Data'!$A956, 1), 1000)</f>
        <v>1000</v>
      </c>
      <c r="AA969" s="50">
        <f>IFERROR(FIND("-", 'Upload Data'!$A956, Z969 + 1), 1000)</f>
        <v>1000</v>
      </c>
      <c r="AB969" s="50">
        <f>IFERROR(FIND("-", 'Upload Data'!$A956, AA969 + 1), 1000)</f>
        <v>1000</v>
      </c>
      <c r="AC969" s="50" t="str">
        <f>IFERROR(LEFT('Upload Data'!$A956, Z969 - 1), "")</f>
        <v/>
      </c>
      <c r="AD969" s="50" t="str">
        <f>IFERROR(MID('Upload Data'!$A956, Z969 + 1, AA969 - Z969 - 1), "")</f>
        <v/>
      </c>
      <c r="AE969" s="50" t="str">
        <f>IFERROR(MID('Upload Data'!$A956, AA969 + 1, AB969 - AA969 - 1), "")</f>
        <v/>
      </c>
      <c r="AF969" s="50" t="str">
        <f>IFERROR(MID('Upload Data'!$A956, AB969 + 1, 1000), "")</f>
        <v/>
      </c>
      <c r="AG969" s="50" t="str">
        <f t="shared" si="105"/>
        <v/>
      </c>
      <c r="AH969" s="50" t="b">
        <f t="shared" si="106"/>
        <v>0</v>
      </c>
    </row>
    <row r="970" spans="1:34">
      <c r="A970" s="49">
        <f t="shared" si="103"/>
        <v>957</v>
      </c>
      <c r="B970" s="48" t="b">
        <f>NOT(IFERROR('Upload Data'!A957 = "ERROR", TRUE))</f>
        <v>1</v>
      </c>
      <c r="C970" s="48">
        <f t="shared" si="104"/>
        <v>957</v>
      </c>
      <c r="D970" s="50" t="b">
        <f>IF(B970, ('Upload Data'!A957 &amp; 'Upload Data'!B957 &amp; 'Upload Data'!C957 &amp; 'Upload Data'!D957 &amp; 'Upload Data'!E957 &amp; 'Upload Data'!F957 &amp; 'Upload Data'!G957 &amp; 'Upload Data'!H957 &amp; 'Upload Data'!I957 &amp; 'Upload Data'!J957 &amp; 'Upload Data'!K957 &amp; 'Upload Data'!L957 &amp; 'Upload Data'!M957 &amp; 'Upload Data'!N957) &lt;&gt; "", FALSE)</f>
        <v>0</v>
      </c>
      <c r="E970" s="50" t="str">
        <f t="shared" si="107"/>
        <v/>
      </c>
      <c r="F970" s="50" t="str">
        <f t="shared" si="108"/>
        <v/>
      </c>
      <c r="G970" s="50" t="b">
        <f t="shared" si="102"/>
        <v>1</v>
      </c>
      <c r="H970" s="50" t="b">
        <f>IFERROR(OR(AND(NOT(D970), 'Upload Data'!$A957 = ""), AND(AG970 &gt; -1, OR(AND(AH970, LEN(AD970) = 7), IFERROR(MATCH(AD970, listCertificateTypes, 0), FALSE)))), FALSE)</f>
        <v>1</v>
      </c>
      <c r="I970" s="50" t="b">
        <f>IFERROR(OR(NOT($D970), 'Upload Data'!B957 &lt;&gt; ""), FALSE)</f>
        <v>1</v>
      </c>
      <c r="J970" s="50" t="b">
        <f>IFERROR(OR(AND(NOT($D970), 'Upload Data'!C957 = ""), ISNUMBER('Upload Data'!C957), IFERROR(DATEVALUE('Upload Data'!C957) &gt; 0, FALSE)), FALSE)</f>
        <v>1</v>
      </c>
      <c r="K970" s="50" t="b">
        <f>IFERROR(OR(NOT($D970), 'Upload Data'!D957 &lt;&gt; ""), FALSE)</f>
        <v>1</v>
      </c>
      <c r="L970" s="51" t="s">
        <v>116</v>
      </c>
      <c r="M970" s="50" t="b">
        <f>IFERROR(OR(AND(NOT($D970), 'Upload Data'!F957 = ""), IFERROR(_xlfn.NUMBERVALUE('Upload Data'!F957) &gt; 0, FALSE)), FALSE)</f>
        <v>1</v>
      </c>
      <c r="N970" s="50" t="b">
        <f>IFERROR(OR('Upload Data'!G957 = "", IFERROR(_xlfn.NUMBERVALUE('Upload Data'!G957) &gt; 0, FALSE)), FALSE)</f>
        <v>1</v>
      </c>
      <c r="O970" s="50" t="b">
        <f>IFERROR(OR('Upload Data'!G957 = "", IFERROR(MATCH('Upload Data'!H957, listVolumeUnits, 0), FALSE)), FALSE)</f>
        <v>1</v>
      </c>
      <c r="P970" s="50" t="b">
        <f>IFERROR(OR('Upload Data'!I957 = "", IFERROR(_xlfn.NUMBERVALUE('Upload Data'!I957) &gt; 0, FALSE)), FALSE)</f>
        <v>1</v>
      </c>
      <c r="Q970" s="50" t="b">
        <f>IFERROR(OR('Upload Data'!I957 = "", IFERROR(MATCH('Upload Data'!J957, listWeightUnits, 0), FALSE)), FALSE)</f>
        <v>1</v>
      </c>
      <c r="R970" s="50" t="b">
        <f>IFERROR(OR(AND(NOT(D970), 'Upload Data'!K957 = ""), IFERROR(MATCH('Upload Data'!K957, listFscClaimTypes, 0), FALSE)), FALSE)</f>
        <v>1</v>
      </c>
      <c r="S970" s="50" t="b">
        <f>IFERROR(OR(AND('Upload Data'!K957 = refClaimFsc100, OR('Upload Data'!L957 = "", 'Upload Data'!L957 = 100)), AND('Upload Data'!K957 = refClaimFscCW, OR('Upload Data'!L957 = "", 'Upload Data'!L957 = 0)), AND('Upload Data'!K957 = refClaimFscMix, 'Upload Data'!L957 &lt;&gt; "", _xlfn.NUMBERVALUE('Upload Data'!L957) &gt;= 0, _xlfn.NUMBERVALUE('Upload Data'!L957) &lt;= 100), AND('Upload Data'!K957 = refClaimFscMixCredit, OR('Upload Data'!L957 = "", 'Upload Data'!L957 = 100)), AND('Upload Data'!K957 = refClaimFscRecycled, 'Upload Data'!K957 =""), 'Upload Data'!K957 = ""), FALSE)</f>
        <v>1</v>
      </c>
      <c r="T970" s="50" t="b">
        <f>IFERROR(OR('Upload Data'!M957 = "", ISNUMBER('Upload Data'!M957), IFERROR(DATEVALUE('Upload Data'!M957) &gt; 0, FALSE)), FALSE)</f>
        <v>1</v>
      </c>
      <c r="U970" s="50" t="b">
        <f>IFERROR(OR('Upload Data'!N957 = "", ISNUMBER('Upload Data'!N957), IFERROR(DATEVALUE('Upload Data'!N957) &gt; 0, FALSE)), FALSE)</f>
        <v>1</v>
      </c>
      <c r="V970" s="51" t="s">
        <v>116</v>
      </c>
      <c r="W970" s="50"/>
      <c r="X970" s="50"/>
      <c r="Y970" s="50"/>
      <c r="Z970" s="50">
        <f>IFERROR(FIND("-", 'Upload Data'!$A957, 1), 1000)</f>
        <v>1000</v>
      </c>
      <c r="AA970" s="50">
        <f>IFERROR(FIND("-", 'Upload Data'!$A957, Z970 + 1), 1000)</f>
        <v>1000</v>
      </c>
      <c r="AB970" s="50">
        <f>IFERROR(FIND("-", 'Upload Data'!$A957, AA970 + 1), 1000)</f>
        <v>1000</v>
      </c>
      <c r="AC970" s="50" t="str">
        <f>IFERROR(LEFT('Upload Data'!$A957, Z970 - 1), "")</f>
        <v/>
      </c>
      <c r="AD970" s="50" t="str">
        <f>IFERROR(MID('Upload Data'!$A957, Z970 + 1, AA970 - Z970 - 1), "")</f>
        <v/>
      </c>
      <c r="AE970" s="50" t="str">
        <f>IFERROR(MID('Upload Data'!$A957, AA970 + 1, AB970 - AA970 - 1), "")</f>
        <v/>
      </c>
      <c r="AF970" s="50" t="str">
        <f>IFERROR(MID('Upload Data'!$A957, AB970 + 1, 1000), "")</f>
        <v/>
      </c>
      <c r="AG970" s="50" t="str">
        <f t="shared" si="105"/>
        <v/>
      </c>
      <c r="AH970" s="50" t="b">
        <f t="shared" si="106"/>
        <v>0</v>
      </c>
    </row>
    <row r="971" spans="1:34">
      <c r="A971" s="49">
        <f t="shared" si="103"/>
        <v>958</v>
      </c>
      <c r="B971" s="48" t="b">
        <f>NOT(IFERROR('Upload Data'!A958 = "ERROR", TRUE))</f>
        <v>1</v>
      </c>
      <c r="C971" s="48">
        <f t="shared" si="104"/>
        <v>958</v>
      </c>
      <c r="D971" s="50" t="b">
        <f>IF(B971, ('Upload Data'!A958 &amp; 'Upload Data'!B958 &amp; 'Upload Data'!C958 &amp; 'Upload Data'!D958 &amp; 'Upload Data'!E958 &amp; 'Upload Data'!F958 &amp; 'Upload Data'!G958 &amp; 'Upload Data'!H958 &amp; 'Upload Data'!I958 &amp; 'Upload Data'!J958 &amp; 'Upload Data'!K958 &amp; 'Upload Data'!L958 &amp; 'Upload Data'!M958 &amp; 'Upload Data'!N958) &lt;&gt; "", FALSE)</f>
        <v>0</v>
      </c>
      <c r="E971" s="50" t="str">
        <f t="shared" si="107"/>
        <v/>
      </c>
      <c r="F971" s="50" t="str">
        <f t="shared" si="108"/>
        <v/>
      </c>
      <c r="G971" s="50" t="b">
        <f t="shared" si="102"/>
        <v>1</v>
      </c>
      <c r="H971" s="50" t="b">
        <f>IFERROR(OR(AND(NOT(D971), 'Upload Data'!$A958 = ""), AND(AG971 &gt; -1, OR(AND(AH971, LEN(AD971) = 7), IFERROR(MATCH(AD971, listCertificateTypes, 0), FALSE)))), FALSE)</f>
        <v>1</v>
      </c>
      <c r="I971" s="50" t="b">
        <f>IFERROR(OR(NOT($D971), 'Upload Data'!B958 &lt;&gt; ""), FALSE)</f>
        <v>1</v>
      </c>
      <c r="J971" s="50" t="b">
        <f>IFERROR(OR(AND(NOT($D971), 'Upload Data'!C958 = ""), ISNUMBER('Upload Data'!C958), IFERROR(DATEVALUE('Upload Data'!C958) &gt; 0, FALSE)), FALSE)</f>
        <v>1</v>
      </c>
      <c r="K971" s="50" t="b">
        <f>IFERROR(OR(NOT($D971), 'Upload Data'!D958 &lt;&gt; ""), FALSE)</f>
        <v>1</v>
      </c>
      <c r="L971" s="51" t="s">
        <v>116</v>
      </c>
      <c r="M971" s="50" t="b">
        <f>IFERROR(OR(AND(NOT($D971), 'Upload Data'!F958 = ""), IFERROR(_xlfn.NUMBERVALUE('Upload Data'!F958) &gt; 0, FALSE)), FALSE)</f>
        <v>1</v>
      </c>
      <c r="N971" s="50" t="b">
        <f>IFERROR(OR('Upload Data'!G958 = "", IFERROR(_xlfn.NUMBERVALUE('Upload Data'!G958) &gt; 0, FALSE)), FALSE)</f>
        <v>1</v>
      </c>
      <c r="O971" s="50" t="b">
        <f>IFERROR(OR('Upload Data'!G958 = "", IFERROR(MATCH('Upload Data'!H958, listVolumeUnits, 0), FALSE)), FALSE)</f>
        <v>1</v>
      </c>
      <c r="P971" s="50" t="b">
        <f>IFERROR(OR('Upload Data'!I958 = "", IFERROR(_xlfn.NUMBERVALUE('Upload Data'!I958) &gt; 0, FALSE)), FALSE)</f>
        <v>1</v>
      </c>
      <c r="Q971" s="50" t="b">
        <f>IFERROR(OR('Upload Data'!I958 = "", IFERROR(MATCH('Upload Data'!J958, listWeightUnits, 0), FALSE)), FALSE)</f>
        <v>1</v>
      </c>
      <c r="R971" s="50" t="b">
        <f>IFERROR(OR(AND(NOT(D971), 'Upload Data'!K958 = ""), IFERROR(MATCH('Upload Data'!K958, listFscClaimTypes, 0), FALSE)), FALSE)</f>
        <v>1</v>
      </c>
      <c r="S971" s="50" t="b">
        <f>IFERROR(OR(AND('Upload Data'!K958 = refClaimFsc100, OR('Upload Data'!L958 = "", 'Upload Data'!L958 = 100)), AND('Upload Data'!K958 = refClaimFscCW, OR('Upload Data'!L958 = "", 'Upload Data'!L958 = 0)), AND('Upload Data'!K958 = refClaimFscMix, 'Upload Data'!L958 &lt;&gt; "", _xlfn.NUMBERVALUE('Upload Data'!L958) &gt;= 0, _xlfn.NUMBERVALUE('Upload Data'!L958) &lt;= 100), AND('Upload Data'!K958 = refClaimFscMixCredit, OR('Upload Data'!L958 = "", 'Upload Data'!L958 = 100)), AND('Upload Data'!K958 = refClaimFscRecycled, 'Upload Data'!K958 =""), 'Upload Data'!K958 = ""), FALSE)</f>
        <v>1</v>
      </c>
      <c r="T971" s="50" t="b">
        <f>IFERROR(OR('Upload Data'!M958 = "", ISNUMBER('Upload Data'!M958), IFERROR(DATEVALUE('Upload Data'!M958) &gt; 0, FALSE)), FALSE)</f>
        <v>1</v>
      </c>
      <c r="U971" s="50" t="b">
        <f>IFERROR(OR('Upload Data'!N958 = "", ISNUMBER('Upload Data'!N958), IFERROR(DATEVALUE('Upload Data'!N958) &gt; 0, FALSE)), FALSE)</f>
        <v>1</v>
      </c>
      <c r="V971" s="51" t="s">
        <v>116</v>
      </c>
      <c r="W971" s="50"/>
      <c r="X971" s="50"/>
      <c r="Y971" s="50"/>
      <c r="Z971" s="50">
        <f>IFERROR(FIND("-", 'Upload Data'!$A958, 1), 1000)</f>
        <v>1000</v>
      </c>
      <c r="AA971" s="50">
        <f>IFERROR(FIND("-", 'Upload Data'!$A958, Z971 + 1), 1000)</f>
        <v>1000</v>
      </c>
      <c r="AB971" s="50">
        <f>IFERROR(FIND("-", 'Upload Data'!$A958, AA971 + 1), 1000)</f>
        <v>1000</v>
      </c>
      <c r="AC971" s="50" t="str">
        <f>IFERROR(LEFT('Upload Data'!$A958, Z971 - 1), "")</f>
        <v/>
      </c>
      <c r="AD971" s="50" t="str">
        <f>IFERROR(MID('Upload Data'!$A958, Z971 + 1, AA971 - Z971 - 1), "")</f>
        <v/>
      </c>
      <c r="AE971" s="50" t="str">
        <f>IFERROR(MID('Upload Data'!$A958, AA971 + 1, AB971 - AA971 - 1), "")</f>
        <v/>
      </c>
      <c r="AF971" s="50" t="str">
        <f>IFERROR(MID('Upload Data'!$A958, AB971 + 1, 1000), "")</f>
        <v/>
      </c>
      <c r="AG971" s="50" t="str">
        <f t="shared" si="105"/>
        <v/>
      </c>
      <c r="AH971" s="50" t="b">
        <f t="shared" si="106"/>
        <v>0</v>
      </c>
    </row>
    <row r="972" spans="1:34">
      <c r="A972" s="49">
        <f t="shared" si="103"/>
        <v>959</v>
      </c>
      <c r="B972" s="48" t="b">
        <f>NOT(IFERROR('Upload Data'!A959 = "ERROR", TRUE))</f>
        <v>1</v>
      </c>
      <c r="C972" s="48">
        <f t="shared" si="104"/>
        <v>959</v>
      </c>
      <c r="D972" s="50" t="b">
        <f>IF(B972, ('Upload Data'!A959 &amp; 'Upload Data'!B959 &amp; 'Upload Data'!C959 &amp; 'Upload Data'!D959 &amp; 'Upload Data'!E959 &amp; 'Upload Data'!F959 &amp; 'Upload Data'!G959 &amp; 'Upload Data'!H959 &amp; 'Upload Data'!I959 &amp; 'Upload Data'!J959 &amp; 'Upload Data'!K959 &amp; 'Upload Data'!L959 &amp; 'Upload Data'!M959 &amp; 'Upload Data'!N959) &lt;&gt; "", FALSE)</f>
        <v>0</v>
      </c>
      <c r="E972" s="50" t="str">
        <f t="shared" si="107"/>
        <v/>
      </c>
      <c r="F972" s="50" t="str">
        <f t="shared" si="108"/>
        <v/>
      </c>
      <c r="G972" s="50" t="b">
        <f t="shared" si="102"/>
        <v>1</v>
      </c>
      <c r="H972" s="50" t="b">
        <f>IFERROR(OR(AND(NOT(D972), 'Upload Data'!$A959 = ""), AND(AG972 &gt; -1, OR(AND(AH972, LEN(AD972) = 7), IFERROR(MATCH(AD972, listCertificateTypes, 0), FALSE)))), FALSE)</f>
        <v>1</v>
      </c>
      <c r="I972" s="50" t="b">
        <f>IFERROR(OR(NOT($D972), 'Upload Data'!B959 &lt;&gt; ""), FALSE)</f>
        <v>1</v>
      </c>
      <c r="J972" s="50" t="b">
        <f>IFERROR(OR(AND(NOT($D972), 'Upload Data'!C959 = ""), ISNUMBER('Upload Data'!C959), IFERROR(DATEVALUE('Upload Data'!C959) &gt; 0, FALSE)), FALSE)</f>
        <v>1</v>
      </c>
      <c r="K972" s="50" t="b">
        <f>IFERROR(OR(NOT($D972), 'Upload Data'!D959 &lt;&gt; ""), FALSE)</f>
        <v>1</v>
      </c>
      <c r="L972" s="51" t="s">
        <v>116</v>
      </c>
      <c r="M972" s="50" t="b">
        <f>IFERROR(OR(AND(NOT($D972), 'Upload Data'!F959 = ""), IFERROR(_xlfn.NUMBERVALUE('Upload Data'!F959) &gt; 0, FALSE)), FALSE)</f>
        <v>1</v>
      </c>
      <c r="N972" s="50" t="b">
        <f>IFERROR(OR('Upload Data'!G959 = "", IFERROR(_xlfn.NUMBERVALUE('Upload Data'!G959) &gt; 0, FALSE)), FALSE)</f>
        <v>1</v>
      </c>
      <c r="O972" s="50" t="b">
        <f>IFERROR(OR('Upload Data'!G959 = "", IFERROR(MATCH('Upload Data'!H959, listVolumeUnits, 0), FALSE)), FALSE)</f>
        <v>1</v>
      </c>
      <c r="P972" s="50" t="b">
        <f>IFERROR(OR('Upload Data'!I959 = "", IFERROR(_xlfn.NUMBERVALUE('Upload Data'!I959) &gt; 0, FALSE)), FALSE)</f>
        <v>1</v>
      </c>
      <c r="Q972" s="50" t="b">
        <f>IFERROR(OR('Upload Data'!I959 = "", IFERROR(MATCH('Upload Data'!J959, listWeightUnits, 0), FALSE)), FALSE)</f>
        <v>1</v>
      </c>
      <c r="R972" s="50" t="b">
        <f>IFERROR(OR(AND(NOT(D972), 'Upload Data'!K959 = ""), IFERROR(MATCH('Upload Data'!K959, listFscClaimTypes, 0), FALSE)), FALSE)</f>
        <v>1</v>
      </c>
      <c r="S972" s="50" t="b">
        <f>IFERROR(OR(AND('Upload Data'!K959 = refClaimFsc100, OR('Upload Data'!L959 = "", 'Upload Data'!L959 = 100)), AND('Upload Data'!K959 = refClaimFscCW, OR('Upload Data'!L959 = "", 'Upload Data'!L959 = 0)), AND('Upload Data'!K959 = refClaimFscMix, 'Upload Data'!L959 &lt;&gt; "", _xlfn.NUMBERVALUE('Upload Data'!L959) &gt;= 0, _xlfn.NUMBERVALUE('Upload Data'!L959) &lt;= 100), AND('Upload Data'!K959 = refClaimFscMixCredit, OR('Upload Data'!L959 = "", 'Upload Data'!L959 = 100)), AND('Upload Data'!K959 = refClaimFscRecycled, 'Upload Data'!K959 =""), 'Upload Data'!K959 = ""), FALSE)</f>
        <v>1</v>
      </c>
      <c r="T972" s="50" t="b">
        <f>IFERROR(OR('Upload Data'!M959 = "", ISNUMBER('Upload Data'!M959), IFERROR(DATEVALUE('Upload Data'!M959) &gt; 0, FALSE)), FALSE)</f>
        <v>1</v>
      </c>
      <c r="U972" s="50" t="b">
        <f>IFERROR(OR('Upload Data'!N959 = "", ISNUMBER('Upload Data'!N959), IFERROR(DATEVALUE('Upload Data'!N959) &gt; 0, FALSE)), FALSE)</f>
        <v>1</v>
      </c>
      <c r="V972" s="51" t="s">
        <v>116</v>
      </c>
      <c r="W972" s="50"/>
      <c r="X972" s="50"/>
      <c r="Y972" s="50"/>
      <c r="Z972" s="50">
        <f>IFERROR(FIND("-", 'Upload Data'!$A959, 1), 1000)</f>
        <v>1000</v>
      </c>
      <c r="AA972" s="50">
        <f>IFERROR(FIND("-", 'Upload Data'!$A959, Z972 + 1), 1000)</f>
        <v>1000</v>
      </c>
      <c r="AB972" s="50">
        <f>IFERROR(FIND("-", 'Upload Data'!$A959, AA972 + 1), 1000)</f>
        <v>1000</v>
      </c>
      <c r="AC972" s="50" t="str">
        <f>IFERROR(LEFT('Upload Data'!$A959, Z972 - 1), "")</f>
        <v/>
      </c>
      <c r="AD972" s="50" t="str">
        <f>IFERROR(MID('Upload Data'!$A959, Z972 + 1, AA972 - Z972 - 1), "")</f>
        <v/>
      </c>
      <c r="AE972" s="50" t="str">
        <f>IFERROR(MID('Upload Data'!$A959, AA972 + 1, AB972 - AA972 - 1), "")</f>
        <v/>
      </c>
      <c r="AF972" s="50" t="str">
        <f>IFERROR(MID('Upload Data'!$A959, AB972 + 1, 1000), "")</f>
        <v/>
      </c>
      <c r="AG972" s="50" t="str">
        <f t="shared" si="105"/>
        <v/>
      </c>
      <c r="AH972" s="50" t="b">
        <f t="shared" si="106"/>
        <v>0</v>
      </c>
    </row>
    <row r="973" spans="1:34">
      <c r="A973" s="49">
        <f t="shared" si="103"/>
        <v>960</v>
      </c>
      <c r="B973" s="48" t="b">
        <f>NOT(IFERROR('Upload Data'!A960 = "ERROR", TRUE))</f>
        <v>1</v>
      </c>
      <c r="C973" s="48">
        <f t="shared" si="104"/>
        <v>960</v>
      </c>
      <c r="D973" s="50" t="b">
        <f>IF(B973, ('Upload Data'!A960 &amp; 'Upload Data'!B960 &amp; 'Upload Data'!C960 &amp; 'Upload Data'!D960 &amp; 'Upload Data'!E960 &amp; 'Upload Data'!F960 &amp; 'Upload Data'!G960 &amp; 'Upload Data'!H960 &amp; 'Upload Data'!I960 &amp; 'Upload Data'!J960 &amp; 'Upload Data'!K960 &amp; 'Upload Data'!L960 &amp; 'Upload Data'!M960 &amp; 'Upload Data'!N960) &lt;&gt; "", FALSE)</f>
        <v>0</v>
      </c>
      <c r="E973" s="50" t="str">
        <f t="shared" si="107"/>
        <v/>
      </c>
      <c r="F973" s="50" t="str">
        <f t="shared" si="108"/>
        <v/>
      </c>
      <c r="G973" s="50" t="b">
        <f t="shared" si="102"/>
        <v>1</v>
      </c>
      <c r="H973" s="50" t="b">
        <f>IFERROR(OR(AND(NOT(D973), 'Upload Data'!$A960 = ""), AND(AG973 &gt; -1, OR(AND(AH973, LEN(AD973) = 7), IFERROR(MATCH(AD973, listCertificateTypes, 0), FALSE)))), FALSE)</f>
        <v>1</v>
      </c>
      <c r="I973" s="50" t="b">
        <f>IFERROR(OR(NOT($D973), 'Upload Data'!B960 &lt;&gt; ""), FALSE)</f>
        <v>1</v>
      </c>
      <c r="J973" s="50" t="b">
        <f>IFERROR(OR(AND(NOT($D973), 'Upload Data'!C960 = ""), ISNUMBER('Upload Data'!C960), IFERROR(DATEVALUE('Upload Data'!C960) &gt; 0, FALSE)), FALSE)</f>
        <v>1</v>
      </c>
      <c r="K973" s="50" t="b">
        <f>IFERROR(OR(NOT($D973), 'Upload Data'!D960 &lt;&gt; ""), FALSE)</f>
        <v>1</v>
      </c>
      <c r="L973" s="51" t="s">
        <v>116</v>
      </c>
      <c r="M973" s="50" t="b">
        <f>IFERROR(OR(AND(NOT($D973), 'Upload Data'!F960 = ""), IFERROR(_xlfn.NUMBERVALUE('Upload Data'!F960) &gt; 0, FALSE)), FALSE)</f>
        <v>1</v>
      </c>
      <c r="N973" s="50" t="b">
        <f>IFERROR(OR('Upload Data'!G960 = "", IFERROR(_xlfn.NUMBERVALUE('Upload Data'!G960) &gt; 0, FALSE)), FALSE)</f>
        <v>1</v>
      </c>
      <c r="O973" s="50" t="b">
        <f>IFERROR(OR('Upload Data'!G960 = "", IFERROR(MATCH('Upload Data'!H960, listVolumeUnits, 0), FALSE)), FALSE)</f>
        <v>1</v>
      </c>
      <c r="P973" s="50" t="b">
        <f>IFERROR(OR('Upload Data'!I960 = "", IFERROR(_xlfn.NUMBERVALUE('Upload Data'!I960) &gt; 0, FALSE)), FALSE)</f>
        <v>1</v>
      </c>
      <c r="Q973" s="50" t="b">
        <f>IFERROR(OR('Upload Data'!I960 = "", IFERROR(MATCH('Upload Data'!J960, listWeightUnits, 0), FALSE)), FALSE)</f>
        <v>1</v>
      </c>
      <c r="R973" s="50" t="b">
        <f>IFERROR(OR(AND(NOT(D973), 'Upload Data'!K960 = ""), IFERROR(MATCH('Upload Data'!K960, listFscClaimTypes, 0), FALSE)), FALSE)</f>
        <v>1</v>
      </c>
      <c r="S973" s="50" t="b">
        <f>IFERROR(OR(AND('Upload Data'!K960 = refClaimFsc100, OR('Upload Data'!L960 = "", 'Upload Data'!L960 = 100)), AND('Upload Data'!K960 = refClaimFscCW, OR('Upload Data'!L960 = "", 'Upload Data'!L960 = 0)), AND('Upload Data'!K960 = refClaimFscMix, 'Upload Data'!L960 &lt;&gt; "", _xlfn.NUMBERVALUE('Upload Data'!L960) &gt;= 0, _xlfn.NUMBERVALUE('Upload Data'!L960) &lt;= 100), AND('Upload Data'!K960 = refClaimFscMixCredit, OR('Upload Data'!L960 = "", 'Upload Data'!L960 = 100)), AND('Upload Data'!K960 = refClaimFscRecycled, 'Upload Data'!K960 =""), 'Upload Data'!K960 = ""), FALSE)</f>
        <v>1</v>
      </c>
      <c r="T973" s="50" t="b">
        <f>IFERROR(OR('Upload Data'!M960 = "", ISNUMBER('Upload Data'!M960), IFERROR(DATEVALUE('Upload Data'!M960) &gt; 0, FALSE)), FALSE)</f>
        <v>1</v>
      </c>
      <c r="U973" s="50" t="b">
        <f>IFERROR(OR('Upload Data'!N960 = "", ISNUMBER('Upload Data'!N960), IFERROR(DATEVALUE('Upload Data'!N960) &gt; 0, FALSE)), FALSE)</f>
        <v>1</v>
      </c>
      <c r="V973" s="51" t="s">
        <v>116</v>
      </c>
      <c r="W973" s="50"/>
      <c r="X973" s="50"/>
      <c r="Y973" s="50"/>
      <c r="Z973" s="50">
        <f>IFERROR(FIND("-", 'Upload Data'!$A960, 1), 1000)</f>
        <v>1000</v>
      </c>
      <c r="AA973" s="50">
        <f>IFERROR(FIND("-", 'Upload Data'!$A960, Z973 + 1), 1000)</f>
        <v>1000</v>
      </c>
      <c r="AB973" s="50">
        <f>IFERROR(FIND("-", 'Upload Data'!$A960, AA973 + 1), 1000)</f>
        <v>1000</v>
      </c>
      <c r="AC973" s="50" t="str">
        <f>IFERROR(LEFT('Upload Data'!$A960, Z973 - 1), "")</f>
        <v/>
      </c>
      <c r="AD973" s="50" t="str">
        <f>IFERROR(MID('Upload Data'!$A960, Z973 + 1, AA973 - Z973 - 1), "")</f>
        <v/>
      </c>
      <c r="AE973" s="50" t="str">
        <f>IFERROR(MID('Upload Data'!$A960, AA973 + 1, AB973 - AA973 - 1), "")</f>
        <v/>
      </c>
      <c r="AF973" s="50" t="str">
        <f>IFERROR(MID('Upload Data'!$A960, AB973 + 1, 1000), "")</f>
        <v/>
      </c>
      <c r="AG973" s="50" t="str">
        <f t="shared" si="105"/>
        <v/>
      </c>
      <c r="AH973" s="50" t="b">
        <f t="shared" si="106"/>
        <v>0</v>
      </c>
    </row>
    <row r="974" spans="1:34">
      <c r="A974" s="49">
        <f t="shared" si="103"/>
        <v>961</v>
      </c>
      <c r="B974" s="48" t="b">
        <f>NOT(IFERROR('Upload Data'!A961 = "ERROR", TRUE))</f>
        <v>1</v>
      </c>
      <c r="C974" s="48">
        <f t="shared" si="104"/>
        <v>961</v>
      </c>
      <c r="D974" s="50" t="b">
        <f>IF(B974, ('Upload Data'!A961 &amp; 'Upload Data'!B961 &amp; 'Upload Data'!C961 &amp; 'Upload Data'!D961 &amp; 'Upload Data'!E961 &amp; 'Upload Data'!F961 &amp; 'Upload Data'!G961 &amp; 'Upload Data'!H961 &amp; 'Upload Data'!I961 &amp; 'Upload Data'!J961 &amp; 'Upload Data'!K961 &amp; 'Upload Data'!L961 &amp; 'Upload Data'!M961 &amp; 'Upload Data'!N961) &lt;&gt; "", FALSE)</f>
        <v>0</v>
      </c>
      <c r="E974" s="50" t="str">
        <f t="shared" si="107"/>
        <v/>
      </c>
      <c r="F974" s="50" t="str">
        <f t="shared" si="108"/>
        <v/>
      </c>
      <c r="G974" s="50" t="b">
        <f t="shared" si="102"/>
        <v>1</v>
      </c>
      <c r="H974" s="50" t="b">
        <f>IFERROR(OR(AND(NOT(D974), 'Upload Data'!$A961 = ""), AND(AG974 &gt; -1, OR(AND(AH974, LEN(AD974) = 7), IFERROR(MATCH(AD974, listCertificateTypes, 0), FALSE)))), FALSE)</f>
        <v>1</v>
      </c>
      <c r="I974" s="50" t="b">
        <f>IFERROR(OR(NOT($D974), 'Upload Data'!B961 &lt;&gt; ""), FALSE)</f>
        <v>1</v>
      </c>
      <c r="J974" s="50" t="b">
        <f>IFERROR(OR(AND(NOT($D974), 'Upload Data'!C961 = ""), ISNUMBER('Upload Data'!C961), IFERROR(DATEVALUE('Upload Data'!C961) &gt; 0, FALSE)), FALSE)</f>
        <v>1</v>
      </c>
      <c r="K974" s="50" t="b">
        <f>IFERROR(OR(NOT($D974), 'Upload Data'!D961 &lt;&gt; ""), FALSE)</f>
        <v>1</v>
      </c>
      <c r="L974" s="51" t="s">
        <v>116</v>
      </c>
      <c r="M974" s="50" t="b">
        <f>IFERROR(OR(AND(NOT($D974), 'Upload Data'!F961 = ""), IFERROR(_xlfn.NUMBERVALUE('Upload Data'!F961) &gt; 0, FALSE)), FALSE)</f>
        <v>1</v>
      </c>
      <c r="N974" s="50" t="b">
        <f>IFERROR(OR('Upload Data'!G961 = "", IFERROR(_xlfn.NUMBERVALUE('Upload Data'!G961) &gt; 0, FALSE)), FALSE)</f>
        <v>1</v>
      </c>
      <c r="O974" s="50" t="b">
        <f>IFERROR(OR('Upload Data'!G961 = "", IFERROR(MATCH('Upload Data'!H961, listVolumeUnits, 0), FALSE)), FALSE)</f>
        <v>1</v>
      </c>
      <c r="P974" s="50" t="b">
        <f>IFERROR(OR('Upload Data'!I961 = "", IFERROR(_xlfn.NUMBERVALUE('Upload Data'!I961) &gt; 0, FALSE)), FALSE)</f>
        <v>1</v>
      </c>
      <c r="Q974" s="50" t="b">
        <f>IFERROR(OR('Upload Data'!I961 = "", IFERROR(MATCH('Upload Data'!J961, listWeightUnits, 0), FALSE)), FALSE)</f>
        <v>1</v>
      </c>
      <c r="R974" s="50" t="b">
        <f>IFERROR(OR(AND(NOT(D974), 'Upload Data'!K961 = ""), IFERROR(MATCH('Upload Data'!K961, listFscClaimTypes, 0), FALSE)), FALSE)</f>
        <v>1</v>
      </c>
      <c r="S974" s="50" t="b">
        <f>IFERROR(OR(AND('Upload Data'!K961 = refClaimFsc100, OR('Upload Data'!L961 = "", 'Upload Data'!L961 = 100)), AND('Upload Data'!K961 = refClaimFscCW, OR('Upload Data'!L961 = "", 'Upload Data'!L961 = 0)), AND('Upload Data'!K961 = refClaimFscMix, 'Upload Data'!L961 &lt;&gt; "", _xlfn.NUMBERVALUE('Upload Data'!L961) &gt;= 0, _xlfn.NUMBERVALUE('Upload Data'!L961) &lt;= 100), AND('Upload Data'!K961 = refClaimFscMixCredit, OR('Upload Data'!L961 = "", 'Upload Data'!L961 = 100)), AND('Upload Data'!K961 = refClaimFscRecycled, 'Upload Data'!K961 =""), 'Upload Data'!K961 = ""), FALSE)</f>
        <v>1</v>
      </c>
      <c r="T974" s="50" t="b">
        <f>IFERROR(OR('Upload Data'!M961 = "", ISNUMBER('Upload Data'!M961), IFERROR(DATEVALUE('Upload Data'!M961) &gt; 0, FALSE)), FALSE)</f>
        <v>1</v>
      </c>
      <c r="U974" s="50" t="b">
        <f>IFERROR(OR('Upload Data'!N961 = "", ISNUMBER('Upload Data'!N961), IFERROR(DATEVALUE('Upload Data'!N961) &gt; 0, FALSE)), FALSE)</f>
        <v>1</v>
      </c>
      <c r="V974" s="51" t="s">
        <v>116</v>
      </c>
      <c r="W974" s="50"/>
      <c r="X974" s="50"/>
      <c r="Y974" s="50"/>
      <c r="Z974" s="50">
        <f>IFERROR(FIND("-", 'Upload Data'!$A961, 1), 1000)</f>
        <v>1000</v>
      </c>
      <c r="AA974" s="50">
        <f>IFERROR(FIND("-", 'Upload Data'!$A961, Z974 + 1), 1000)</f>
        <v>1000</v>
      </c>
      <c r="AB974" s="50">
        <f>IFERROR(FIND("-", 'Upload Data'!$A961, AA974 + 1), 1000)</f>
        <v>1000</v>
      </c>
      <c r="AC974" s="50" t="str">
        <f>IFERROR(LEFT('Upload Data'!$A961, Z974 - 1), "")</f>
        <v/>
      </c>
      <c r="AD974" s="50" t="str">
        <f>IFERROR(MID('Upload Data'!$A961, Z974 + 1, AA974 - Z974 - 1), "")</f>
        <v/>
      </c>
      <c r="AE974" s="50" t="str">
        <f>IFERROR(MID('Upload Data'!$A961, AA974 + 1, AB974 - AA974 - 1), "")</f>
        <v/>
      </c>
      <c r="AF974" s="50" t="str">
        <f>IFERROR(MID('Upload Data'!$A961, AB974 + 1, 1000), "")</f>
        <v/>
      </c>
      <c r="AG974" s="50" t="str">
        <f t="shared" si="105"/>
        <v/>
      </c>
      <c r="AH974" s="50" t="b">
        <f t="shared" si="106"/>
        <v>0</v>
      </c>
    </row>
    <row r="975" spans="1:34">
      <c r="A975" s="49">
        <f t="shared" si="103"/>
        <v>962</v>
      </c>
      <c r="B975" s="48" t="b">
        <f>NOT(IFERROR('Upload Data'!A962 = "ERROR", TRUE))</f>
        <v>1</v>
      </c>
      <c r="C975" s="48">
        <f t="shared" si="104"/>
        <v>962</v>
      </c>
      <c r="D975" s="50" t="b">
        <f>IF(B975, ('Upload Data'!A962 &amp; 'Upload Data'!B962 &amp; 'Upload Data'!C962 &amp; 'Upload Data'!D962 &amp; 'Upload Data'!E962 &amp; 'Upload Data'!F962 &amp; 'Upload Data'!G962 &amp; 'Upload Data'!H962 &amp; 'Upload Data'!I962 &amp; 'Upload Data'!J962 &amp; 'Upload Data'!K962 &amp; 'Upload Data'!L962 &amp; 'Upload Data'!M962 &amp; 'Upload Data'!N962) &lt;&gt; "", FALSE)</f>
        <v>0</v>
      </c>
      <c r="E975" s="50" t="str">
        <f t="shared" si="107"/>
        <v/>
      </c>
      <c r="F975" s="50" t="str">
        <f t="shared" si="108"/>
        <v/>
      </c>
      <c r="G975" s="50" t="b">
        <f t="shared" ref="G975:G1013" si="109">AND(H975:V975)</f>
        <v>1</v>
      </c>
      <c r="H975" s="50" t="b">
        <f>IFERROR(OR(AND(NOT(D975), 'Upload Data'!$A962 = ""), AND(AG975 &gt; -1, OR(AND(AH975, LEN(AD975) = 7), IFERROR(MATCH(AD975, listCertificateTypes, 0), FALSE)))), FALSE)</f>
        <v>1</v>
      </c>
      <c r="I975" s="50" t="b">
        <f>IFERROR(OR(NOT($D975), 'Upload Data'!B962 &lt;&gt; ""), FALSE)</f>
        <v>1</v>
      </c>
      <c r="J975" s="50" t="b">
        <f>IFERROR(OR(AND(NOT($D975), 'Upload Data'!C962 = ""), ISNUMBER('Upload Data'!C962), IFERROR(DATEVALUE('Upload Data'!C962) &gt; 0, FALSE)), FALSE)</f>
        <v>1</v>
      </c>
      <c r="K975" s="50" t="b">
        <f>IFERROR(OR(NOT($D975), 'Upload Data'!D962 &lt;&gt; ""), FALSE)</f>
        <v>1</v>
      </c>
      <c r="L975" s="51" t="s">
        <v>116</v>
      </c>
      <c r="M975" s="50" t="b">
        <f>IFERROR(OR(AND(NOT($D975), 'Upload Data'!F962 = ""), IFERROR(_xlfn.NUMBERVALUE('Upload Data'!F962) &gt; 0, FALSE)), FALSE)</f>
        <v>1</v>
      </c>
      <c r="N975" s="50" t="b">
        <f>IFERROR(OR('Upload Data'!G962 = "", IFERROR(_xlfn.NUMBERVALUE('Upload Data'!G962) &gt; 0, FALSE)), FALSE)</f>
        <v>1</v>
      </c>
      <c r="O975" s="50" t="b">
        <f>IFERROR(OR('Upload Data'!G962 = "", IFERROR(MATCH('Upload Data'!H962, listVolumeUnits, 0), FALSE)), FALSE)</f>
        <v>1</v>
      </c>
      <c r="P975" s="50" t="b">
        <f>IFERROR(OR('Upload Data'!I962 = "", IFERROR(_xlfn.NUMBERVALUE('Upload Data'!I962) &gt; 0, FALSE)), FALSE)</f>
        <v>1</v>
      </c>
      <c r="Q975" s="50" t="b">
        <f>IFERROR(OR('Upload Data'!I962 = "", IFERROR(MATCH('Upload Data'!J962, listWeightUnits, 0), FALSE)), FALSE)</f>
        <v>1</v>
      </c>
      <c r="R975" s="50" t="b">
        <f>IFERROR(OR(AND(NOT(D975), 'Upload Data'!K962 = ""), IFERROR(MATCH('Upload Data'!K962, listFscClaimTypes, 0), FALSE)), FALSE)</f>
        <v>1</v>
      </c>
      <c r="S975" s="50" t="b">
        <f>IFERROR(OR(AND('Upload Data'!K962 = refClaimFsc100, OR('Upload Data'!L962 = "", 'Upload Data'!L962 = 100)), AND('Upload Data'!K962 = refClaimFscCW, OR('Upload Data'!L962 = "", 'Upload Data'!L962 = 0)), AND('Upload Data'!K962 = refClaimFscMix, 'Upload Data'!L962 &lt;&gt; "", _xlfn.NUMBERVALUE('Upload Data'!L962) &gt;= 0, _xlfn.NUMBERVALUE('Upload Data'!L962) &lt;= 100), AND('Upload Data'!K962 = refClaimFscMixCredit, OR('Upload Data'!L962 = "", 'Upload Data'!L962 = 100)), AND('Upload Data'!K962 = refClaimFscRecycled, 'Upload Data'!K962 =""), 'Upload Data'!K962 = ""), FALSE)</f>
        <v>1</v>
      </c>
      <c r="T975" s="50" t="b">
        <f>IFERROR(OR('Upload Data'!M962 = "", ISNUMBER('Upload Data'!M962), IFERROR(DATEVALUE('Upload Data'!M962) &gt; 0, FALSE)), FALSE)</f>
        <v>1</v>
      </c>
      <c r="U975" s="50" t="b">
        <f>IFERROR(OR('Upload Data'!N962 = "", ISNUMBER('Upload Data'!N962), IFERROR(DATEVALUE('Upload Data'!N962) &gt; 0, FALSE)), FALSE)</f>
        <v>1</v>
      </c>
      <c r="V975" s="51" t="s">
        <v>116</v>
      </c>
      <c r="W975" s="50"/>
      <c r="X975" s="50"/>
      <c r="Y975" s="50"/>
      <c r="Z975" s="50">
        <f>IFERROR(FIND("-", 'Upload Data'!$A962, 1), 1000)</f>
        <v>1000</v>
      </c>
      <c r="AA975" s="50">
        <f>IFERROR(FIND("-", 'Upload Data'!$A962, Z975 + 1), 1000)</f>
        <v>1000</v>
      </c>
      <c r="AB975" s="50">
        <f>IFERROR(FIND("-", 'Upload Data'!$A962, AA975 + 1), 1000)</f>
        <v>1000</v>
      </c>
      <c r="AC975" s="50" t="str">
        <f>IFERROR(LEFT('Upload Data'!$A962, Z975 - 1), "")</f>
        <v/>
      </c>
      <c r="AD975" s="50" t="str">
        <f>IFERROR(MID('Upload Data'!$A962, Z975 + 1, AA975 - Z975 - 1), "")</f>
        <v/>
      </c>
      <c r="AE975" s="50" t="str">
        <f>IFERROR(MID('Upload Data'!$A962, AA975 + 1, AB975 - AA975 - 1), "")</f>
        <v/>
      </c>
      <c r="AF975" s="50" t="str">
        <f>IFERROR(MID('Upload Data'!$A962, AB975 + 1, 1000), "")</f>
        <v/>
      </c>
      <c r="AG975" s="50" t="str">
        <f t="shared" si="105"/>
        <v/>
      </c>
      <c r="AH975" s="50" t="b">
        <f t="shared" si="106"/>
        <v>0</v>
      </c>
    </row>
    <row r="976" spans="1:34">
      <c r="A976" s="49">
        <f t="shared" ref="A976:A1013" si="110">IF(B976, C976, 0)</f>
        <v>963</v>
      </c>
      <c r="B976" s="48" t="b">
        <f>NOT(IFERROR('Upload Data'!A963 = "ERROR", TRUE))</f>
        <v>1</v>
      </c>
      <c r="C976" s="48">
        <f t="shared" ref="C976:C1013" si="111">IF(B976, C975 + 1, C975)</f>
        <v>963</v>
      </c>
      <c r="D976" s="50" t="b">
        <f>IF(B976, ('Upload Data'!A963 &amp; 'Upload Data'!B963 &amp; 'Upload Data'!C963 &amp; 'Upload Data'!D963 &amp; 'Upload Data'!E963 &amp; 'Upload Data'!F963 &amp; 'Upload Data'!G963 &amp; 'Upload Data'!H963 &amp; 'Upload Data'!I963 &amp; 'Upload Data'!J963 &amp; 'Upload Data'!K963 &amp; 'Upload Data'!L963 &amp; 'Upload Data'!M963 &amp; 'Upload Data'!N963) &lt;&gt; "", FALSE)</f>
        <v>0</v>
      </c>
      <c r="E976" s="50" t="str">
        <f t="shared" si="107"/>
        <v/>
      </c>
      <c r="F976" s="50" t="str">
        <f t="shared" si="108"/>
        <v/>
      </c>
      <c r="G976" s="50" t="b">
        <f t="shared" si="109"/>
        <v>1</v>
      </c>
      <c r="H976" s="50" t="b">
        <f>IFERROR(OR(AND(NOT(D976), 'Upload Data'!$A963 = ""), AND(AG976 &gt; -1, OR(AND(AH976, LEN(AD976) = 7), IFERROR(MATCH(AD976, listCertificateTypes, 0), FALSE)))), FALSE)</f>
        <v>1</v>
      </c>
      <c r="I976" s="50" t="b">
        <f>IFERROR(OR(NOT($D976), 'Upload Data'!B963 &lt;&gt; ""), FALSE)</f>
        <v>1</v>
      </c>
      <c r="J976" s="50" t="b">
        <f>IFERROR(OR(AND(NOT($D976), 'Upload Data'!C963 = ""), ISNUMBER('Upload Data'!C963), IFERROR(DATEVALUE('Upload Data'!C963) &gt; 0, FALSE)), FALSE)</f>
        <v>1</v>
      </c>
      <c r="K976" s="50" t="b">
        <f>IFERROR(OR(NOT($D976), 'Upload Data'!D963 &lt;&gt; ""), FALSE)</f>
        <v>1</v>
      </c>
      <c r="L976" s="51" t="s">
        <v>116</v>
      </c>
      <c r="M976" s="50" t="b">
        <f>IFERROR(OR(AND(NOT($D976), 'Upload Data'!F963 = ""), IFERROR(_xlfn.NUMBERVALUE('Upload Data'!F963) &gt; 0, FALSE)), FALSE)</f>
        <v>1</v>
      </c>
      <c r="N976" s="50" t="b">
        <f>IFERROR(OR('Upload Data'!G963 = "", IFERROR(_xlfn.NUMBERVALUE('Upload Data'!G963) &gt; 0, FALSE)), FALSE)</f>
        <v>1</v>
      </c>
      <c r="O976" s="50" t="b">
        <f>IFERROR(OR('Upload Data'!G963 = "", IFERROR(MATCH('Upload Data'!H963, listVolumeUnits, 0), FALSE)), FALSE)</f>
        <v>1</v>
      </c>
      <c r="P976" s="50" t="b">
        <f>IFERROR(OR('Upload Data'!I963 = "", IFERROR(_xlfn.NUMBERVALUE('Upload Data'!I963) &gt; 0, FALSE)), FALSE)</f>
        <v>1</v>
      </c>
      <c r="Q976" s="50" t="b">
        <f>IFERROR(OR('Upload Data'!I963 = "", IFERROR(MATCH('Upload Data'!J963, listWeightUnits, 0), FALSE)), FALSE)</f>
        <v>1</v>
      </c>
      <c r="R976" s="50" t="b">
        <f>IFERROR(OR(AND(NOT(D976), 'Upload Data'!K963 = ""), IFERROR(MATCH('Upload Data'!K963, listFscClaimTypes, 0), FALSE)), FALSE)</f>
        <v>1</v>
      </c>
      <c r="S976" s="50" t="b">
        <f>IFERROR(OR(AND('Upload Data'!K963 = refClaimFsc100, OR('Upload Data'!L963 = "", 'Upload Data'!L963 = 100)), AND('Upload Data'!K963 = refClaimFscCW, OR('Upload Data'!L963 = "", 'Upload Data'!L963 = 0)), AND('Upload Data'!K963 = refClaimFscMix, 'Upload Data'!L963 &lt;&gt; "", _xlfn.NUMBERVALUE('Upload Data'!L963) &gt;= 0, _xlfn.NUMBERVALUE('Upload Data'!L963) &lt;= 100), AND('Upload Data'!K963 = refClaimFscMixCredit, OR('Upload Data'!L963 = "", 'Upload Data'!L963 = 100)), AND('Upload Data'!K963 = refClaimFscRecycled, 'Upload Data'!K963 =""), 'Upload Data'!K963 = ""), FALSE)</f>
        <v>1</v>
      </c>
      <c r="T976" s="50" t="b">
        <f>IFERROR(OR('Upload Data'!M963 = "", ISNUMBER('Upload Data'!M963), IFERROR(DATEVALUE('Upload Data'!M963) &gt; 0, FALSE)), FALSE)</f>
        <v>1</v>
      </c>
      <c r="U976" s="50" t="b">
        <f>IFERROR(OR('Upload Data'!N963 = "", ISNUMBER('Upload Data'!N963), IFERROR(DATEVALUE('Upload Data'!N963) &gt; 0, FALSE)), FALSE)</f>
        <v>1</v>
      </c>
      <c r="V976" s="51" t="s">
        <v>116</v>
      </c>
      <c r="W976" s="50"/>
      <c r="X976" s="50"/>
      <c r="Y976" s="50"/>
      <c r="Z976" s="50">
        <f>IFERROR(FIND("-", 'Upload Data'!$A963, 1), 1000)</f>
        <v>1000</v>
      </c>
      <c r="AA976" s="50">
        <f>IFERROR(FIND("-", 'Upload Data'!$A963, Z976 + 1), 1000)</f>
        <v>1000</v>
      </c>
      <c r="AB976" s="50">
        <f>IFERROR(FIND("-", 'Upload Data'!$A963, AA976 + 1), 1000)</f>
        <v>1000</v>
      </c>
      <c r="AC976" s="50" t="str">
        <f>IFERROR(LEFT('Upload Data'!$A963, Z976 - 1), "")</f>
        <v/>
      </c>
      <c r="AD976" s="50" t="str">
        <f>IFERROR(MID('Upload Data'!$A963, Z976 + 1, AA976 - Z976 - 1), "")</f>
        <v/>
      </c>
      <c r="AE976" s="50" t="str">
        <f>IFERROR(MID('Upload Data'!$A963, AA976 + 1, AB976 - AA976 - 1), "")</f>
        <v/>
      </c>
      <c r="AF976" s="50" t="str">
        <f>IFERROR(MID('Upload Data'!$A963, AB976 + 1, 1000), "")</f>
        <v/>
      </c>
      <c r="AG976" s="50" t="str">
        <f t="shared" ref="AG976:AG1013" si="112">IFERROR(IF(AH976, MID(AD976, 2, 10), AE976), -1)</f>
        <v/>
      </c>
      <c r="AH976" s="50" t="b">
        <f t="shared" ref="AH976:AH1013" si="113">(AC976 = "FSC")</f>
        <v>0</v>
      </c>
    </row>
    <row r="977" spans="1:34">
      <c r="A977" s="49">
        <f t="shared" si="110"/>
        <v>964</v>
      </c>
      <c r="B977" s="48" t="b">
        <f>NOT(IFERROR('Upload Data'!A964 = "ERROR", TRUE))</f>
        <v>1</v>
      </c>
      <c r="C977" s="48">
        <f t="shared" si="111"/>
        <v>964</v>
      </c>
      <c r="D977" s="50" t="b">
        <f>IF(B977, ('Upload Data'!A964 &amp; 'Upload Data'!B964 &amp; 'Upload Data'!C964 &amp; 'Upload Data'!D964 &amp; 'Upload Data'!E964 &amp; 'Upload Data'!F964 &amp; 'Upload Data'!G964 &amp; 'Upload Data'!H964 &amp; 'Upload Data'!I964 &amp; 'Upload Data'!J964 &amp; 'Upload Data'!K964 &amp; 'Upload Data'!L964 &amp; 'Upload Data'!M964 &amp; 'Upload Data'!N964) &lt;&gt; "", FALSE)</f>
        <v>0</v>
      </c>
      <c r="E977" s="50" t="str">
        <f t="shared" si="107"/>
        <v/>
      </c>
      <c r="F977" s="50" t="str">
        <f t="shared" si="108"/>
        <v/>
      </c>
      <c r="G977" s="50" t="b">
        <f t="shared" si="109"/>
        <v>1</v>
      </c>
      <c r="H977" s="50" t="b">
        <f>IFERROR(OR(AND(NOT(D977), 'Upload Data'!$A964 = ""), AND(AG977 &gt; -1, OR(AND(AH977, LEN(AD977) = 7), IFERROR(MATCH(AD977, listCertificateTypes, 0), FALSE)))), FALSE)</f>
        <v>1</v>
      </c>
      <c r="I977" s="50" t="b">
        <f>IFERROR(OR(NOT($D977), 'Upload Data'!B964 &lt;&gt; ""), FALSE)</f>
        <v>1</v>
      </c>
      <c r="J977" s="50" t="b">
        <f>IFERROR(OR(AND(NOT($D977), 'Upload Data'!C964 = ""), ISNUMBER('Upload Data'!C964), IFERROR(DATEVALUE('Upload Data'!C964) &gt; 0, FALSE)), FALSE)</f>
        <v>1</v>
      </c>
      <c r="K977" s="50" t="b">
        <f>IFERROR(OR(NOT($D977), 'Upload Data'!D964 &lt;&gt; ""), FALSE)</f>
        <v>1</v>
      </c>
      <c r="L977" s="51" t="s">
        <v>116</v>
      </c>
      <c r="M977" s="50" t="b">
        <f>IFERROR(OR(AND(NOT($D977), 'Upload Data'!F964 = ""), IFERROR(_xlfn.NUMBERVALUE('Upload Data'!F964) &gt; 0, FALSE)), FALSE)</f>
        <v>1</v>
      </c>
      <c r="N977" s="50" t="b">
        <f>IFERROR(OR('Upload Data'!G964 = "", IFERROR(_xlfn.NUMBERVALUE('Upload Data'!G964) &gt; 0, FALSE)), FALSE)</f>
        <v>1</v>
      </c>
      <c r="O977" s="50" t="b">
        <f>IFERROR(OR('Upload Data'!G964 = "", IFERROR(MATCH('Upload Data'!H964, listVolumeUnits, 0), FALSE)), FALSE)</f>
        <v>1</v>
      </c>
      <c r="P977" s="50" t="b">
        <f>IFERROR(OR('Upload Data'!I964 = "", IFERROR(_xlfn.NUMBERVALUE('Upload Data'!I964) &gt; 0, FALSE)), FALSE)</f>
        <v>1</v>
      </c>
      <c r="Q977" s="50" t="b">
        <f>IFERROR(OR('Upload Data'!I964 = "", IFERROR(MATCH('Upload Data'!J964, listWeightUnits, 0), FALSE)), FALSE)</f>
        <v>1</v>
      </c>
      <c r="R977" s="50" t="b">
        <f>IFERROR(OR(AND(NOT(D977), 'Upload Data'!K964 = ""), IFERROR(MATCH('Upload Data'!K964, listFscClaimTypes, 0), FALSE)), FALSE)</f>
        <v>1</v>
      </c>
      <c r="S977" s="50" t="b">
        <f>IFERROR(OR(AND('Upload Data'!K964 = refClaimFsc100, OR('Upload Data'!L964 = "", 'Upload Data'!L964 = 100)), AND('Upload Data'!K964 = refClaimFscCW, OR('Upload Data'!L964 = "", 'Upload Data'!L964 = 0)), AND('Upload Data'!K964 = refClaimFscMix, 'Upload Data'!L964 &lt;&gt; "", _xlfn.NUMBERVALUE('Upload Data'!L964) &gt;= 0, _xlfn.NUMBERVALUE('Upload Data'!L964) &lt;= 100), AND('Upload Data'!K964 = refClaimFscMixCredit, OR('Upload Data'!L964 = "", 'Upload Data'!L964 = 100)), AND('Upload Data'!K964 = refClaimFscRecycled, 'Upload Data'!K964 =""), 'Upload Data'!K964 = ""), FALSE)</f>
        <v>1</v>
      </c>
      <c r="T977" s="50" t="b">
        <f>IFERROR(OR('Upload Data'!M964 = "", ISNUMBER('Upload Data'!M964), IFERROR(DATEVALUE('Upload Data'!M964) &gt; 0, FALSE)), FALSE)</f>
        <v>1</v>
      </c>
      <c r="U977" s="50" t="b">
        <f>IFERROR(OR('Upload Data'!N964 = "", ISNUMBER('Upload Data'!N964), IFERROR(DATEVALUE('Upload Data'!N964) &gt; 0, FALSE)), FALSE)</f>
        <v>1</v>
      </c>
      <c r="V977" s="51" t="s">
        <v>116</v>
      </c>
      <c r="W977" s="50"/>
      <c r="X977" s="50"/>
      <c r="Y977" s="50"/>
      <c r="Z977" s="50">
        <f>IFERROR(FIND("-", 'Upload Data'!$A964, 1), 1000)</f>
        <v>1000</v>
      </c>
      <c r="AA977" s="50">
        <f>IFERROR(FIND("-", 'Upload Data'!$A964, Z977 + 1), 1000)</f>
        <v>1000</v>
      </c>
      <c r="AB977" s="50">
        <f>IFERROR(FIND("-", 'Upload Data'!$A964, AA977 + 1), 1000)</f>
        <v>1000</v>
      </c>
      <c r="AC977" s="50" t="str">
        <f>IFERROR(LEFT('Upload Data'!$A964, Z977 - 1), "")</f>
        <v/>
      </c>
      <c r="AD977" s="50" t="str">
        <f>IFERROR(MID('Upload Data'!$A964, Z977 + 1, AA977 - Z977 - 1), "")</f>
        <v/>
      </c>
      <c r="AE977" s="50" t="str">
        <f>IFERROR(MID('Upload Data'!$A964, AA977 + 1, AB977 - AA977 - 1), "")</f>
        <v/>
      </c>
      <c r="AF977" s="50" t="str">
        <f>IFERROR(MID('Upload Data'!$A964, AB977 + 1, 1000), "")</f>
        <v/>
      </c>
      <c r="AG977" s="50" t="str">
        <f t="shared" si="112"/>
        <v/>
      </c>
      <c r="AH977" s="50" t="b">
        <f t="shared" si="113"/>
        <v>0</v>
      </c>
    </row>
    <row r="978" spans="1:34">
      <c r="A978" s="49">
        <f t="shared" si="110"/>
        <v>965</v>
      </c>
      <c r="B978" s="48" t="b">
        <f>NOT(IFERROR('Upload Data'!A965 = "ERROR", TRUE))</f>
        <v>1</v>
      </c>
      <c r="C978" s="48">
        <f t="shared" si="111"/>
        <v>965</v>
      </c>
      <c r="D978" s="50" t="b">
        <f>IF(B978, ('Upload Data'!A965 &amp; 'Upload Data'!B965 &amp; 'Upload Data'!C965 &amp; 'Upload Data'!D965 &amp; 'Upload Data'!E965 &amp; 'Upload Data'!F965 &amp; 'Upload Data'!G965 &amp; 'Upload Data'!H965 &amp; 'Upload Data'!I965 &amp; 'Upload Data'!J965 &amp; 'Upload Data'!K965 &amp; 'Upload Data'!L965 &amp; 'Upload Data'!M965 &amp; 'Upload Data'!N965) &lt;&gt; "", FALSE)</f>
        <v>0</v>
      </c>
      <c r="E978" s="50" t="str">
        <f t="shared" si="107"/>
        <v/>
      </c>
      <c r="F978" s="50" t="str">
        <f t="shared" si="108"/>
        <v/>
      </c>
      <c r="G978" s="50" t="b">
        <f t="shared" si="109"/>
        <v>1</v>
      </c>
      <c r="H978" s="50" t="b">
        <f>IFERROR(OR(AND(NOT(D978), 'Upload Data'!$A965 = ""), AND(AG978 &gt; -1, OR(AND(AH978, LEN(AD978) = 7), IFERROR(MATCH(AD978, listCertificateTypes, 0), FALSE)))), FALSE)</f>
        <v>1</v>
      </c>
      <c r="I978" s="50" t="b">
        <f>IFERROR(OR(NOT($D978), 'Upload Data'!B965 &lt;&gt; ""), FALSE)</f>
        <v>1</v>
      </c>
      <c r="J978" s="50" t="b">
        <f>IFERROR(OR(AND(NOT($D978), 'Upload Data'!C965 = ""), ISNUMBER('Upload Data'!C965), IFERROR(DATEVALUE('Upload Data'!C965) &gt; 0, FALSE)), FALSE)</f>
        <v>1</v>
      </c>
      <c r="K978" s="50" t="b">
        <f>IFERROR(OR(NOT($D978), 'Upload Data'!D965 &lt;&gt; ""), FALSE)</f>
        <v>1</v>
      </c>
      <c r="L978" s="51" t="s">
        <v>116</v>
      </c>
      <c r="M978" s="50" t="b">
        <f>IFERROR(OR(AND(NOT($D978), 'Upload Data'!F965 = ""), IFERROR(_xlfn.NUMBERVALUE('Upload Data'!F965) &gt; 0, FALSE)), FALSE)</f>
        <v>1</v>
      </c>
      <c r="N978" s="50" t="b">
        <f>IFERROR(OR('Upload Data'!G965 = "", IFERROR(_xlfn.NUMBERVALUE('Upload Data'!G965) &gt; 0, FALSE)), FALSE)</f>
        <v>1</v>
      </c>
      <c r="O978" s="50" t="b">
        <f>IFERROR(OR('Upload Data'!G965 = "", IFERROR(MATCH('Upload Data'!H965, listVolumeUnits, 0), FALSE)), FALSE)</f>
        <v>1</v>
      </c>
      <c r="P978" s="50" t="b">
        <f>IFERROR(OR('Upload Data'!I965 = "", IFERROR(_xlfn.NUMBERVALUE('Upload Data'!I965) &gt; 0, FALSE)), FALSE)</f>
        <v>1</v>
      </c>
      <c r="Q978" s="50" t="b">
        <f>IFERROR(OR('Upload Data'!I965 = "", IFERROR(MATCH('Upload Data'!J965, listWeightUnits, 0), FALSE)), FALSE)</f>
        <v>1</v>
      </c>
      <c r="R978" s="50" t="b">
        <f>IFERROR(OR(AND(NOT(D978), 'Upload Data'!K965 = ""), IFERROR(MATCH('Upload Data'!K965, listFscClaimTypes, 0), FALSE)), FALSE)</f>
        <v>1</v>
      </c>
      <c r="S978" s="50" t="b">
        <f>IFERROR(OR(AND('Upload Data'!K965 = refClaimFsc100, OR('Upload Data'!L965 = "", 'Upload Data'!L965 = 100)), AND('Upload Data'!K965 = refClaimFscCW, OR('Upload Data'!L965 = "", 'Upload Data'!L965 = 0)), AND('Upload Data'!K965 = refClaimFscMix, 'Upload Data'!L965 &lt;&gt; "", _xlfn.NUMBERVALUE('Upload Data'!L965) &gt;= 0, _xlfn.NUMBERVALUE('Upload Data'!L965) &lt;= 100), AND('Upload Data'!K965 = refClaimFscMixCredit, OR('Upload Data'!L965 = "", 'Upload Data'!L965 = 100)), AND('Upload Data'!K965 = refClaimFscRecycled, 'Upload Data'!K965 =""), 'Upload Data'!K965 = ""), FALSE)</f>
        <v>1</v>
      </c>
      <c r="T978" s="50" t="b">
        <f>IFERROR(OR('Upload Data'!M965 = "", ISNUMBER('Upload Data'!M965), IFERROR(DATEVALUE('Upload Data'!M965) &gt; 0, FALSE)), FALSE)</f>
        <v>1</v>
      </c>
      <c r="U978" s="50" t="b">
        <f>IFERROR(OR('Upload Data'!N965 = "", ISNUMBER('Upload Data'!N965), IFERROR(DATEVALUE('Upload Data'!N965) &gt; 0, FALSE)), FALSE)</f>
        <v>1</v>
      </c>
      <c r="V978" s="51" t="s">
        <v>116</v>
      </c>
      <c r="W978" s="50"/>
      <c r="X978" s="50"/>
      <c r="Y978" s="50"/>
      <c r="Z978" s="50">
        <f>IFERROR(FIND("-", 'Upload Data'!$A965, 1), 1000)</f>
        <v>1000</v>
      </c>
      <c r="AA978" s="50">
        <f>IFERROR(FIND("-", 'Upload Data'!$A965, Z978 + 1), 1000)</f>
        <v>1000</v>
      </c>
      <c r="AB978" s="50">
        <f>IFERROR(FIND("-", 'Upload Data'!$A965, AA978 + 1), 1000)</f>
        <v>1000</v>
      </c>
      <c r="AC978" s="50" t="str">
        <f>IFERROR(LEFT('Upload Data'!$A965, Z978 - 1), "")</f>
        <v/>
      </c>
      <c r="AD978" s="50" t="str">
        <f>IFERROR(MID('Upload Data'!$A965, Z978 + 1, AA978 - Z978 - 1), "")</f>
        <v/>
      </c>
      <c r="AE978" s="50" t="str">
        <f>IFERROR(MID('Upload Data'!$A965, AA978 + 1, AB978 - AA978 - 1), "")</f>
        <v/>
      </c>
      <c r="AF978" s="50" t="str">
        <f>IFERROR(MID('Upload Data'!$A965, AB978 + 1, 1000), "")</f>
        <v/>
      </c>
      <c r="AG978" s="50" t="str">
        <f t="shared" si="112"/>
        <v/>
      </c>
      <c r="AH978" s="50" t="b">
        <f t="shared" si="113"/>
        <v>0</v>
      </c>
    </row>
    <row r="979" spans="1:34">
      <c r="A979" s="49">
        <f t="shared" si="110"/>
        <v>966</v>
      </c>
      <c r="B979" s="48" t="b">
        <f>NOT(IFERROR('Upload Data'!A966 = "ERROR", TRUE))</f>
        <v>1</v>
      </c>
      <c r="C979" s="48">
        <f t="shared" si="111"/>
        <v>966</v>
      </c>
      <c r="D979" s="50" t="b">
        <f>IF(B979, ('Upload Data'!A966 &amp; 'Upload Data'!B966 &amp; 'Upload Data'!C966 &amp; 'Upload Data'!D966 &amp; 'Upload Data'!E966 &amp; 'Upload Data'!F966 &amp; 'Upload Data'!G966 &amp; 'Upload Data'!H966 &amp; 'Upload Data'!I966 &amp; 'Upload Data'!J966 &amp; 'Upload Data'!K966 &amp; 'Upload Data'!L966 &amp; 'Upload Data'!M966 &amp; 'Upload Data'!N966) &lt;&gt; "", FALSE)</f>
        <v>0</v>
      </c>
      <c r="E979" s="50" t="str">
        <f t="shared" si="107"/>
        <v/>
      </c>
      <c r="F979" s="50" t="str">
        <f t="shared" si="108"/>
        <v/>
      </c>
      <c r="G979" s="50" t="b">
        <f t="shared" si="109"/>
        <v>1</v>
      </c>
      <c r="H979" s="50" t="b">
        <f>IFERROR(OR(AND(NOT(D979), 'Upload Data'!$A966 = ""), AND(AG979 &gt; -1, OR(AND(AH979, LEN(AD979) = 7), IFERROR(MATCH(AD979, listCertificateTypes, 0), FALSE)))), FALSE)</f>
        <v>1</v>
      </c>
      <c r="I979" s="50" t="b">
        <f>IFERROR(OR(NOT($D979), 'Upload Data'!B966 &lt;&gt; ""), FALSE)</f>
        <v>1</v>
      </c>
      <c r="J979" s="50" t="b">
        <f>IFERROR(OR(AND(NOT($D979), 'Upload Data'!C966 = ""), ISNUMBER('Upload Data'!C966), IFERROR(DATEVALUE('Upload Data'!C966) &gt; 0, FALSE)), FALSE)</f>
        <v>1</v>
      </c>
      <c r="K979" s="50" t="b">
        <f>IFERROR(OR(NOT($D979), 'Upload Data'!D966 &lt;&gt; ""), FALSE)</f>
        <v>1</v>
      </c>
      <c r="L979" s="51" t="s">
        <v>116</v>
      </c>
      <c r="M979" s="50" t="b">
        <f>IFERROR(OR(AND(NOT($D979), 'Upload Data'!F966 = ""), IFERROR(_xlfn.NUMBERVALUE('Upload Data'!F966) &gt; 0, FALSE)), FALSE)</f>
        <v>1</v>
      </c>
      <c r="N979" s="50" t="b">
        <f>IFERROR(OR('Upload Data'!G966 = "", IFERROR(_xlfn.NUMBERVALUE('Upload Data'!G966) &gt; 0, FALSE)), FALSE)</f>
        <v>1</v>
      </c>
      <c r="O979" s="50" t="b">
        <f>IFERROR(OR('Upload Data'!G966 = "", IFERROR(MATCH('Upload Data'!H966, listVolumeUnits, 0), FALSE)), FALSE)</f>
        <v>1</v>
      </c>
      <c r="P979" s="50" t="b">
        <f>IFERROR(OR('Upload Data'!I966 = "", IFERROR(_xlfn.NUMBERVALUE('Upload Data'!I966) &gt; 0, FALSE)), FALSE)</f>
        <v>1</v>
      </c>
      <c r="Q979" s="50" t="b">
        <f>IFERROR(OR('Upload Data'!I966 = "", IFERROR(MATCH('Upload Data'!J966, listWeightUnits, 0), FALSE)), FALSE)</f>
        <v>1</v>
      </c>
      <c r="R979" s="50" t="b">
        <f>IFERROR(OR(AND(NOT(D979), 'Upload Data'!K966 = ""), IFERROR(MATCH('Upload Data'!K966, listFscClaimTypes, 0), FALSE)), FALSE)</f>
        <v>1</v>
      </c>
      <c r="S979" s="50" t="b">
        <f>IFERROR(OR(AND('Upload Data'!K966 = refClaimFsc100, OR('Upload Data'!L966 = "", 'Upload Data'!L966 = 100)), AND('Upload Data'!K966 = refClaimFscCW, OR('Upload Data'!L966 = "", 'Upload Data'!L966 = 0)), AND('Upload Data'!K966 = refClaimFscMix, 'Upload Data'!L966 &lt;&gt; "", _xlfn.NUMBERVALUE('Upload Data'!L966) &gt;= 0, _xlfn.NUMBERVALUE('Upload Data'!L966) &lt;= 100), AND('Upload Data'!K966 = refClaimFscMixCredit, OR('Upload Data'!L966 = "", 'Upload Data'!L966 = 100)), AND('Upload Data'!K966 = refClaimFscRecycled, 'Upload Data'!K966 =""), 'Upload Data'!K966 = ""), FALSE)</f>
        <v>1</v>
      </c>
      <c r="T979" s="50" t="b">
        <f>IFERROR(OR('Upload Data'!M966 = "", ISNUMBER('Upload Data'!M966), IFERROR(DATEVALUE('Upload Data'!M966) &gt; 0, FALSE)), FALSE)</f>
        <v>1</v>
      </c>
      <c r="U979" s="50" t="b">
        <f>IFERROR(OR('Upload Data'!N966 = "", ISNUMBER('Upload Data'!N966), IFERROR(DATEVALUE('Upload Data'!N966) &gt; 0, FALSE)), FALSE)</f>
        <v>1</v>
      </c>
      <c r="V979" s="51" t="s">
        <v>116</v>
      </c>
      <c r="W979" s="50"/>
      <c r="X979" s="50"/>
      <c r="Y979" s="50"/>
      <c r="Z979" s="50">
        <f>IFERROR(FIND("-", 'Upload Data'!$A966, 1), 1000)</f>
        <v>1000</v>
      </c>
      <c r="AA979" s="50">
        <f>IFERROR(FIND("-", 'Upload Data'!$A966, Z979 + 1), 1000)</f>
        <v>1000</v>
      </c>
      <c r="AB979" s="50">
        <f>IFERROR(FIND("-", 'Upload Data'!$A966, AA979 + 1), 1000)</f>
        <v>1000</v>
      </c>
      <c r="AC979" s="50" t="str">
        <f>IFERROR(LEFT('Upload Data'!$A966, Z979 - 1), "")</f>
        <v/>
      </c>
      <c r="AD979" s="50" t="str">
        <f>IFERROR(MID('Upload Data'!$A966, Z979 + 1, AA979 - Z979 - 1), "")</f>
        <v/>
      </c>
      <c r="AE979" s="50" t="str">
        <f>IFERROR(MID('Upload Data'!$A966, AA979 + 1, AB979 - AA979 - 1), "")</f>
        <v/>
      </c>
      <c r="AF979" s="50" t="str">
        <f>IFERROR(MID('Upload Data'!$A966, AB979 + 1, 1000), "")</f>
        <v/>
      </c>
      <c r="AG979" s="50" t="str">
        <f t="shared" si="112"/>
        <v/>
      </c>
      <c r="AH979" s="50" t="b">
        <f t="shared" si="113"/>
        <v>0</v>
      </c>
    </row>
    <row r="980" spans="1:34">
      <c r="A980" s="49">
        <f t="shared" si="110"/>
        <v>967</v>
      </c>
      <c r="B980" s="48" t="b">
        <f>NOT(IFERROR('Upload Data'!A967 = "ERROR", TRUE))</f>
        <v>1</v>
      </c>
      <c r="C980" s="48">
        <f t="shared" si="111"/>
        <v>967</v>
      </c>
      <c r="D980" s="50" t="b">
        <f>IF(B980, ('Upload Data'!A967 &amp; 'Upload Data'!B967 &amp; 'Upload Data'!C967 &amp; 'Upload Data'!D967 &amp; 'Upload Data'!E967 &amp; 'Upload Data'!F967 &amp; 'Upload Data'!G967 &amp; 'Upload Data'!H967 &amp; 'Upload Data'!I967 &amp; 'Upload Data'!J967 &amp; 'Upload Data'!K967 &amp; 'Upload Data'!L967 &amp; 'Upload Data'!M967 &amp; 'Upload Data'!N967) &lt;&gt; "", FALSE)</f>
        <v>0</v>
      </c>
      <c r="E980" s="50" t="str">
        <f t="shared" si="107"/>
        <v/>
      </c>
      <c r="F980" s="50" t="str">
        <f t="shared" si="108"/>
        <v/>
      </c>
      <c r="G980" s="50" t="b">
        <f t="shared" si="109"/>
        <v>1</v>
      </c>
      <c r="H980" s="50" t="b">
        <f>IFERROR(OR(AND(NOT(D980), 'Upload Data'!$A967 = ""), AND(AG980 &gt; -1, OR(AND(AH980, LEN(AD980) = 7), IFERROR(MATCH(AD980, listCertificateTypes, 0), FALSE)))), FALSE)</f>
        <v>1</v>
      </c>
      <c r="I980" s="50" t="b">
        <f>IFERROR(OR(NOT($D980), 'Upload Data'!B967 &lt;&gt; ""), FALSE)</f>
        <v>1</v>
      </c>
      <c r="J980" s="50" t="b">
        <f>IFERROR(OR(AND(NOT($D980), 'Upload Data'!C967 = ""), ISNUMBER('Upload Data'!C967), IFERROR(DATEVALUE('Upload Data'!C967) &gt; 0, FALSE)), FALSE)</f>
        <v>1</v>
      </c>
      <c r="K980" s="50" t="b">
        <f>IFERROR(OR(NOT($D980), 'Upload Data'!D967 &lt;&gt; ""), FALSE)</f>
        <v>1</v>
      </c>
      <c r="L980" s="51" t="s">
        <v>116</v>
      </c>
      <c r="M980" s="50" t="b">
        <f>IFERROR(OR(AND(NOT($D980), 'Upload Data'!F967 = ""), IFERROR(_xlfn.NUMBERVALUE('Upload Data'!F967) &gt; 0, FALSE)), FALSE)</f>
        <v>1</v>
      </c>
      <c r="N980" s="50" t="b">
        <f>IFERROR(OR('Upload Data'!G967 = "", IFERROR(_xlfn.NUMBERVALUE('Upload Data'!G967) &gt; 0, FALSE)), FALSE)</f>
        <v>1</v>
      </c>
      <c r="O980" s="50" t="b">
        <f>IFERROR(OR('Upload Data'!G967 = "", IFERROR(MATCH('Upload Data'!H967, listVolumeUnits, 0), FALSE)), FALSE)</f>
        <v>1</v>
      </c>
      <c r="P980" s="50" t="b">
        <f>IFERROR(OR('Upload Data'!I967 = "", IFERROR(_xlfn.NUMBERVALUE('Upload Data'!I967) &gt; 0, FALSE)), FALSE)</f>
        <v>1</v>
      </c>
      <c r="Q980" s="50" t="b">
        <f>IFERROR(OR('Upload Data'!I967 = "", IFERROR(MATCH('Upload Data'!J967, listWeightUnits, 0), FALSE)), FALSE)</f>
        <v>1</v>
      </c>
      <c r="R980" s="50" t="b">
        <f>IFERROR(OR(AND(NOT(D980), 'Upload Data'!K967 = ""), IFERROR(MATCH('Upload Data'!K967, listFscClaimTypes, 0), FALSE)), FALSE)</f>
        <v>1</v>
      </c>
      <c r="S980" s="50" t="b">
        <f>IFERROR(OR(AND('Upload Data'!K967 = refClaimFsc100, OR('Upload Data'!L967 = "", 'Upload Data'!L967 = 100)), AND('Upload Data'!K967 = refClaimFscCW, OR('Upload Data'!L967 = "", 'Upload Data'!L967 = 0)), AND('Upload Data'!K967 = refClaimFscMix, 'Upload Data'!L967 &lt;&gt; "", _xlfn.NUMBERVALUE('Upload Data'!L967) &gt;= 0, _xlfn.NUMBERVALUE('Upload Data'!L967) &lt;= 100), AND('Upload Data'!K967 = refClaimFscMixCredit, OR('Upload Data'!L967 = "", 'Upload Data'!L967 = 100)), AND('Upload Data'!K967 = refClaimFscRecycled, 'Upload Data'!K967 =""), 'Upload Data'!K967 = ""), FALSE)</f>
        <v>1</v>
      </c>
      <c r="T980" s="50" t="b">
        <f>IFERROR(OR('Upload Data'!M967 = "", ISNUMBER('Upload Data'!M967), IFERROR(DATEVALUE('Upload Data'!M967) &gt; 0, FALSE)), FALSE)</f>
        <v>1</v>
      </c>
      <c r="U980" s="50" t="b">
        <f>IFERROR(OR('Upload Data'!N967 = "", ISNUMBER('Upload Data'!N967), IFERROR(DATEVALUE('Upload Data'!N967) &gt; 0, FALSE)), FALSE)</f>
        <v>1</v>
      </c>
      <c r="V980" s="51" t="s">
        <v>116</v>
      </c>
      <c r="W980" s="50"/>
      <c r="X980" s="50"/>
      <c r="Y980" s="50"/>
      <c r="Z980" s="50">
        <f>IFERROR(FIND("-", 'Upload Data'!$A967, 1), 1000)</f>
        <v>1000</v>
      </c>
      <c r="AA980" s="50">
        <f>IFERROR(FIND("-", 'Upload Data'!$A967, Z980 + 1), 1000)</f>
        <v>1000</v>
      </c>
      <c r="AB980" s="50">
        <f>IFERROR(FIND("-", 'Upload Data'!$A967, AA980 + 1), 1000)</f>
        <v>1000</v>
      </c>
      <c r="AC980" s="50" t="str">
        <f>IFERROR(LEFT('Upload Data'!$A967, Z980 - 1), "")</f>
        <v/>
      </c>
      <c r="AD980" s="50" t="str">
        <f>IFERROR(MID('Upload Data'!$A967, Z980 + 1, AA980 - Z980 - 1), "")</f>
        <v/>
      </c>
      <c r="AE980" s="50" t="str">
        <f>IFERROR(MID('Upload Data'!$A967, AA980 + 1, AB980 - AA980 - 1), "")</f>
        <v/>
      </c>
      <c r="AF980" s="50" t="str">
        <f>IFERROR(MID('Upload Data'!$A967, AB980 + 1, 1000), "")</f>
        <v/>
      </c>
      <c r="AG980" s="50" t="str">
        <f t="shared" si="112"/>
        <v/>
      </c>
      <c r="AH980" s="50" t="b">
        <f t="shared" si="113"/>
        <v>0</v>
      </c>
    </row>
    <row r="981" spans="1:34">
      <c r="A981" s="49">
        <f t="shared" si="110"/>
        <v>968</v>
      </c>
      <c r="B981" s="48" t="b">
        <f>NOT(IFERROR('Upload Data'!A968 = "ERROR", TRUE))</f>
        <v>1</v>
      </c>
      <c r="C981" s="48">
        <f t="shared" si="111"/>
        <v>968</v>
      </c>
      <c r="D981" s="50" t="b">
        <f>IF(B981, ('Upload Data'!A968 &amp; 'Upload Data'!B968 &amp; 'Upload Data'!C968 &amp; 'Upload Data'!D968 &amp; 'Upload Data'!E968 &amp; 'Upload Data'!F968 &amp; 'Upload Data'!G968 &amp; 'Upload Data'!H968 &amp; 'Upload Data'!I968 &amp; 'Upload Data'!J968 &amp; 'Upload Data'!K968 &amp; 'Upload Data'!L968 &amp; 'Upload Data'!M968 &amp; 'Upload Data'!N968) &lt;&gt; "", FALSE)</f>
        <v>0</v>
      </c>
      <c r="E981" s="50" t="str">
        <f t="shared" si="107"/>
        <v/>
      </c>
      <c r="F981" s="50" t="str">
        <f t="shared" si="108"/>
        <v/>
      </c>
      <c r="G981" s="50" t="b">
        <f t="shared" si="109"/>
        <v>1</v>
      </c>
      <c r="H981" s="50" t="b">
        <f>IFERROR(OR(AND(NOT(D981), 'Upload Data'!$A968 = ""), AND(AG981 &gt; -1, OR(AND(AH981, LEN(AD981) = 7), IFERROR(MATCH(AD981, listCertificateTypes, 0), FALSE)))), FALSE)</f>
        <v>1</v>
      </c>
      <c r="I981" s="50" t="b">
        <f>IFERROR(OR(NOT($D981), 'Upload Data'!B968 &lt;&gt; ""), FALSE)</f>
        <v>1</v>
      </c>
      <c r="J981" s="50" t="b">
        <f>IFERROR(OR(AND(NOT($D981), 'Upload Data'!C968 = ""), ISNUMBER('Upload Data'!C968), IFERROR(DATEVALUE('Upload Data'!C968) &gt; 0, FALSE)), FALSE)</f>
        <v>1</v>
      </c>
      <c r="K981" s="50" t="b">
        <f>IFERROR(OR(NOT($D981), 'Upload Data'!D968 &lt;&gt; ""), FALSE)</f>
        <v>1</v>
      </c>
      <c r="L981" s="51" t="s">
        <v>116</v>
      </c>
      <c r="M981" s="50" t="b">
        <f>IFERROR(OR(AND(NOT($D981), 'Upload Data'!F968 = ""), IFERROR(_xlfn.NUMBERVALUE('Upload Data'!F968) &gt; 0, FALSE)), FALSE)</f>
        <v>1</v>
      </c>
      <c r="N981" s="50" t="b">
        <f>IFERROR(OR('Upload Data'!G968 = "", IFERROR(_xlfn.NUMBERVALUE('Upload Data'!G968) &gt; 0, FALSE)), FALSE)</f>
        <v>1</v>
      </c>
      <c r="O981" s="50" t="b">
        <f>IFERROR(OR('Upload Data'!G968 = "", IFERROR(MATCH('Upload Data'!H968, listVolumeUnits, 0), FALSE)), FALSE)</f>
        <v>1</v>
      </c>
      <c r="P981" s="50" t="b">
        <f>IFERROR(OR('Upload Data'!I968 = "", IFERROR(_xlfn.NUMBERVALUE('Upload Data'!I968) &gt; 0, FALSE)), FALSE)</f>
        <v>1</v>
      </c>
      <c r="Q981" s="50" t="b">
        <f>IFERROR(OR('Upload Data'!I968 = "", IFERROR(MATCH('Upload Data'!J968, listWeightUnits, 0), FALSE)), FALSE)</f>
        <v>1</v>
      </c>
      <c r="R981" s="50" t="b">
        <f>IFERROR(OR(AND(NOT(D981), 'Upload Data'!K968 = ""), IFERROR(MATCH('Upload Data'!K968, listFscClaimTypes, 0), FALSE)), FALSE)</f>
        <v>1</v>
      </c>
      <c r="S981" s="50" t="b">
        <f>IFERROR(OR(AND('Upload Data'!K968 = refClaimFsc100, OR('Upload Data'!L968 = "", 'Upload Data'!L968 = 100)), AND('Upload Data'!K968 = refClaimFscCW, OR('Upload Data'!L968 = "", 'Upload Data'!L968 = 0)), AND('Upload Data'!K968 = refClaimFscMix, 'Upload Data'!L968 &lt;&gt; "", _xlfn.NUMBERVALUE('Upload Data'!L968) &gt;= 0, _xlfn.NUMBERVALUE('Upload Data'!L968) &lt;= 100), AND('Upload Data'!K968 = refClaimFscMixCredit, OR('Upload Data'!L968 = "", 'Upload Data'!L968 = 100)), AND('Upload Data'!K968 = refClaimFscRecycled, 'Upload Data'!K968 =""), 'Upload Data'!K968 = ""), FALSE)</f>
        <v>1</v>
      </c>
      <c r="T981" s="50" t="b">
        <f>IFERROR(OR('Upload Data'!M968 = "", ISNUMBER('Upload Data'!M968), IFERROR(DATEVALUE('Upload Data'!M968) &gt; 0, FALSE)), FALSE)</f>
        <v>1</v>
      </c>
      <c r="U981" s="50" t="b">
        <f>IFERROR(OR('Upload Data'!N968 = "", ISNUMBER('Upload Data'!N968), IFERROR(DATEVALUE('Upload Data'!N968) &gt; 0, FALSE)), FALSE)</f>
        <v>1</v>
      </c>
      <c r="V981" s="51" t="s">
        <v>116</v>
      </c>
      <c r="W981" s="50"/>
      <c r="X981" s="50"/>
      <c r="Y981" s="50"/>
      <c r="Z981" s="50">
        <f>IFERROR(FIND("-", 'Upload Data'!$A968, 1), 1000)</f>
        <v>1000</v>
      </c>
      <c r="AA981" s="50">
        <f>IFERROR(FIND("-", 'Upload Data'!$A968, Z981 + 1), 1000)</f>
        <v>1000</v>
      </c>
      <c r="AB981" s="50">
        <f>IFERROR(FIND("-", 'Upload Data'!$A968, AA981 + 1), 1000)</f>
        <v>1000</v>
      </c>
      <c r="AC981" s="50" t="str">
        <f>IFERROR(LEFT('Upload Data'!$A968, Z981 - 1), "")</f>
        <v/>
      </c>
      <c r="AD981" s="50" t="str">
        <f>IFERROR(MID('Upload Data'!$A968, Z981 + 1, AA981 - Z981 - 1), "")</f>
        <v/>
      </c>
      <c r="AE981" s="50" t="str">
        <f>IFERROR(MID('Upload Data'!$A968, AA981 + 1, AB981 - AA981 - 1), "")</f>
        <v/>
      </c>
      <c r="AF981" s="50" t="str">
        <f>IFERROR(MID('Upload Data'!$A968, AB981 + 1, 1000), "")</f>
        <v/>
      </c>
      <c r="AG981" s="50" t="str">
        <f t="shared" si="112"/>
        <v/>
      </c>
      <c r="AH981" s="50" t="b">
        <f t="shared" si="113"/>
        <v>0</v>
      </c>
    </row>
    <row r="982" spans="1:34">
      <c r="A982" s="49">
        <f t="shared" si="110"/>
        <v>969</v>
      </c>
      <c r="B982" s="48" t="b">
        <f>NOT(IFERROR('Upload Data'!A969 = "ERROR", TRUE))</f>
        <v>1</v>
      </c>
      <c r="C982" s="48">
        <f t="shared" si="111"/>
        <v>969</v>
      </c>
      <c r="D982" s="50" t="b">
        <f>IF(B982, ('Upload Data'!A969 &amp; 'Upload Data'!B969 &amp; 'Upload Data'!C969 &amp; 'Upload Data'!D969 &amp; 'Upload Data'!E969 &amp; 'Upload Data'!F969 &amp; 'Upload Data'!G969 &amp; 'Upload Data'!H969 &amp; 'Upload Data'!I969 &amp; 'Upload Data'!J969 &amp; 'Upload Data'!K969 &amp; 'Upload Data'!L969 &amp; 'Upload Data'!M969 &amp; 'Upload Data'!N969) &lt;&gt; "", FALSE)</f>
        <v>0</v>
      </c>
      <c r="E982" s="50" t="str">
        <f t="shared" si="107"/>
        <v/>
      </c>
      <c r="F982" s="50" t="str">
        <f t="shared" si="108"/>
        <v/>
      </c>
      <c r="G982" s="50" t="b">
        <f t="shared" si="109"/>
        <v>1</v>
      </c>
      <c r="H982" s="50" t="b">
        <f>IFERROR(OR(AND(NOT(D982), 'Upload Data'!$A969 = ""), AND(AG982 &gt; -1, OR(AND(AH982, LEN(AD982) = 7), IFERROR(MATCH(AD982, listCertificateTypes, 0), FALSE)))), FALSE)</f>
        <v>1</v>
      </c>
      <c r="I982" s="50" t="b">
        <f>IFERROR(OR(NOT($D982), 'Upload Data'!B969 &lt;&gt; ""), FALSE)</f>
        <v>1</v>
      </c>
      <c r="J982" s="50" t="b">
        <f>IFERROR(OR(AND(NOT($D982), 'Upload Data'!C969 = ""), ISNUMBER('Upload Data'!C969), IFERROR(DATEVALUE('Upload Data'!C969) &gt; 0, FALSE)), FALSE)</f>
        <v>1</v>
      </c>
      <c r="K982" s="50" t="b">
        <f>IFERROR(OR(NOT($D982), 'Upload Data'!D969 &lt;&gt; ""), FALSE)</f>
        <v>1</v>
      </c>
      <c r="L982" s="51" t="s">
        <v>116</v>
      </c>
      <c r="M982" s="50" t="b">
        <f>IFERROR(OR(AND(NOT($D982), 'Upload Data'!F969 = ""), IFERROR(_xlfn.NUMBERVALUE('Upload Data'!F969) &gt; 0, FALSE)), FALSE)</f>
        <v>1</v>
      </c>
      <c r="N982" s="50" t="b">
        <f>IFERROR(OR('Upload Data'!G969 = "", IFERROR(_xlfn.NUMBERVALUE('Upload Data'!G969) &gt; 0, FALSE)), FALSE)</f>
        <v>1</v>
      </c>
      <c r="O982" s="50" t="b">
        <f>IFERROR(OR('Upload Data'!G969 = "", IFERROR(MATCH('Upload Data'!H969, listVolumeUnits, 0), FALSE)), FALSE)</f>
        <v>1</v>
      </c>
      <c r="P982" s="50" t="b">
        <f>IFERROR(OR('Upload Data'!I969 = "", IFERROR(_xlfn.NUMBERVALUE('Upload Data'!I969) &gt; 0, FALSE)), FALSE)</f>
        <v>1</v>
      </c>
      <c r="Q982" s="50" t="b">
        <f>IFERROR(OR('Upload Data'!I969 = "", IFERROR(MATCH('Upload Data'!J969, listWeightUnits, 0), FALSE)), FALSE)</f>
        <v>1</v>
      </c>
      <c r="R982" s="50" t="b">
        <f>IFERROR(OR(AND(NOT(D982), 'Upload Data'!K969 = ""), IFERROR(MATCH('Upload Data'!K969, listFscClaimTypes, 0), FALSE)), FALSE)</f>
        <v>1</v>
      </c>
      <c r="S982" s="50" t="b">
        <f>IFERROR(OR(AND('Upload Data'!K969 = refClaimFsc100, OR('Upload Data'!L969 = "", 'Upload Data'!L969 = 100)), AND('Upload Data'!K969 = refClaimFscCW, OR('Upload Data'!L969 = "", 'Upload Data'!L969 = 0)), AND('Upload Data'!K969 = refClaimFscMix, 'Upload Data'!L969 &lt;&gt; "", _xlfn.NUMBERVALUE('Upload Data'!L969) &gt;= 0, _xlfn.NUMBERVALUE('Upload Data'!L969) &lt;= 100), AND('Upload Data'!K969 = refClaimFscMixCredit, OR('Upload Data'!L969 = "", 'Upload Data'!L969 = 100)), AND('Upload Data'!K969 = refClaimFscRecycled, 'Upload Data'!K969 =""), 'Upload Data'!K969 = ""), FALSE)</f>
        <v>1</v>
      </c>
      <c r="T982" s="50" t="b">
        <f>IFERROR(OR('Upload Data'!M969 = "", ISNUMBER('Upload Data'!M969), IFERROR(DATEVALUE('Upload Data'!M969) &gt; 0, FALSE)), FALSE)</f>
        <v>1</v>
      </c>
      <c r="U982" s="50" t="b">
        <f>IFERROR(OR('Upload Data'!N969 = "", ISNUMBER('Upload Data'!N969), IFERROR(DATEVALUE('Upload Data'!N969) &gt; 0, FALSE)), FALSE)</f>
        <v>1</v>
      </c>
      <c r="V982" s="51" t="s">
        <v>116</v>
      </c>
      <c r="W982" s="50"/>
      <c r="X982" s="50"/>
      <c r="Y982" s="50"/>
      <c r="Z982" s="50">
        <f>IFERROR(FIND("-", 'Upload Data'!$A969, 1), 1000)</f>
        <v>1000</v>
      </c>
      <c r="AA982" s="50">
        <f>IFERROR(FIND("-", 'Upload Data'!$A969, Z982 + 1), 1000)</f>
        <v>1000</v>
      </c>
      <c r="AB982" s="50">
        <f>IFERROR(FIND("-", 'Upload Data'!$A969, AA982 + 1), 1000)</f>
        <v>1000</v>
      </c>
      <c r="AC982" s="50" t="str">
        <f>IFERROR(LEFT('Upload Data'!$A969, Z982 - 1), "")</f>
        <v/>
      </c>
      <c r="AD982" s="50" t="str">
        <f>IFERROR(MID('Upload Data'!$A969, Z982 + 1, AA982 - Z982 - 1), "")</f>
        <v/>
      </c>
      <c r="AE982" s="50" t="str">
        <f>IFERROR(MID('Upload Data'!$A969, AA982 + 1, AB982 - AA982 - 1), "")</f>
        <v/>
      </c>
      <c r="AF982" s="50" t="str">
        <f>IFERROR(MID('Upload Data'!$A969, AB982 + 1, 1000), "")</f>
        <v/>
      </c>
      <c r="AG982" s="50" t="str">
        <f t="shared" si="112"/>
        <v/>
      </c>
      <c r="AH982" s="50" t="b">
        <f t="shared" si="113"/>
        <v>0</v>
      </c>
    </row>
    <row r="983" spans="1:34">
      <c r="A983" s="49">
        <f t="shared" si="110"/>
        <v>970</v>
      </c>
      <c r="B983" s="48" t="b">
        <f>NOT(IFERROR('Upload Data'!A970 = "ERROR", TRUE))</f>
        <v>1</v>
      </c>
      <c r="C983" s="48">
        <f t="shared" si="111"/>
        <v>970</v>
      </c>
      <c r="D983" s="50" t="b">
        <f>IF(B983, ('Upload Data'!A970 &amp; 'Upload Data'!B970 &amp; 'Upload Data'!C970 &amp; 'Upload Data'!D970 &amp; 'Upload Data'!E970 &amp; 'Upload Data'!F970 &amp; 'Upload Data'!G970 &amp; 'Upload Data'!H970 &amp; 'Upload Data'!I970 &amp; 'Upload Data'!J970 &amp; 'Upload Data'!K970 &amp; 'Upload Data'!L970 &amp; 'Upload Data'!M970 &amp; 'Upload Data'!N970) &lt;&gt; "", FALSE)</f>
        <v>0</v>
      </c>
      <c r="E983" s="50" t="str">
        <f t="shared" si="107"/>
        <v/>
      </c>
      <c r="F983" s="50" t="str">
        <f t="shared" si="108"/>
        <v/>
      </c>
      <c r="G983" s="50" t="b">
        <f t="shared" si="109"/>
        <v>1</v>
      </c>
      <c r="H983" s="50" t="b">
        <f>IFERROR(OR(AND(NOT(D983), 'Upload Data'!$A970 = ""), AND(AG983 &gt; -1, OR(AND(AH983, LEN(AD983) = 7), IFERROR(MATCH(AD983, listCertificateTypes, 0), FALSE)))), FALSE)</f>
        <v>1</v>
      </c>
      <c r="I983" s="50" t="b">
        <f>IFERROR(OR(NOT($D983), 'Upload Data'!B970 &lt;&gt; ""), FALSE)</f>
        <v>1</v>
      </c>
      <c r="J983" s="50" t="b">
        <f>IFERROR(OR(AND(NOT($D983), 'Upload Data'!C970 = ""), ISNUMBER('Upload Data'!C970), IFERROR(DATEVALUE('Upload Data'!C970) &gt; 0, FALSE)), FALSE)</f>
        <v>1</v>
      </c>
      <c r="K983" s="50" t="b">
        <f>IFERROR(OR(NOT($D983), 'Upload Data'!D970 &lt;&gt; ""), FALSE)</f>
        <v>1</v>
      </c>
      <c r="L983" s="51" t="s">
        <v>116</v>
      </c>
      <c r="M983" s="50" t="b">
        <f>IFERROR(OR(AND(NOT($D983), 'Upload Data'!F970 = ""), IFERROR(_xlfn.NUMBERVALUE('Upload Data'!F970) &gt; 0, FALSE)), FALSE)</f>
        <v>1</v>
      </c>
      <c r="N983" s="50" t="b">
        <f>IFERROR(OR('Upload Data'!G970 = "", IFERROR(_xlfn.NUMBERVALUE('Upload Data'!G970) &gt; 0, FALSE)), FALSE)</f>
        <v>1</v>
      </c>
      <c r="O983" s="50" t="b">
        <f>IFERROR(OR('Upload Data'!G970 = "", IFERROR(MATCH('Upload Data'!H970, listVolumeUnits, 0), FALSE)), FALSE)</f>
        <v>1</v>
      </c>
      <c r="P983" s="50" t="b">
        <f>IFERROR(OR('Upload Data'!I970 = "", IFERROR(_xlfn.NUMBERVALUE('Upload Data'!I970) &gt; 0, FALSE)), FALSE)</f>
        <v>1</v>
      </c>
      <c r="Q983" s="50" t="b">
        <f>IFERROR(OR('Upload Data'!I970 = "", IFERROR(MATCH('Upload Data'!J970, listWeightUnits, 0), FALSE)), FALSE)</f>
        <v>1</v>
      </c>
      <c r="R983" s="50" t="b">
        <f>IFERROR(OR(AND(NOT(D983), 'Upload Data'!K970 = ""), IFERROR(MATCH('Upload Data'!K970, listFscClaimTypes, 0), FALSE)), FALSE)</f>
        <v>1</v>
      </c>
      <c r="S983" s="50" t="b">
        <f>IFERROR(OR(AND('Upload Data'!K970 = refClaimFsc100, OR('Upload Data'!L970 = "", 'Upload Data'!L970 = 100)), AND('Upload Data'!K970 = refClaimFscCW, OR('Upload Data'!L970 = "", 'Upload Data'!L970 = 0)), AND('Upload Data'!K970 = refClaimFscMix, 'Upload Data'!L970 &lt;&gt; "", _xlfn.NUMBERVALUE('Upload Data'!L970) &gt;= 0, _xlfn.NUMBERVALUE('Upload Data'!L970) &lt;= 100), AND('Upload Data'!K970 = refClaimFscMixCredit, OR('Upload Data'!L970 = "", 'Upload Data'!L970 = 100)), AND('Upload Data'!K970 = refClaimFscRecycled, 'Upload Data'!K970 =""), 'Upload Data'!K970 = ""), FALSE)</f>
        <v>1</v>
      </c>
      <c r="T983" s="50" t="b">
        <f>IFERROR(OR('Upload Data'!M970 = "", ISNUMBER('Upload Data'!M970), IFERROR(DATEVALUE('Upload Data'!M970) &gt; 0, FALSE)), FALSE)</f>
        <v>1</v>
      </c>
      <c r="U983" s="50" t="b">
        <f>IFERROR(OR('Upload Data'!N970 = "", ISNUMBER('Upload Data'!N970), IFERROR(DATEVALUE('Upload Data'!N970) &gt; 0, FALSE)), FALSE)</f>
        <v>1</v>
      </c>
      <c r="V983" s="51" t="s">
        <v>116</v>
      </c>
      <c r="W983" s="50"/>
      <c r="X983" s="50"/>
      <c r="Y983" s="50"/>
      <c r="Z983" s="50">
        <f>IFERROR(FIND("-", 'Upload Data'!$A970, 1), 1000)</f>
        <v>1000</v>
      </c>
      <c r="AA983" s="50">
        <f>IFERROR(FIND("-", 'Upload Data'!$A970, Z983 + 1), 1000)</f>
        <v>1000</v>
      </c>
      <c r="AB983" s="50">
        <f>IFERROR(FIND("-", 'Upload Data'!$A970, AA983 + 1), 1000)</f>
        <v>1000</v>
      </c>
      <c r="AC983" s="50" t="str">
        <f>IFERROR(LEFT('Upload Data'!$A970, Z983 - 1), "")</f>
        <v/>
      </c>
      <c r="AD983" s="50" t="str">
        <f>IFERROR(MID('Upload Data'!$A970, Z983 + 1, AA983 - Z983 - 1), "")</f>
        <v/>
      </c>
      <c r="AE983" s="50" t="str">
        <f>IFERROR(MID('Upload Data'!$A970, AA983 + 1, AB983 - AA983 - 1), "")</f>
        <v/>
      </c>
      <c r="AF983" s="50" t="str">
        <f>IFERROR(MID('Upload Data'!$A970, AB983 + 1, 1000), "")</f>
        <v/>
      </c>
      <c r="AG983" s="50" t="str">
        <f t="shared" si="112"/>
        <v/>
      </c>
      <c r="AH983" s="50" t="b">
        <f t="shared" si="113"/>
        <v>0</v>
      </c>
    </row>
    <row r="984" spans="1:34">
      <c r="A984" s="49">
        <f t="shared" si="110"/>
        <v>971</v>
      </c>
      <c r="B984" s="48" t="b">
        <f>NOT(IFERROR('Upload Data'!A971 = "ERROR", TRUE))</f>
        <v>1</v>
      </c>
      <c r="C984" s="48">
        <f t="shared" si="111"/>
        <v>971</v>
      </c>
      <c r="D984" s="50" t="b">
        <f>IF(B984, ('Upload Data'!A971 &amp; 'Upload Data'!B971 &amp; 'Upload Data'!C971 &amp; 'Upload Data'!D971 &amp; 'Upload Data'!E971 &amp; 'Upload Data'!F971 &amp; 'Upload Data'!G971 &amp; 'Upload Data'!H971 &amp; 'Upload Data'!I971 &amp; 'Upload Data'!J971 &amp; 'Upload Data'!K971 &amp; 'Upload Data'!L971 &amp; 'Upload Data'!M971 &amp; 'Upload Data'!N971) &lt;&gt; "", FALSE)</f>
        <v>0</v>
      </c>
      <c r="E984" s="50" t="str">
        <f t="shared" si="107"/>
        <v/>
      </c>
      <c r="F984" s="50" t="str">
        <f t="shared" si="108"/>
        <v/>
      </c>
      <c r="G984" s="50" t="b">
        <f t="shared" si="109"/>
        <v>1</v>
      </c>
      <c r="H984" s="50" t="b">
        <f>IFERROR(OR(AND(NOT(D984), 'Upload Data'!$A971 = ""), AND(AG984 &gt; -1, OR(AND(AH984, LEN(AD984) = 7), IFERROR(MATCH(AD984, listCertificateTypes, 0), FALSE)))), FALSE)</f>
        <v>1</v>
      </c>
      <c r="I984" s="50" t="b">
        <f>IFERROR(OR(NOT($D984), 'Upload Data'!B971 &lt;&gt; ""), FALSE)</f>
        <v>1</v>
      </c>
      <c r="J984" s="50" t="b">
        <f>IFERROR(OR(AND(NOT($D984), 'Upload Data'!C971 = ""), ISNUMBER('Upload Data'!C971), IFERROR(DATEVALUE('Upload Data'!C971) &gt; 0, FALSE)), FALSE)</f>
        <v>1</v>
      </c>
      <c r="K984" s="50" t="b">
        <f>IFERROR(OR(NOT($D984), 'Upload Data'!D971 &lt;&gt; ""), FALSE)</f>
        <v>1</v>
      </c>
      <c r="L984" s="51" t="s">
        <v>116</v>
      </c>
      <c r="M984" s="50" t="b">
        <f>IFERROR(OR(AND(NOT($D984), 'Upload Data'!F971 = ""), IFERROR(_xlfn.NUMBERVALUE('Upload Data'!F971) &gt; 0, FALSE)), FALSE)</f>
        <v>1</v>
      </c>
      <c r="N984" s="50" t="b">
        <f>IFERROR(OR('Upload Data'!G971 = "", IFERROR(_xlfn.NUMBERVALUE('Upload Data'!G971) &gt; 0, FALSE)), FALSE)</f>
        <v>1</v>
      </c>
      <c r="O984" s="50" t="b">
        <f>IFERROR(OR('Upload Data'!G971 = "", IFERROR(MATCH('Upload Data'!H971, listVolumeUnits, 0), FALSE)), FALSE)</f>
        <v>1</v>
      </c>
      <c r="P984" s="50" t="b">
        <f>IFERROR(OR('Upload Data'!I971 = "", IFERROR(_xlfn.NUMBERVALUE('Upload Data'!I971) &gt; 0, FALSE)), FALSE)</f>
        <v>1</v>
      </c>
      <c r="Q984" s="50" t="b">
        <f>IFERROR(OR('Upload Data'!I971 = "", IFERROR(MATCH('Upload Data'!J971, listWeightUnits, 0), FALSE)), FALSE)</f>
        <v>1</v>
      </c>
      <c r="R984" s="50" t="b">
        <f>IFERROR(OR(AND(NOT(D984), 'Upload Data'!K971 = ""), IFERROR(MATCH('Upload Data'!K971, listFscClaimTypes, 0), FALSE)), FALSE)</f>
        <v>1</v>
      </c>
      <c r="S984" s="50" t="b">
        <f>IFERROR(OR(AND('Upload Data'!K971 = refClaimFsc100, OR('Upload Data'!L971 = "", 'Upload Data'!L971 = 100)), AND('Upload Data'!K971 = refClaimFscCW, OR('Upload Data'!L971 = "", 'Upload Data'!L971 = 0)), AND('Upload Data'!K971 = refClaimFscMix, 'Upload Data'!L971 &lt;&gt; "", _xlfn.NUMBERVALUE('Upload Data'!L971) &gt;= 0, _xlfn.NUMBERVALUE('Upload Data'!L971) &lt;= 100), AND('Upload Data'!K971 = refClaimFscMixCredit, OR('Upload Data'!L971 = "", 'Upload Data'!L971 = 100)), AND('Upload Data'!K971 = refClaimFscRecycled, 'Upload Data'!K971 =""), 'Upload Data'!K971 = ""), FALSE)</f>
        <v>1</v>
      </c>
      <c r="T984" s="50" t="b">
        <f>IFERROR(OR('Upload Data'!M971 = "", ISNUMBER('Upload Data'!M971), IFERROR(DATEVALUE('Upload Data'!M971) &gt; 0, FALSE)), FALSE)</f>
        <v>1</v>
      </c>
      <c r="U984" s="50" t="b">
        <f>IFERROR(OR('Upload Data'!N971 = "", ISNUMBER('Upload Data'!N971), IFERROR(DATEVALUE('Upload Data'!N971) &gt; 0, FALSE)), FALSE)</f>
        <v>1</v>
      </c>
      <c r="V984" s="51" t="s">
        <v>116</v>
      </c>
      <c r="W984" s="50"/>
      <c r="X984" s="50"/>
      <c r="Y984" s="50"/>
      <c r="Z984" s="50">
        <f>IFERROR(FIND("-", 'Upload Data'!$A971, 1), 1000)</f>
        <v>1000</v>
      </c>
      <c r="AA984" s="50">
        <f>IFERROR(FIND("-", 'Upload Data'!$A971, Z984 + 1), 1000)</f>
        <v>1000</v>
      </c>
      <c r="AB984" s="50">
        <f>IFERROR(FIND("-", 'Upload Data'!$A971, AA984 + 1), 1000)</f>
        <v>1000</v>
      </c>
      <c r="AC984" s="50" t="str">
        <f>IFERROR(LEFT('Upload Data'!$A971, Z984 - 1), "")</f>
        <v/>
      </c>
      <c r="AD984" s="50" t="str">
        <f>IFERROR(MID('Upload Data'!$A971, Z984 + 1, AA984 - Z984 - 1), "")</f>
        <v/>
      </c>
      <c r="AE984" s="50" t="str">
        <f>IFERROR(MID('Upload Data'!$A971, AA984 + 1, AB984 - AA984 - 1), "")</f>
        <v/>
      </c>
      <c r="AF984" s="50" t="str">
        <f>IFERROR(MID('Upload Data'!$A971, AB984 + 1, 1000), "")</f>
        <v/>
      </c>
      <c r="AG984" s="50" t="str">
        <f t="shared" si="112"/>
        <v/>
      </c>
      <c r="AH984" s="50" t="b">
        <f t="shared" si="113"/>
        <v>0</v>
      </c>
    </row>
    <row r="985" spans="1:34">
      <c r="A985" s="49">
        <f t="shared" si="110"/>
        <v>972</v>
      </c>
      <c r="B985" s="48" t="b">
        <f>NOT(IFERROR('Upload Data'!A972 = "ERROR", TRUE))</f>
        <v>1</v>
      </c>
      <c r="C985" s="48">
        <f t="shared" si="111"/>
        <v>972</v>
      </c>
      <c r="D985" s="50" t="b">
        <f>IF(B985, ('Upload Data'!A972 &amp; 'Upload Data'!B972 &amp; 'Upload Data'!C972 &amp; 'Upload Data'!D972 &amp; 'Upload Data'!E972 &amp; 'Upload Data'!F972 &amp; 'Upload Data'!G972 &amp; 'Upload Data'!H972 &amp; 'Upload Data'!I972 &amp; 'Upload Data'!J972 &amp; 'Upload Data'!K972 &amp; 'Upload Data'!L972 &amp; 'Upload Data'!M972 &amp; 'Upload Data'!N972) &lt;&gt; "", FALSE)</f>
        <v>0</v>
      </c>
      <c r="E985" s="50" t="str">
        <f t="shared" si="107"/>
        <v/>
      </c>
      <c r="F985" s="50" t="str">
        <f t="shared" si="108"/>
        <v/>
      </c>
      <c r="G985" s="50" t="b">
        <f t="shared" si="109"/>
        <v>1</v>
      </c>
      <c r="H985" s="50" t="b">
        <f>IFERROR(OR(AND(NOT(D985), 'Upload Data'!$A972 = ""), AND(AG985 &gt; -1, OR(AND(AH985, LEN(AD985) = 7), IFERROR(MATCH(AD985, listCertificateTypes, 0), FALSE)))), FALSE)</f>
        <v>1</v>
      </c>
      <c r="I985" s="50" t="b">
        <f>IFERROR(OR(NOT($D985), 'Upload Data'!B972 &lt;&gt; ""), FALSE)</f>
        <v>1</v>
      </c>
      <c r="J985" s="50" t="b">
        <f>IFERROR(OR(AND(NOT($D985), 'Upload Data'!C972 = ""), ISNUMBER('Upload Data'!C972), IFERROR(DATEVALUE('Upload Data'!C972) &gt; 0, FALSE)), FALSE)</f>
        <v>1</v>
      </c>
      <c r="K985" s="50" t="b">
        <f>IFERROR(OR(NOT($D985), 'Upload Data'!D972 &lt;&gt; ""), FALSE)</f>
        <v>1</v>
      </c>
      <c r="L985" s="51" t="s">
        <v>116</v>
      </c>
      <c r="M985" s="50" t="b">
        <f>IFERROR(OR(AND(NOT($D985), 'Upload Data'!F972 = ""), IFERROR(_xlfn.NUMBERVALUE('Upload Data'!F972) &gt; 0, FALSE)), FALSE)</f>
        <v>1</v>
      </c>
      <c r="N985" s="50" t="b">
        <f>IFERROR(OR('Upload Data'!G972 = "", IFERROR(_xlfn.NUMBERVALUE('Upload Data'!G972) &gt; 0, FALSE)), FALSE)</f>
        <v>1</v>
      </c>
      <c r="O985" s="50" t="b">
        <f>IFERROR(OR('Upload Data'!G972 = "", IFERROR(MATCH('Upload Data'!H972, listVolumeUnits, 0), FALSE)), FALSE)</f>
        <v>1</v>
      </c>
      <c r="P985" s="50" t="b">
        <f>IFERROR(OR('Upload Data'!I972 = "", IFERROR(_xlfn.NUMBERVALUE('Upload Data'!I972) &gt; 0, FALSE)), FALSE)</f>
        <v>1</v>
      </c>
      <c r="Q985" s="50" t="b">
        <f>IFERROR(OR('Upload Data'!I972 = "", IFERROR(MATCH('Upload Data'!J972, listWeightUnits, 0), FALSE)), FALSE)</f>
        <v>1</v>
      </c>
      <c r="R985" s="50" t="b">
        <f>IFERROR(OR(AND(NOT(D985), 'Upload Data'!K972 = ""), IFERROR(MATCH('Upload Data'!K972, listFscClaimTypes, 0), FALSE)), FALSE)</f>
        <v>1</v>
      </c>
      <c r="S985" s="50" t="b">
        <f>IFERROR(OR(AND('Upload Data'!K972 = refClaimFsc100, OR('Upload Data'!L972 = "", 'Upload Data'!L972 = 100)), AND('Upload Data'!K972 = refClaimFscCW, OR('Upload Data'!L972 = "", 'Upload Data'!L972 = 0)), AND('Upload Data'!K972 = refClaimFscMix, 'Upload Data'!L972 &lt;&gt; "", _xlfn.NUMBERVALUE('Upload Data'!L972) &gt;= 0, _xlfn.NUMBERVALUE('Upload Data'!L972) &lt;= 100), AND('Upload Data'!K972 = refClaimFscMixCredit, OR('Upload Data'!L972 = "", 'Upload Data'!L972 = 100)), AND('Upload Data'!K972 = refClaimFscRecycled, 'Upload Data'!K972 =""), 'Upload Data'!K972 = ""), FALSE)</f>
        <v>1</v>
      </c>
      <c r="T985" s="50" t="b">
        <f>IFERROR(OR('Upload Data'!M972 = "", ISNUMBER('Upload Data'!M972), IFERROR(DATEVALUE('Upload Data'!M972) &gt; 0, FALSE)), FALSE)</f>
        <v>1</v>
      </c>
      <c r="U985" s="50" t="b">
        <f>IFERROR(OR('Upload Data'!N972 = "", ISNUMBER('Upload Data'!N972), IFERROR(DATEVALUE('Upload Data'!N972) &gt; 0, FALSE)), FALSE)</f>
        <v>1</v>
      </c>
      <c r="V985" s="51" t="s">
        <v>116</v>
      </c>
      <c r="W985" s="50"/>
      <c r="X985" s="50"/>
      <c r="Y985" s="50"/>
      <c r="Z985" s="50">
        <f>IFERROR(FIND("-", 'Upload Data'!$A972, 1), 1000)</f>
        <v>1000</v>
      </c>
      <c r="AA985" s="50">
        <f>IFERROR(FIND("-", 'Upload Data'!$A972, Z985 + 1), 1000)</f>
        <v>1000</v>
      </c>
      <c r="AB985" s="50">
        <f>IFERROR(FIND("-", 'Upload Data'!$A972, AA985 + 1), 1000)</f>
        <v>1000</v>
      </c>
      <c r="AC985" s="50" t="str">
        <f>IFERROR(LEFT('Upload Data'!$A972, Z985 - 1), "")</f>
        <v/>
      </c>
      <c r="AD985" s="50" t="str">
        <f>IFERROR(MID('Upload Data'!$A972, Z985 + 1, AA985 - Z985 - 1), "")</f>
        <v/>
      </c>
      <c r="AE985" s="50" t="str">
        <f>IFERROR(MID('Upload Data'!$A972, AA985 + 1, AB985 - AA985 - 1), "")</f>
        <v/>
      </c>
      <c r="AF985" s="50" t="str">
        <f>IFERROR(MID('Upload Data'!$A972, AB985 + 1, 1000), "")</f>
        <v/>
      </c>
      <c r="AG985" s="50" t="str">
        <f t="shared" si="112"/>
        <v/>
      </c>
      <c r="AH985" s="50" t="b">
        <f t="shared" si="113"/>
        <v>0</v>
      </c>
    </row>
    <row r="986" spans="1:34">
      <c r="A986" s="49">
        <f t="shared" si="110"/>
        <v>973</v>
      </c>
      <c r="B986" s="48" t="b">
        <f>NOT(IFERROR('Upload Data'!A973 = "ERROR", TRUE))</f>
        <v>1</v>
      </c>
      <c r="C986" s="48">
        <f t="shared" si="111"/>
        <v>973</v>
      </c>
      <c r="D986" s="50" t="b">
        <f>IF(B986, ('Upload Data'!A973 &amp; 'Upload Data'!B973 &amp; 'Upload Data'!C973 &amp; 'Upload Data'!D973 &amp; 'Upload Data'!E973 &amp; 'Upload Data'!F973 &amp; 'Upload Data'!G973 &amp; 'Upload Data'!H973 &amp; 'Upload Data'!I973 &amp; 'Upload Data'!J973 &amp; 'Upload Data'!K973 &amp; 'Upload Data'!L973 &amp; 'Upload Data'!M973 &amp; 'Upload Data'!N973) &lt;&gt; "", FALSE)</f>
        <v>0</v>
      </c>
      <c r="E986" s="50" t="str">
        <f t="shared" si="107"/>
        <v/>
      </c>
      <c r="F986" s="50" t="str">
        <f t="shared" si="108"/>
        <v/>
      </c>
      <c r="G986" s="50" t="b">
        <f t="shared" si="109"/>
        <v>1</v>
      </c>
      <c r="H986" s="50" t="b">
        <f>IFERROR(OR(AND(NOT(D986), 'Upload Data'!$A973 = ""), AND(AG986 &gt; -1, OR(AND(AH986, LEN(AD986) = 7), IFERROR(MATCH(AD986, listCertificateTypes, 0), FALSE)))), FALSE)</f>
        <v>1</v>
      </c>
      <c r="I986" s="50" t="b">
        <f>IFERROR(OR(NOT($D986), 'Upload Data'!B973 &lt;&gt; ""), FALSE)</f>
        <v>1</v>
      </c>
      <c r="J986" s="50" t="b">
        <f>IFERROR(OR(AND(NOT($D986), 'Upload Data'!C973 = ""), ISNUMBER('Upload Data'!C973), IFERROR(DATEVALUE('Upload Data'!C973) &gt; 0, FALSE)), FALSE)</f>
        <v>1</v>
      </c>
      <c r="K986" s="50" t="b">
        <f>IFERROR(OR(NOT($D986), 'Upload Data'!D973 &lt;&gt; ""), FALSE)</f>
        <v>1</v>
      </c>
      <c r="L986" s="51" t="s">
        <v>116</v>
      </c>
      <c r="M986" s="50" t="b">
        <f>IFERROR(OR(AND(NOT($D986), 'Upload Data'!F973 = ""), IFERROR(_xlfn.NUMBERVALUE('Upload Data'!F973) &gt; 0, FALSE)), FALSE)</f>
        <v>1</v>
      </c>
      <c r="N986" s="50" t="b">
        <f>IFERROR(OR('Upload Data'!G973 = "", IFERROR(_xlfn.NUMBERVALUE('Upload Data'!G973) &gt; 0, FALSE)), FALSE)</f>
        <v>1</v>
      </c>
      <c r="O986" s="50" t="b">
        <f>IFERROR(OR('Upload Data'!G973 = "", IFERROR(MATCH('Upload Data'!H973, listVolumeUnits, 0), FALSE)), FALSE)</f>
        <v>1</v>
      </c>
      <c r="P986" s="50" t="b">
        <f>IFERROR(OR('Upload Data'!I973 = "", IFERROR(_xlfn.NUMBERVALUE('Upload Data'!I973) &gt; 0, FALSE)), FALSE)</f>
        <v>1</v>
      </c>
      <c r="Q986" s="50" t="b">
        <f>IFERROR(OR('Upload Data'!I973 = "", IFERROR(MATCH('Upload Data'!J973, listWeightUnits, 0), FALSE)), FALSE)</f>
        <v>1</v>
      </c>
      <c r="R986" s="50" t="b">
        <f>IFERROR(OR(AND(NOT(D986), 'Upload Data'!K973 = ""), IFERROR(MATCH('Upload Data'!K973, listFscClaimTypes, 0), FALSE)), FALSE)</f>
        <v>1</v>
      </c>
      <c r="S986" s="50" t="b">
        <f>IFERROR(OR(AND('Upload Data'!K973 = refClaimFsc100, OR('Upload Data'!L973 = "", 'Upload Data'!L973 = 100)), AND('Upload Data'!K973 = refClaimFscCW, OR('Upload Data'!L973 = "", 'Upload Data'!L973 = 0)), AND('Upload Data'!K973 = refClaimFscMix, 'Upload Data'!L973 &lt;&gt; "", _xlfn.NUMBERVALUE('Upload Data'!L973) &gt;= 0, _xlfn.NUMBERVALUE('Upload Data'!L973) &lt;= 100), AND('Upload Data'!K973 = refClaimFscMixCredit, OR('Upload Data'!L973 = "", 'Upload Data'!L973 = 100)), AND('Upload Data'!K973 = refClaimFscRecycled, 'Upload Data'!K973 =""), 'Upload Data'!K973 = ""), FALSE)</f>
        <v>1</v>
      </c>
      <c r="T986" s="50" t="b">
        <f>IFERROR(OR('Upload Data'!M973 = "", ISNUMBER('Upload Data'!M973), IFERROR(DATEVALUE('Upload Data'!M973) &gt; 0, FALSE)), FALSE)</f>
        <v>1</v>
      </c>
      <c r="U986" s="50" t="b">
        <f>IFERROR(OR('Upload Data'!N973 = "", ISNUMBER('Upload Data'!N973), IFERROR(DATEVALUE('Upload Data'!N973) &gt; 0, FALSE)), FALSE)</f>
        <v>1</v>
      </c>
      <c r="V986" s="51" t="s">
        <v>116</v>
      </c>
      <c r="W986" s="50"/>
      <c r="X986" s="50"/>
      <c r="Y986" s="50"/>
      <c r="Z986" s="50">
        <f>IFERROR(FIND("-", 'Upload Data'!$A973, 1), 1000)</f>
        <v>1000</v>
      </c>
      <c r="AA986" s="50">
        <f>IFERROR(FIND("-", 'Upload Data'!$A973, Z986 + 1), 1000)</f>
        <v>1000</v>
      </c>
      <c r="AB986" s="50">
        <f>IFERROR(FIND("-", 'Upload Data'!$A973, AA986 + 1), 1000)</f>
        <v>1000</v>
      </c>
      <c r="AC986" s="50" t="str">
        <f>IFERROR(LEFT('Upload Data'!$A973, Z986 - 1), "")</f>
        <v/>
      </c>
      <c r="AD986" s="50" t="str">
        <f>IFERROR(MID('Upload Data'!$A973, Z986 + 1, AA986 - Z986 - 1), "")</f>
        <v/>
      </c>
      <c r="AE986" s="50" t="str">
        <f>IFERROR(MID('Upload Data'!$A973, AA986 + 1, AB986 - AA986 - 1), "")</f>
        <v/>
      </c>
      <c r="AF986" s="50" t="str">
        <f>IFERROR(MID('Upload Data'!$A973, AB986 + 1, 1000), "")</f>
        <v/>
      </c>
      <c r="AG986" s="50" t="str">
        <f t="shared" si="112"/>
        <v/>
      </c>
      <c r="AH986" s="50" t="b">
        <f t="shared" si="113"/>
        <v>0</v>
      </c>
    </row>
    <row r="987" spans="1:34">
      <c r="A987" s="49">
        <f t="shared" si="110"/>
        <v>974</v>
      </c>
      <c r="B987" s="48" t="b">
        <f>NOT(IFERROR('Upload Data'!A974 = "ERROR", TRUE))</f>
        <v>1</v>
      </c>
      <c r="C987" s="48">
        <f t="shared" si="111"/>
        <v>974</v>
      </c>
      <c r="D987" s="50" t="b">
        <f>IF(B987, ('Upload Data'!A974 &amp; 'Upload Data'!B974 &amp; 'Upload Data'!C974 &amp; 'Upload Data'!D974 &amp; 'Upload Data'!E974 &amp; 'Upload Data'!F974 &amp; 'Upload Data'!G974 &amp; 'Upload Data'!H974 &amp; 'Upload Data'!I974 &amp; 'Upload Data'!J974 &amp; 'Upload Data'!K974 &amp; 'Upload Data'!L974 &amp; 'Upload Data'!M974 &amp; 'Upload Data'!N974) &lt;&gt; "", FALSE)</f>
        <v>0</v>
      </c>
      <c r="E987" s="50" t="str">
        <f t="shared" si="107"/>
        <v/>
      </c>
      <c r="F987" s="50" t="str">
        <f t="shared" si="108"/>
        <v/>
      </c>
      <c r="G987" s="50" t="b">
        <f t="shared" si="109"/>
        <v>1</v>
      </c>
      <c r="H987" s="50" t="b">
        <f>IFERROR(OR(AND(NOT(D987), 'Upload Data'!$A974 = ""), AND(AG987 &gt; -1, OR(AND(AH987, LEN(AD987) = 7), IFERROR(MATCH(AD987, listCertificateTypes, 0), FALSE)))), FALSE)</f>
        <v>1</v>
      </c>
      <c r="I987" s="50" t="b">
        <f>IFERROR(OR(NOT($D987), 'Upload Data'!B974 &lt;&gt; ""), FALSE)</f>
        <v>1</v>
      </c>
      <c r="J987" s="50" t="b">
        <f>IFERROR(OR(AND(NOT($D987), 'Upload Data'!C974 = ""), ISNUMBER('Upload Data'!C974), IFERROR(DATEVALUE('Upload Data'!C974) &gt; 0, FALSE)), FALSE)</f>
        <v>1</v>
      </c>
      <c r="K987" s="50" t="b">
        <f>IFERROR(OR(NOT($D987), 'Upload Data'!D974 &lt;&gt; ""), FALSE)</f>
        <v>1</v>
      </c>
      <c r="L987" s="51" t="s">
        <v>116</v>
      </c>
      <c r="M987" s="50" t="b">
        <f>IFERROR(OR(AND(NOT($D987), 'Upload Data'!F974 = ""), IFERROR(_xlfn.NUMBERVALUE('Upload Data'!F974) &gt; 0, FALSE)), FALSE)</f>
        <v>1</v>
      </c>
      <c r="N987" s="50" t="b">
        <f>IFERROR(OR('Upload Data'!G974 = "", IFERROR(_xlfn.NUMBERVALUE('Upload Data'!G974) &gt; 0, FALSE)), FALSE)</f>
        <v>1</v>
      </c>
      <c r="O987" s="50" t="b">
        <f>IFERROR(OR('Upload Data'!G974 = "", IFERROR(MATCH('Upload Data'!H974, listVolumeUnits, 0), FALSE)), FALSE)</f>
        <v>1</v>
      </c>
      <c r="P987" s="50" t="b">
        <f>IFERROR(OR('Upload Data'!I974 = "", IFERROR(_xlfn.NUMBERVALUE('Upload Data'!I974) &gt; 0, FALSE)), FALSE)</f>
        <v>1</v>
      </c>
      <c r="Q987" s="50" t="b">
        <f>IFERROR(OR('Upload Data'!I974 = "", IFERROR(MATCH('Upload Data'!J974, listWeightUnits, 0), FALSE)), FALSE)</f>
        <v>1</v>
      </c>
      <c r="R987" s="50" t="b">
        <f>IFERROR(OR(AND(NOT(D987), 'Upload Data'!K974 = ""), IFERROR(MATCH('Upload Data'!K974, listFscClaimTypes, 0), FALSE)), FALSE)</f>
        <v>1</v>
      </c>
      <c r="S987" s="50" t="b">
        <f>IFERROR(OR(AND('Upload Data'!K974 = refClaimFsc100, OR('Upload Data'!L974 = "", 'Upload Data'!L974 = 100)), AND('Upload Data'!K974 = refClaimFscCW, OR('Upload Data'!L974 = "", 'Upload Data'!L974 = 0)), AND('Upload Data'!K974 = refClaimFscMix, 'Upload Data'!L974 &lt;&gt; "", _xlfn.NUMBERVALUE('Upload Data'!L974) &gt;= 0, _xlfn.NUMBERVALUE('Upload Data'!L974) &lt;= 100), AND('Upload Data'!K974 = refClaimFscMixCredit, OR('Upload Data'!L974 = "", 'Upload Data'!L974 = 100)), AND('Upload Data'!K974 = refClaimFscRecycled, 'Upload Data'!K974 =""), 'Upload Data'!K974 = ""), FALSE)</f>
        <v>1</v>
      </c>
      <c r="T987" s="50" t="b">
        <f>IFERROR(OR('Upload Data'!M974 = "", ISNUMBER('Upload Data'!M974), IFERROR(DATEVALUE('Upload Data'!M974) &gt; 0, FALSE)), FALSE)</f>
        <v>1</v>
      </c>
      <c r="U987" s="50" t="b">
        <f>IFERROR(OR('Upload Data'!N974 = "", ISNUMBER('Upload Data'!N974), IFERROR(DATEVALUE('Upload Data'!N974) &gt; 0, FALSE)), FALSE)</f>
        <v>1</v>
      </c>
      <c r="V987" s="51" t="s">
        <v>116</v>
      </c>
      <c r="W987" s="50"/>
      <c r="X987" s="50"/>
      <c r="Y987" s="50"/>
      <c r="Z987" s="50">
        <f>IFERROR(FIND("-", 'Upload Data'!$A974, 1), 1000)</f>
        <v>1000</v>
      </c>
      <c r="AA987" s="50">
        <f>IFERROR(FIND("-", 'Upload Data'!$A974, Z987 + 1), 1000)</f>
        <v>1000</v>
      </c>
      <c r="AB987" s="50">
        <f>IFERROR(FIND("-", 'Upload Data'!$A974, AA987 + 1), 1000)</f>
        <v>1000</v>
      </c>
      <c r="AC987" s="50" t="str">
        <f>IFERROR(LEFT('Upload Data'!$A974, Z987 - 1), "")</f>
        <v/>
      </c>
      <c r="AD987" s="50" t="str">
        <f>IFERROR(MID('Upload Data'!$A974, Z987 + 1, AA987 - Z987 - 1), "")</f>
        <v/>
      </c>
      <c r="AE987" s="50" t="str">
        <f>IFERROR(MID('Upload Data'!$A974, AA987 + 1, AB987 - AA987 - 1), "")</f>
        <v/>
      </c>
      <c r="AF987" s="50" t="str">
        <f>IFERROR(MID('Upload Data'!$A974, AB987 + 1, 1000), "")</f>
        <v/>
      </c>
      <c r="AG987" s="50" t="str">
        <f t="shared" si="112"/>
        <v/>
      </c>
      <c r="AH987" s="50" t="b">
        <f t="shared" si="113"/>
        <v>0</v>
      </c>
    </row>
    <row r="988" spans="1:34">
      <c r="A988" s="49">
        <f t="shared" si="110"/>
        <v>975</v>
      </c>
      <c r="B988" s="48" t="b">
        <f>NOT(IFERROR('Upload Data'!A975 = "ERROR", TRUE))</f>
        <v>1</v>
      </c>
      <c r="C988" s="48">
        <f t="shared" si="111"/>
        <v>975</v>
      </c>
      <c r="D988" s="50" t="b">
        <f>IF(B988, ('Upload Data'!A975 &amp; 'Upload Data'!B975 &amp; 'Upload Data'!C975 &amp; 'Upload Data'!D975 &amp; 'Upload Data'!E975 &amp; 'Upload Data'!F975 &amp; 'Upload Data'!G975 &amp; 'Upload Data'!H975 &amp; 'Upload Data'!I975 &amp; 'Upload Data'!J975 &amp; 'Upload Data'!K975 &amp; 'Upload Data'!L975 &amp; 'Upload Data'!M975 &amp; 'Upload Data'!N975) &lt;&gt; "", FALSE)</f>
        <v>0</v>
      </c>
      <c r="E988" s="50" t="str">
        <f t="shared" si="107"/>
        <v/>
      </c>
      <c r="F988" s="50" t="str">
        <f t="shared" si="108"/>
        <v/>
      </c>
      <c r="G988" s="50" t="b">
        <f t="shared" si="109"/>
        <v>1</v>
      </c>
      <c r="H988" s="50" t="b">
        <f>IFERROR(OR(AND(NOT(D988), 'Upload Data'!$A975 = ""), AND(AG988 &gt; -1, OR(AND(AH988, LEN(AD988) = 7), IFERROR(MATCH(AD988, listCertificateTypes, 0), FALSE)))), FALSE)</f>
        <v>1</v>
      </c>
      <c r="I988" s="50" t="b">
        <f>IFERROR(OR(NOT($D988), 'Upload Data'!B975 &lt;&gt; ""), FALSE)</f>
        <v>1</v>
      </c>
      <c r="J988" s="50" t="b">
        <f>IFERROR(OR(AND(NOT($D988), 'Upload Data'!C975 = ""), ISNUMBER('Upload Data'!C975), IFERROR(DATEVALUE('Upload Data'!C975) &gt; 0, FALSE)), FALSE)</f>
        <v>1</v>
      </c>
      <c r="K988" s="50" t="b">
        <f>IFERROR(OR(NOT($D988), 'Upload Data'!D975 &lt;&gt; ""), FALSE)</f>
        <v>1</v>
      </c>
      <c r="L988" s="51" t="s">
        <v>116</v>
      </c>
      <c r="M988" s="50" t="b">
        <f>IFERROR(OR(AND(NOT($D988), 'Upload Data'!F975 = ""), IFERROR(_xlfn.NUMBERVALUE('Upload Data'!F975) &gt; 0, FALSE)), FALSE)</f>
        <v>1</v>
      </c>
      <c r="N988" s="50" t="b">
        <f>IFERROR(OR('Upload Data'!G975 = "", IFERROR(_xlfn.NUMBERVALUE('Upload Data'!G975) &gt; 0, FALSE)), FALSE)</f>
        <v>1</v>
      </c>
      <c r="O988" s="50" t="b">
        <f>IFERROR(OR('Upload Data'!G975 = "", IFERROR(MATCH('Upload Data'!H975, listVolumeUnits, 0), FALSE)), FALSE)</f>
        <v>1</v>
      </c>
      <c r="P988" s="50" t="b">
        <f>IFERROR(OR('Upload Data'!I975 = "", IFERROR(_xlfn.NUMBERVALUE('Upload Data'!I975) &gt; 0, FALSE)), FALSE)</f>
        <v>1</v>
      </c>
      <c r="Q988" s="50" t="b">
        <f>IFERROR(OR('Upload Data'!I975 = "", IFERROR(MATCH('Upload Data'!J975, listWeightUnits, 0), FALSE)), FALSE)</f>
        <v>1</v>
      </c>
      <c r="R988" s="50" t="b">
        <f>IFERROR(OR(AND(NOT(D988), 'Upload Data'!K975 = ""), IFERROR(MATCH('Upload Data'!K975, listFscClaimTypes, 0), FALSE)), FALSE)</f>
        <v>1</v>
      </c>
      <c r="S988" s="50" t="b">
        <f>IFERROR(OR(AND('Upload Data'!K975 = refClaimFsc100, OR('Upload Data'!L975 = "", 'Upload Data'!L975 = 100)), AND('Upload Data'!K975 = refClaimFscCW, OR('Upload Data'!L975 = "", 'Upload Data'!L975 = 0)), AND('Upload Data'!K975 = refClaimFscMix, 'Upload Data'!L975 &lt;&gt; "", _xlfn.NUMBERVALUE('Upload Data'!L975) &gt;= 0, _xlfn.NUMBERVALUE('Upload Data'!L975) &lt;= 100), AND('Upload Data'!K975 = refClaimFscMixCredit, OR('Upload Data'!L975 = "", 'Upload Data'!L975 = 100)), AND('Upload Data'!K975 = refClaimFscRecycled, 'Upload Data'!K975 =""), 'Upload Data'!K975 = ""), FALSE)</f>
        <v>1</v>
      </c>
      <c r="T988" s="50" t="b">
        <f>IFERROR(OR('Upload Data'!M975 = "", ISNUMBER('Upload Data'!M975), IFERROR(DATEVALUE('Upload Data'!M975) &gt; 0, FALSE)), FALSE)</f>
        <v>1</v>
      </c>
      <c r="U988" s="50" t="b">
        <f>IFERROR(OR('Upload Data'!N975 = "", ISNUMBER('Upload Data'!N975), IFERROR(DATEVALUE('Upload Data'!N975) &gt; 0, FALSE)), FALSE)</f>
        <v>1</v>
      </c>
      <c r="V988" s="51" t="s">
        <v>116</v>
      </c>
      <c r="W988" s="50"/>
      <c r="X988" s="50"/>
      <c r="Y988" s="50"/>
      <c r="Z988" s="50">
        <f>IFERROR(FIND("-", 'Upload Data'!$A975, 1), 1000)</f>
        <v>1000</v>
      </c>
      <c r="AA988" s="50">
        <f>IFERROR(FIND("-", 'Upload Data'!$A975, Z988 + 1), 1000)</f>
        <v>1000</v>
      </c>
      <c r="AB988" s="50">
        <f>IFERROR(FIND("-", 'Upload Data'!$A975, AA988 + 1), 1000)</f>
        <v>1000</v>
      </c>
      <c r="AC988" s="50" t="str">
        <f>IFERROR(LEFT('Upload Data'!$A975, Z988 - 1), "")</f>
        <v/>
      </c>
      <c r="AD988" s="50" t="str">
        <f>IFERROR(MID('Upload Data'!$A975, Z988 + 1, AA988 - Z988 - 1), "")</f>
        <v/>
      </c>
      <c r="AE988" s="50" t="str">
        <f>IFERROR(MID('Upload Data'!$A975, AA988 + 1, AB988 - AA988 - 1), "")</f>
        <v/>
      </c>
      <c r="AF988" s="50" t="str">
        <f>IFERROR(MID('Upload Data'!$A975, AB988 + 1, 1000), "")</f>
        <v/>
      </c>
      <c r="AG988" s="50" t="str">
        <f t="shared" si="112"/>
        <v/>
      </c>
      <c r="AH988" s="50" t="b">
        <f t="shared" si="113"/>
        <v>0</v>
      </c>
    </row>
    <row r="989" spans="1:34">
      <c r="A989" s="49">
        <f t="shared" si="110"/>
        <v>976</v>
      </c>
      <c r="B989" s="48" t="b">
        <f>NOT(IFERROR('Upload Data'!A976 = "ERROR", TRUE))</f>
        <v>1</v>
      </c>
      <c r="C989" s="48">
        <f t="shared" si="111"/>
        <v>976</v>
      </c>
      <c r="D989" s="50" t="b">
        <f>IF(B989, ('Upload Data'!A976 &amp; 'Upload Data'!B976 &amp; 'Upload Data'!C976 &amp; 'Upload Data'!D976 &amp; 'Upload Data'!E976 &amp; 'Upload Data'!F976 &amp; 'Upload Data'!G976 &amp; 'Upload Data'!H976 &amp; 'Upload Data'!I976 &amp; 'Upload Data'!J976 &amp; 'Upload Data'!K976 &amp; 'Upload Data'!L976 &amp; 'Upload Data'!M976 &amp; 'Upload Data'!N976) &lt;&gt; "", FALSE)</f>
        <v>0</v>
      </c>
      <c r="E989" s="50" t="str">
        <f t="shared" si="107"/>
        <v/>
      </c>
      <c r="F989" s="50" t="str">
        <f t="shared" si="108"/>
        <v/>
      </c>
      <c r="G989" s="50" t="b">
        <f t="shared" si="109"/>
        <v>1</v>
      </c>
      <c r="H989" s="50" t="b">
        <f>IFERROR(OR(AND(NOT(D989), 'Upload Data'!$A976 = ""), AND(AG989 &gt; -1, OR(AND(AH989, LEN(AD989) = 7), IFERROR(MATCH(AD989, listCertificateTypes, 0), FALSE)))), FALSE)</f>
        <v>1</v>
      </c>
      <c r="I989" s="50" t="b">
        <f>IFERROR(OR(NOT($D989), 'Upload Data'!B976 &lt;&gt; ""), FALSE)</f>
        <v>1</v>
      </c>
      <c r="J989" s="50" t="b">
        <f>IFERROR(OR(AND(NOT($D989), 'Upload Data'!C976 = ""), ISNUMBER('Upload Data'!C976), IFERROR(DATEVALUE('Upload Data'!C976) &gt; 0, FALSE)), FALSE)</f>
        <v>1</v>
      </c>
      <c r="K989" s="50" t="b">
        <f>IFERROR(OR(NOT($D989), 'Upload Data'!D976 &lt;&gt; ""), FALSE)</f>
        <v>1</v>
      </c>
      <c r="L989" s="51" t="s">
        <v>116</v>
      </c>
      <c r="M989" s="50" t="b">
        <f>IFERROR(OR(AND(NOT($D989), 'Upload Data'!F976 = ""), IFERROR(_xlfn.NUMBERVALUE('Upload Data'!F976) &gt; 0, FALSE)), FALSE)</f>
        <v>1</v>
      </c>
      <c r="N989" s="50" t="b">
        <f>IFERROR(OR('Upload Data'!G976 = "", IFERROR(_xlfn.NUMBERVALUE('Upload Data'!G976) &gt; 0, FALSE)), FALSE)</f>
        <v>1</v>
      </c>
      <c r="O989" s="50" t="b">
        <f>IFERROR(OR('Upload Data'!G976 = "", IFERROR(MATCH('Upload Data'!H976, listVolumeUnits, 0), FALSE)), FALSE)</f>
        <v>1</v>
      </c>
      <c r="P989" s="50" t="b">
        <f>IFERROR(OR('Upload Data'!I976 = "", IFERROR(_xlfn.NUMBERVALUE('Upload Data'!I976) &gt; 0, FALSE)), FALSE)</f>
        <v>1</v>
      </c>
      <c r="Q989" s="50" t="b">
        <f>IFERROR(OR('Upload Data'!I976 = "", IFERROR(MATCH('Upload Data'!J976, listWeightUnits, 0), FALSE)), FALSE)</f>
        <v>1</v>
      </c>
      <c r="R989" s="50" t="b">
        <f>IFERROR(OR(AND(NOT(D989), 'Upload Data'!K976 = ""), IFERROR(MATCH('Upload Data'!K976, listFscClaimTypes, 0), FALSE)), FALSE)</f>
        <v>1</v>
      </c>
      <c r="S989" s="50" t="b">
        <f>IFERROR(OR(AND('Upload Data'!K976 = refClaimFsc100, OR('Upload Data'!L976 = "", 'Upload Data'!L976 = 100)), AND('Upload Data'!K976 = refClaimFscCW, OR('Upload Data'!L976 = "", 'Upload Data'!L976 = 0)), AND('Upload Data'!K976 = refClaimFscMix, 'Upload Data'!L976 &lt;&gt; "", _xlfn.NUMBERVALUE('Upload Data'!L976) &gt;= 0, _xlfn.NUMBERVALUE('Upload Data'!L976) &lt;= 100), AND('Upload Data'!K976 = refClaimFscMixCredit, OR('Upload Data'!L976 = "", 'Upload Data'!L976 = 100)), AND('Upload Data'!K976 = refClaimFscRecycled, 'Upload Data'!K976 =""), 'Upload Data'!K976 = ""), FALSE)</f>
        <v>1</v>
      </c>
      <c r="T989" s="50" t="b">
        <f>IFERROR(OR('Upload Data'!M976 = "", ISNUMBER('Upload Data'!M976), IFERROR(DATEVALUE('Upload Data'!M976) &gt; 0, FALSE)), FALSE)</f>
        <v>1</v>
      </c>
      <c r="U989" s="50" t="b">
        <f>IFERROR(OR('Upload Data'!N976 = "", ISNUMBER('Upload Data'!N976), IFERROR(DATEVALUE('Upload Data'!N976) &gt; 0, FALSE)), FALSE)</f>
        <v>1</v>
      </c>
      <c r="V989" s="51" t="s">
        <v>116</v>
      </c>
      <c r="W989" s="50"/>
      <c r="X989" s="50"/>
      <c r="Y989" s="50"/>
      <c r="Z989" s="50">
        <f>IFERROR(FIND("-", 'Upload Data'!$A976, 1), 1000)</f>
        <v>1000</v>
      </c>
      <c r="AA989" s="50">
        <f>IFERROR(FIND("-", 'Upload Data'!$A976, Z989 + 1), 1000)</f>
        <v>1000</v>
      </c>
      <c r="AB989" s="50">
        <f>IFERROR(FIND("-", 'Upload Data'!$A976, AA989 + 1), 1000)</f>
        <v>1000</v>
      </c>
      <c r="AC989" s="50" t="str">
        <f>IFERROR(LEFT('Upload Data'!$A976, Z989 - 1), "")</f>
        <v/>
      </c>
      <c r="AD989" s="50" t="str">
        <f>IFERROR(MID('Upload Data'!$A976, Z989 + 1, AA989 - Z989 - 1), "")</f>
        <v/>
      </c>
      <c r="AE989" s="50" t="str">
        <f>IFERROR(MID('Upload Data'!$A976, AA989 + 1, AB989 - AA989 - 1), "")</f>
        <v/>
      </c>
      <c r="AF989" s="50" t="str">
        <f>IFERROR(MID('Upload Data'!$A976, AB989 + 1, 1000), "")</f>
        <v/>
      </c>
      <c r="AG989" s="50" t="str">
        <f t="shared" si="112"/>
        <v/>
      </c>
      <c r="AH989" s="50" t="b">
        <f t="shared" si="113"/>
        <v>0</v>
      </c>
    </row>
    <row r="990" spans="1:34">
      <c r="A990" s="49">
        <f t="shared" si="110"/>
        <v>977</v>
      </c>
      <c r="B990" s="48" t="b">
        <f>NOT(IFERROR('Upload Data'!A977 = "ERROR", TRUE))</f>
        <v>1</v>
      </c>
      <c r="C990" s="48">
        <f t="shared" si="111"/>
        <v>977</v>
      </c>
      <c r="D990" s="50" t="b">
        <f>IF(B990, ('Upload Data'!A977 &amp; 'Upload Data'!B977 &amp; 'Upload Data'!C977 &amp; 'Upload Data'!D977 &amp; 'Upload Data'!E977 &amp; 'Upload Data'!F977 &amp; 'Upload Data'!G977 &amp; 'Upload Data'!H977 &amp; 'Upload Data'!I977 &amp; 'Upload Data'!J977 &amp; 'Upload Data'!K977 &amp; 'Upload Data'!L977 &amp; 'Upload Data'!M977 &amp; 'Upload Data'!N977) &lt;&gt; "", FALSE)</f>
        <v>0</v>
      </c>
      <c r="E990" s="50" t="str">
        <f t="shared" si="107"/>
        <v/>
      </c>
      <c r="F990" s="50" t="str">
        <f t="shared" si="108"/>
        <v/>
      </c>
      <c r="G990" s="50" t="b">
        <f t="shared" si="109"/>
        <v>1</v>
      </c>
      <c r="H990" s="50" t="b">
        <f>IFERROR(OR(AND(NOT(D990), 'Upload Data'!$A977 = ""), AND(AG990 &gt; -1, OR(AND(AH990, LEN(AD990) = 7), IFERROR(MATCH(AD990, listCertificateTypes, 0), FALSE)))), FALSE)</f>
        <v>1</v>
      </c>
      <c r="I990" s="50" t="b">
        <f>IFERROR(OR(NOT($D990), 'Upload Data'!B977 &lt;&gt; ""), FALSE)</f>
        <v>1</v>
      </c>
      <c r="J990" s="50" t="b">
        <f>IFERROR(OR(AND(NOT($D990), 'Upload Data'!C977 = ""), ISNUMBER('Upload Data'!C977), IFERROR(DATEVALUE('Upload Data'!C977) &gt; 0, FALSE)), FALSE)</f>
        <v>1</v>
      </c>
      <c r="K990" s="50" t="b">
        <f>IFERROR(OR(NOT($D990), 'Upload Data'!D977 &lt;&gt; ""), FALSE)</f>
        <v>1</v>
      </c>
      <c r="L990" s="51" t="s">
        <v>116</v>
      </c>
      <c r="M990" s="50" t="b">
        <f>IFERROR(OR(AND(NOT($D990), 'Upload Data'!F977 = ""), IFERROR(_xlfn.NUMBERVALUE('Upload Data'!F977) &gt; 0, FALSE)), FALSE)</f>
        <v>1</v>
      </c>
      <c r="N990" s="50" t="b">
        <f>IFERROR(OR('Upload Data'!G977 = "", IFERROR(_xlfn.NUMBERVALUE('Upload Data'!G977) &gt; 0, FALSE)), FALSE)</f>
        <v>1</v>
      </c>
      <c r="O990" s="50" t="b">
        <f>IFERROR(OR('Upload Data'!G977 = "", IFERROR(MATCH('Upload Data'!H977, listVolumeUnits, 0), FALSE)), FALSE)</f>
        <v>1</v>
      </c>
      <c r="P990" s="50" t="b">
        <f>IFERROR(OR('Upload Data'!I977 = "", IFERROR(_xlfn.NUMBERVALUE('Upload Data'!I977) &gt; 0, FALSE)), FALSE)</f>
        <v>1</v>
      </c>
      <c r="Q990" s="50" t="b">
        <f>IFERROR(OR('Upload Data'!I977 = "", IFERROR(MATCH('Upload Data'!J977, listWeightUnits, 0), FALSE)), FALSE)</f>
        <v>1</v>
      </c>
      <c r="R990" s="50" t="b">
        <f>IFERROR(OR(AND(NOT(D990), 'Upload Data'!K977 = ""), IFERROR(MATCH('Upload Data'!K977, listFscClaimTypes, 0), FALSE)), FALSE)</f>
        <v>1</v>
      </c>
      <c r="S990" s="50" t="b">
        <f>IFERROR(OR(AND('Upload Data'!K977 = refClaimFsc100, OR('Upload Data'!L977 = "", 'Upload Data'!L977 = 100)), AND('Upload Data'!K977 = refClaimFscCW, OR('Upload Data'!L977 = "", 'Upload Data'!L977 = 0)), AND('Upload Data'!K977 = refClaimFscMix, 'Upload Data'!L977 &lt;&gt; "", _xlfn.NUMBERVALUE('Upload Data'!L977) &gt;= 0, _xlfn.NUMBERVALUE('Upload Data'!L977) &lt;= 100), AND('Upload Data'!K977 = refClaimFscMixCredit, OR('Upload Data'!L977 = "", 'Upload Data'!L977 = 100)), AND('Upload Data'!K977 = refClaimFscRecycled, 'Upload Data'!K977 =""), 'Upload Data'!K977 = ""), FALSE)</f>
        <v>1</v>
      </c>
      <c r="T990" s="50" t="b">
        <f>IFERROR(OR('Upload Data'!M977 = "", ISNUMBER('Upload Data'!M977), IFERROR(DATEVALUE('Upload Data'!M977) &gt; 0, FALSE)), FALSE)</f>
        <v>1</v>
      </c>
      <c r="U990" s="50" t="b">
        <f>IFERROR(OR('Upload Data'!N977 = "", ISNUMBER('Upload Data'!N977), IFERROR(DATEVALUE('Upload Data'!N977) &gt; 0, FALSE)), FALSE)</f>
        <v>1</v>
      </c>
      <c r="V990" s="51" t="s">
        <v>116</v>
      </c>
      <c r="W990" s="50"/>
      <c r="X990" s="50"/>
      <c r="Y990" s="50"/>
      <c r="Z990" s="50">
        <f>IFERROR(FIND("-", 'Upload Data'!$A977, 1), 1000)</f>
        <v>1000</v>
      </c>
      <c r="AA990" s="50">
        <f>IFERROR(FIND("-", 'Upload Data'!$A977, Z990 + 1), 1000)</f>
        <v>1000</v>
      </c>
      <c r="AB990" s="50">
        <f>IFERROR(FIND("-", 'Upload Data'!$A977, AA990 + 1), 1000)</f>
        <v>1000</v>
      </c>
      <c r="AC990" s="50" t="str">
        <f>IFERROR(LEFT('Upload Data'!$A977, Z990 - 1), "")</f>
        <v/>
      </c>
      <c r="AD990" s="50" t="str">
        <f>IFERROR(MID('Upload Data'!$A977, Z990 + 1, AA990 - Z990 - 1), "")</f>
        <v/>
      </c>
      <c r="AE990" s="50" t="str">
        <f>IFERROR(MID('Upload Data'!$A977, AA990 + 1, AB990 - AA990 - 1), "")</f>
        <v/>
      </c>
      <c r="AF990" s="50" t="str">
        <f>IFERROR(MID('Upload Data'!$A977, AB990 + 1, 1000), "")</f>
        <v/>
      </c>
      <c r="AG990" s="50" t="str">
        <f t="shared" si="112"/>
        <v/>
      </c>
      <c r="AH990" s="50" t="b">
        <f t="shared" si="113"/>
        <v>0</v>
      </c>
    </row>
    <row r="991" spans="1:34">
      <c r="A991" s="49">
        <f t="shared" si="110"/>
        <v>978</v>
      </c>
      <c r="B991" s="48" t="b">
        <f>NOT(IFERROR('Upload Data'!A978 = "ERROR", TRUE))</f>
        <v>1</v>
      </c>
      <c r="C991" s="48">
        <f t="shared" si="111"/>
        <v>978</v>
      </c>
      <c r="D991" s="50" t="b">
        <f>IF(B991, ('Upload Data'!A978 &amp; 'Upload Data'!B978 &amp; 'Upload Data'!C978 &amp; 'Upload Data'!D978 &amp; 'Upload Data'!E978 &amp; 'Upload Data'!F978 &amp; 'Upload Data'!G978 &amp; 'Upload Data'!H978 &amp; 'Upload Data'!I978 &amp; 'Upload Data'!J978 &amp; 'Upload Data'!K978 &amp; 'Upload Data'!L978 &amp; 'Upload Data'!M978 &amp; 'Upload Data'!N978) &lt;&gt; "", FALSE)</f>
        <v>0</v>
      </c>
      <c r="E991" s="50" t="str">
        <f t="shared" si="107"/>
        <v/>
      </c>
      <c r="F991" s="50" t="str">
        <f t="shared" si="108"/>
        <v/>
      </c>
      <c r="G991" s="50" t="b">
        <f t="shared" si="109"/>
        <v>1</v>
      </c>
      <c r="H991" s="50" t="b">
        <f>IFERROR(OR(AND(NOT(D991), 'Upload Data'!$A978 = ""), AND(AG991 &gt; -1, OR(AND(AH991, LEN(AD991) = 7), IFERROR(MATCH(AD991, listCertificateTypes, 0), FALSE)))), FALSE)</f>
        <v>1</v>
      </c>
      <c r="I991" s="50" t="b">
        <f>IFERROR(OR(NOT($D991), 'Upload Data'!B978 &lt;&gt; ""), FALSE)</f>
        <v>1</v>
      </c>
      <c r="J991" s="50" t="b">
        <f>IFERROR(OR(AND(NOT($D991), 'Upload Data'!C978 = ""), ISNUMBER('Upload Data'!C978), IFERROR(DATEVALUE('Upload Data'!C978) &gt; 0, FALSE)), FALSE)</f>
        <v>1</v>
      </c>
      <c r="K991" s="50" t="b">
        <f>IFERROR(OR(NOT($D991), 'Upload Data'!D978 &lt;&gt; ""), FALSE)</f>
        <v>1</v>
      </c>
      <c r="L991" s="51" t="s">
        <v>116</v>
      </c>
      <c r="M991" s="50" t="b">
        <f>IFERROR(OR(AND(NOT($D991), 'Upload Data'!F978 = ""), IFERROR(_xlfn.NUMBERVALUE('Upload Data'!F978) &gt; 0, FALSE)), FALSE)</f>
        <v>1</v>
      </c>
      <c r="N991" s="50" t="b">
        <f>IFERROR(OR('Upload Data'!G978 = "", IFERROR(_xlfn.NUMBERVALUE('Upload Data'!G978) &gt; 0, FALSE)), FALSE)</f>
        <v>1</v>
      </c>
      <c r="O991" s="50" t="b">
        <f>IFERROR(OR('Upload Data'!G978 = "", IFERROR(MATCH('Upload Data'!H978, listVolumeUnits, 0), FALSE)), FALSE)</f>
        <v>1</v>
      </c>
      <c r="P991" s="50" t="b">
        <f>IFERROR(OR('Upload Data'!I978 = "", IFERROR(_xlfn.NUMBERVALUE('Upload Data'!I978) &gt; 0, FALSE)), FALSE)</f>
        <v>1</v>
      </c>
      <c r="Q991" s="50" t="b">
        <f>IFERROR(OR('Upload Data'!I978 = "", IFERROR(MATCH('Upload Data'!J978, listWeightUnits, 0), FALSE)), FALSE)</f>
        <v>1</v>
      </c>
      <c r="R991" s="50" t="b">
        <f>IFERROR(OR(AND(NOT(D991), 'Upload Data'!K978 = ""), IFERROR(MATCH('Upload Data'!K978, listFscClaimTypes, 0), FALSE)), FALSE)</f>
        <v>1</v>
      </c>
      <c r="S991" s="50" t="b">
        <f>IFERROR(OR(AND('Upload Data'!K978 = refClaimFsc100, OR('Upload Data'!L978 = "", 'Upload Data'!L978 = 100)), AND('Upload Data'!K978 = refClaimFscCW, OR('Upload Data'!L978 = "", 'Upload Data'!L978 = 0)), AND('Upload Data'!K978 = refClaimFscMix, 'Upload Data'!L978 &lt;&gt; "", _xlfn.NUMBERVALUE('Upload Data'!L978) &gt;= 0, _xlfn.NUMBERVALUE('Upload Data'!L978) &lt;= 100), AND('Upload Data'!K978 = refClaimFscMixCredit, OR('Upload Data'!L978 = "", 'Upload Data'!L978 = 100)), AND('Upload Data'!K978 = refClaimFscRecycled, 'Upload Data'!K978 =""), 'Upload Data'!K978 = ""), FALSE)</f>
        <v>1</v>
      </c>
      <c r="T991" s="50" t="b">
        <f>IFERROR(OR('Upload Data'!M978 = "", ISNUMBER('Upload Data'!M978), IFERROR(DATEVALUE('Upload Data'!M978) &gt; 0, FALSE)), FALSE)</f>
        <v>1</v>
      </c>
      <c r="U991" s="50" t="b">
        <f>IFERROR(OR('Upload Data'!N978 = "", ISNUMBER('Upload Data'!N978), IFERROR(DATEVALUE('Upload Data'!N978) &gt; 0, FALSE)), FALSE)</f>
        <v>1</v>
      </c>
      <c r="V991" s="51" t="s">
        <v>116</v>
      </c>
      <c r="W991" s="50"/>
      <c r="X991" s="50"/>
      <c r="Y991" s="50"/>
      <c r="Z991" s="50">
        <f>IFERROR(FIND("-", 'Upload Data'!$A978, 1), 1000)</f>
        <v>1000</v>
      </c>
      <c r="AA991" s="50">
        <f>IFERROR(FIND("-", 'Upload Data'!$A978, Z991 + 1), 1000)</f>
        <v>1000</v>
      </c>
      <c r="AB991" s="50">
        <f>IFERROR(FIND("-", 'Upload Data'!$A978, AA991 + 1), 1000)</f>
        <v>1000</v>
      </c>
      <c r="AC991" s="50" t="str">
        <f>IFERROR(LEFT('Upload Data'!$A978, Z991 - 1), "")</f>
        <v/>
      </c>
      <c r="AD991" s="50" t="str">
        <f>IFERROR(MID('Upload Data'!$A978, Z991 + 1, AA991 - Z991 - 1), "")</f>
        <v/>
      </c>
      <c r="AE991" s="50" t="str">
        <f>IFERROR(MID('Upload Data'!$A978, AA991 + 1, AB991 - AA991 - 1), "")</f>
        <v/>
      </c>
      <c r="AF991" s="50" t="str">
        <f>IFERROR(MID('Upload Data'!$A978, AB991 + 1, 1000), "")</f>
        <v/>
      </c>
      <c r="AG991" s="50" t="str">
        <f t="shared" si="112"/>
        <v/>
      </c>
      <c r="AH991" s="50" t="b">
        <f t="shared" si="113"/>
        <v>0</v>
      </c>
    </row>
    <row r="992" spans="1:34">
      <c r="A992" s="49">
        <f t="shared" si="110"/>
        <v>979</v>
      </c>
      <c r="B992" s="48" t="b">
        <f>NOT(IFERROR('Upload Data'!A979 = "ERROR", TRUE))</f>
        <v>1</v>
      </c>
      <c r="C992" s="48">
        <f t="shared" si="111"/>
        <v>979</v>
      </c>
      <c r="D992" s="50" t="b">
        <f>IF(B992, ('Upload Data'!A979 &amp; 'Upload Data'!B979 &amp; 'Upload Data'!C979 &amp; 'Upload Data'!D979 &amp; 'Upload Data'!E979 &amp; 'Upload Data'!F979 &amp; 'Upload Data'!G979 &amp; 'Upload Data'!H979 &amp; 'Upload Data'!I979 &amp; 'Upload Data'!J979 &amp; 'Upload Data'!K979 &amp; 'Upload Data'!L979 &amp; 'Upload Data'!M979 &amp; 'Upload Data'!N979) &lt;&gt; "", FALSE)</f>
        <v>0</v>
      </c>
      <c r="E992" s="50" t="str">
        <f t="shared" si="107"/>
        <v/>
      </c>
      <c r="F992" s="50" t="str">
        <f t="shared" si="108"/>
        <v/>
      </c>
      <c r="G992" s="50" t="b">
        <f t="shared" si="109"/>
        <v>1</v>
      </c>
      <c r="H992" s="50" t="b">
        <f>IFERROR(OR(AND(NOT(D992), 'Upload Data'!$A979 = ""), AND(AG992 &gt; -1, OR(AND(AH992, LEN(AD992) = 7), IFERROR(MATCH(AD992, listCertificateTypes, 0), FALSE)))), FALSE)</f>
        <v>1</v>
      </c>
      <c r="I992" s="50" t="b">
        <f>IFERROR(OR(NOT($D992), 'Upload Data'!B979 &lt;&gt; ""), FALSE)</f>
        <v>1</v>
      </c>
      <c r="J992" s="50" t="b">
        <f>IFERROR(OR(AND(NOT($D992), 'Upload Data'!C979 = ""), ISNUMBER('Upload Data'!C979), IFERROR(DATEVALUE('Upload Data'!C979) &gt; 0, FALSE)), FALSE)</f>
        <v>1</v>
      </c>
      <c r="K992" s="50" t="b">
        <f>IFERROR(OR(NOT($D992), 'Upload Data'!D979 &lt;&gt; ""), FALSE)</f>
        <v>1</v>
      </c>
      <c r="L992" s="51" t="s">
        <v>116</v>
      </c>
      <c r="M992" s="50" t="b">
        <f>IFERROR(OR(AND(NOT($D992), 'Upload Data'!F979 = ""), IFERROR(_xlfn.NUMBERVALUE('Upload Data'!F979) &gt; 0, FALSE)), FALSE)</f>
        <v>1</v>
      </c>
      <c r="N992" s="50" t="b">
        <f>IFERROR(OR('Upload Data'!G979 = "", IFERROR(_xlfn.NUMBERVALUE('Upload Data'!G979) &gt; 0, FALSE)), FALSE)</f>
        <v>1</v>
      </c>
      <c r="O992" s="50" t="b">
        <f>IFERROR(OR('Upload Data'!G979 = "", IFERROR(MATCH('Upload Data'!H979, listVolumeUnits, 0), FALSE)), FALSE)</f>
        <v>1</v>
      </c>
      <c r="P992" s="50" t="b">
        <f>IFERROR(OR('Upload Data'!I979 = "", IFERROR(_xlfn.NUMBERVALUE('Upload Data'!I979) &gt; 0, FALSE)), FALSE)</f>
        <v>1</v>
      </c>
      <c r="Q992" s="50" t="b">
        <f>IFERROR(OR('Upload Data'!I979 = "", IFERROR(MATCH('Upload Data'!J979, listWeightUnits, 0), FALSE)), FALSE)</f>
        <v>1</v>
      </c>
      <c r="R992" s="50" t="b">
        <f>IFERROR(OR(AND(NOT(D992), 'Upload Data'!K979 = ""), IFERROR(MATCH('Upload Data'!K979, listFscClaimTypes, 0), FALSE)), FALSE)</f>
        <v>1</v>
      </c>
      <c r="S992" s="50" t="b">
        <f>IFERROR(OR(AND('Upload Data'!K979 = refClaimFsc100, OR('Upload Data'!L979 = "", 'Upload Data'!L979 = 100)), AND('Upload Data'!K979 = refClaimFscCW, OR('Upload Data'!L979 = "", 'Upload Data'!L979 = 0)), AND('Upload Data'!K979 = refClaimFscMix, 'Upload Data'!L979 &lt;&gt; "", _xlfn.NUMBERVALUE('Upload Data'!L979) &gt;= 0, _xlfn.NUMBERVALUE('Upload Data'!L979) &lt;= 100), AND('Upload Data'!K979 = refClaimFscMixCredit, OR('Upload Data'!L979 = "", 'Upload Data'!L979 = 100)), AND('Upload Data'!K979 = refClaimFscRecycled, 'Upload Data'!K979 =""), 'Upload Data'!K979 = ""), FALSE)</f>
        <v>1</v>
      </c>
      <c r="T992" s="50" t="b">
        <f>IFERROR(OR('Upload Data'!M979 = "", ISNUMBER('Upload Data'!M979), IFERROR(DATEVALUE('Upload Data'!M979) &gt; 0, FALSE)), FALSE)</f>
        <v>1</v>
      </c>
      <c r="U992" s="50" t="b">
        <f>IFERROR(OR('Upload Data'!N979 = "", ISNUMBER('Upload Data'!N979), IFERROR(DATEVALUE('Upload Data'!N979) &gt; 0, FALSE)), FALSE)</f>
        <v>1</v>
      </c>
      <c r="V992" s="51" t="s">
        <v>116</v>
      </c>
      <c r="W992" s="50"/>
      <c r="X992" s="50"/>
      <c r="Y992" s="50"/>
      <c r="Z992" s="50">
        <f>IFERROR(FIND("-", 'Upload Data'!$A979, 1), 1000)</f>
        <v>1000</v>
      </c>
      <c r="AA992" s="50">
        <f>IFERROR(FIND("-", 'Upload Data'!$A979, Z992 + 1), 1000)</f>
        <v>1000</v>
      </c>
      <c r="AB992" s="50">
        <f>IFERROR(FIND("-", 'Upload Data'!$A979, AA992 + 1), 1000)</f>
        <v>1000</v>
      </c>
      <c r="AC992" s="50" t="str">
        <f>IFERROR(LEFT('Upload Data'!$A979, Z992 - 1), "")</f>
        <v/>
      </c>
      <c r="AD992" s="50" t="str">
        <f>IFERROR(MID('Upload Data'!$A979, Z992 + 1, AA992 - Z992 - 1), "")</f>
        <v/>
      </c>
      <c r="AE992" s="50" t="str">
        <f>IFERROR(MID('Upload Data'!$A979, AA992 + 1, AB992 - AA992 - 1), "")</f>
        <v/>
      </c>
      <c r="AF992" s="50" t="str">
        <f>IFERROR(MID('Upload Data'!$A979, AB992 + 1, 1000), "")</f>
        <v/>
      </c>
      <c r="AG992" s="50" t="str">
        <f t="shared" si="112"/>
        <v/>
      </c>
      <c r="AH992" s="50" t="b">
        <f t="shared" si="113"/>
        <v>0</v>
      </c>
    </row>
    <row r="993" spans="1:34">
      <c r="A993" s="49">
        <f t="shared" si="110"/>
        <v>980</v>
      </c>
      <c r="B993" s="48" t="b">
        <f>NOT(IFERROR('Upload Data'!A980 = "ERROR", TRUE))</f>
        <v>1</v>
      </c>
      <c r="C993" s="48">
        <f t="shared" si="111"/>
        <v>980</v>
      </c>
      <c r="D993" s="50" t="b">
        <f>IF(B993, ('Upload Data'!A980 &amp; 'Upload Data'!B980 &amp; 'Upload Data'!C980 &amp; 'Upload Data'!D980 &amp; 'Upload Data'!E980 &amp; 'Upload Data'!F980 &amp; 'Upload Data'!G980 &amp; 'Upload Data'!H980 &amp; 'Upload Data'!I980 &amp; 'Upload Data'!J980 &amp; 'Upload Data'!K980 &amp; 'Upload Data'!L980 &amp; 'Upload Data'!M980 &amp; 'Upload Data'!N980) &lt;&gt; "", FALSE)</f>
        <v>0</v>
      </c>
      <c r="E993" s="50" t="str">
        <f t="shared" si="107"/>
        <v/>
      </c>
      <c r="F993" s="50" t="str">
        <f t="shared" si="108"/>
        <v/>
      </c>
      <c r="G993" s="50" t="b">
        <f t="shared" si="109"/>
        <v>1</v>
      </c>
      <c r="H993" s="50" t="b">
        <f>IFERROR(OR(AND(NOT(D993), 'Upload Data'!$A980 = ""), AND(AG993 &gt; -1, OR(AND(AH993, LEN(AD993) = 7), IFERROR(MATCH(AD993, listCertificateTypes, 0), FALSE)))), FALSE)</f>
        <v>1</v>
      </c>
      <c r="I993" s="50" t="b">
        <f>IFERROR(OR(NOT($D993), 'Upload Data'!B980 &lt;&gt; ""), FALSE)</f>
        <v>1</v>
      </c>
      <c r="J993" s="50" t="b">
        <f>IFERROR(OR(AND(NOT($D993), 'Upload Data'!C980 = ""), ISNUMBER('Upload Data'!C980), IFERROR(DATEVALUE('Upload Data'!C980) &gt; 0, FALSE)), FALSE)</f>
        <v>1</v>
      </c>
      <c r="K993" s="50" t="b">
        <f>IFERROR(OR(NOT($D993), 'Upload Data'!D980 &lt;&gt; ""), FALSE)</f>
        <v>1</v>
      </c>
      <c r="L993" s="51" t="s">
        <v>116</v>
      </c>
      <c r="M993" s="50" t="b">
        <f>IFERROR(OR(AND(NOT($D993), 'Upload Data'!F980 = ""), IFERROR(_xlfn.NUMBERVALUE('Upload Data'!F980) &gt; 0, FALSE)), FALSE)</f>
        <v>1</v>
      </c>
      <c r="N993" s="50" t="b">
        <f>IFERROR(OR('Upload Data'!G980 = "", IFERROR(_xlfn.NUMBERVALUE('Upload Data'!G980) &gt; 0, FALSE)), FALSE)</f>
        <v>1</v>
      </c>
      <c r="O993" s="50" t="b">
        <f>IFERROR(OR('Upload Data'!G980 = "", IFERROR(MATCH('Upload Data'!H980, listVolumeUnits, 0), FALSE)), FALSE)</f>
        <v>1</v>
      </c>
      <c r="P993" s="50" t="b">
        <f>IFERROR(OR('Upload Data'!I980 = "", IFERROR(_xlfn.NUMBERVALUE('Upload Data'!I980) &gt; 0, FALSE)), FALSE)</f>
        <v>1</v>
      </c>
      <c r="Q993" s="50" t="b">
        <f>IFERROR(OR('Upload Data'!I980 = "", IFERROR(MATCH('Upload Data'!J980, listWeightUnits, 0), FALSE)), FALSE)</f>
        <v>1</v>
      </c>
      <c r="R993" s="50" t="b">
        <f>IFERROR(OR(AND(NOT(D993), 'Upload Data'!K980 = ""), IFERROR(MATCH('Upload Data'!K980, listFscClaimTypes, 0), FALSE)), FALSE)</f>
        <v>1</v>
      </c>
      <c r="S993" s="50" t="b">
        <f>IFERROR(OR(AND('Upload Data'!K980 = refClaimFsc100, OR('Upload Data'!L980 = "", 'Upload Data'!L980 = 100)), AND('Upload Data'!K980 = refClaimFscCW, OR('Upload Data'!L980 = "", 'Upload Data'!L980 = 0)), AND('Upload Data'!K980 = refClaimFscMix, 'Upload Data'!L980 &lt;&gt; "", _xlfn.NUMBERVALUE('Upload Data'!L980) &gt;= 0, _xlfn.NUMBERVALUE('Upload Data'!L980) &lt;= 100), AND('Upload Data'!K980 = refClaimFscMixCredit, OR('Upload Data'!L980 = "", 'Upload Data'!L980 = 100)), AND('Upload Data'!K980 = refClaimFscRecycled, 'Upload Data'!K980 =""), 'Upload Data'!K980 = ""), FALSE)</f>
        <v>1</v>
      </c>
      <c r="T993" s="50" t="b">
        <f>IFERROR(OR('Upload Data'!M980 = "", ISNUMBER('Upload Data'!M980), IFERROR(DATEVALUE('Upload Data'!M980) &gt; 0, FALSE)), FALSE)</f>
        <v>1</v>
      </c>
      <c r="U993" s="50" t="b">
        <f>IFERROR(OR('Upload Data'!N980 = "", ISNUMBER('Upload Data'!N980), IFERROR(DATEVALUE('Upload Data'!N980) &gt; 0, FALSE)), FALSE)</f>
        <v>1</v>
      </c>
      <c r="V993" s="51" t="s">
        <v>116</v>
      </c>
      <c r="W993" s="50"/>
      <c r="X993" s="50"/>
      <c r="Y993" s="50"/>
      <c r="Z993" s="50">
        <f>IFERROR(FIND("-", 'Upload Data'!$A980, 1), 1000)</f>
        <v>1000</v>
      </c>
      <c r="AA993" s="50">
        <f>IFERROR(FIND("-", 'Upload Data'!$A980, Z993 + 1), 1000)</f>
        <v>1000</v>
      </c>
      <c r="AB993" s="50">
        <f>IFERROR(FIND("-", 'Upload Data'!$A980, AA993 + 1), 1000)</f>
        <v>1000</v>
      </c>
      <c r="AC993" s="50" t="str">
        <f>IFERROR(LEFT('Upload Data'!$A980, Z993 - 1), "")</f>
        <v/>
      </c>
      <c r="AD993" s="50" t="str">
        <f>IFERROR(MID('Upload Data'!$A980, Z993 + 1, AA993 - Z993 - 1), "")</f>
        <v/>
      </c>
      <c r="AE993" s="50" t="str">
        <f>IFERROR(MID('Upload Data'!$A980, AA993 + 1, AB993 - AA993 - 1), "")</f>
        <v/>
      </c>
      <c r="AF993" s="50" t="str">
        <f>IFERROR(MID('Upload Data'!$A980, AB993 + 1, 1000), "")</f>
        <v/>
      </c>
      <c r="AG993" s="50" t="str">
        <f t="shared" si="112"/>
        <v/>
      </c>
      <c r="AH993" s="50" t="b">
        <f t="shared" si="113"/>
        <v>0</v>
      </c>
    </row>
    <row r="994" spans="1:34">
      <c r="A994" s="49">
        <f t="shared" si="110"/>
        <v>981</v>
      </c>
      <c r="B994" s="48" t="b">
        <f>NOT(IFERROR('Upload Data'!A981 = "ERROR", TRUE))</f>
        <v>1</v>
      </c>
      <c r="C994" s="48">
        <f t="shared" si="111"/>
        <v>981</v>
      </c>
      <c r="D994" s="50" t="b">
        <f>IF(B994, ('Upload Data'!A981 &amp; 'Upload Data'!B981 &amp; 'Upload Data'!C981 &amp; 'Upload Data'!D981 &amp; 'Upload Data'!E981 &amp; 'Upload Data'!F981 &amp; 'Upload Data'!G981 &amp; 'Upload Data'!H981 &amp; 'Upload Data'!I981 &amp; 'Upload Data'!J981 &amp; 'Upload Data'!K981 &amp; 'Upload Data'!L981 &amp; 'Upload Data'!M981 &amp; 'Upload Data'!N981) &lt;&gt; "", FALSE)</f>
        <v>0</v>
      </c>
      <c r="E994" s="50" t="str">
        <f t="shared" si="107"/>
        <v/>
      </c>
      <c r="F994" s="50" t="str">
        <f t="shared" si="108"/>
        <v/>
      </c>
      <c r="G994" s="50" t="b">
        <f t="shared" si="109"/>
        <v>1</v>
      </c>
      <c r="H994" s="50" t="b">
        <f>IFERROR(OR(AND(NOT(D994), 'Upload Data'!$A981 = ""), AND(AG994 &gt; -1, OR(AND(AH994, LEN(AD994) = 7), IFERROR(MATCH(AD994, listCertificateTypes, 0), FALSE)))), FALSE)</f>
        <v>1</v>
      </c>
      <c r="I994" s="50" t="b">
        <f>IFERROR(OR(NOT($D994), 'Upload Data'!B981 &lt;&gt; ""), FALSE)</f>
        <v>1</v>
      </c>
      <c r="J994" s="50" t="b">
        <f>IFERROR(OR(AND(NOT($D994), 'Upload Data'!C981 = ""), ISNUMBER('Upload Data'!C981), IFERROR(DATEVALUE('Upload Data'!C981) &gt; 0, FALSE)), FALSE)</f>
        <v>1</v>
      </c>
      <c r="K994" s="50" t="b">
        <f>IFERROR(OR(NOT($D994), 'Upload Data'!D981 &lt;&gt; ""), FALSE)</f>
        <v>1</v>
      </c>
      <c r="L994" s="51" t="s">
        <v>116</v>
      </c>
      <c r="M994" s="50" t="b">
        <f>IFERROR(OR(AND(NOT($D994), 'Upload Data'!F981 = ""), IFERROR(_xlfn.NUMBERVALUE('Upload Data'!F981) &gt; 0, FALSE)), FALSE)</f>
        <v>1</v>
      </c>
      <c r="N994" s="50" t="b">
        <f>IFERROR(OR('Upload Data'!G981 = "", IFERROR(_xlfn.NUMBERVALUE('Upload Data'!G981) &gt; 0, FALSE)), FALSE)</f>
        <v>1</v>
      </c>
      <c r="O994" s="50" t="b">
        <f>IFERROR(OR('Upload Data'!G981 = "", IFERROR(MATCH('Upload Data'!H981, listVolumeUnits, 0), FALSE)), FALSE)</f>
        <v>1</v>
      </c>
      <c r="P994" s="50" t="b">
        <f>IFERROR(OR('Upload Data'!I981 = "", IFERROR(_xlfn.NUMBERVALUE('Upload Data'!I981) &gt; 0, FALSE)), FALSE)</f>
        <v>1</v>
      </c>
      <c r="Q994" s="50" t="b">
        <f>IFERROR(OR('Upload Data'!I981 = "", IFERROR(MATCH('Upload Data'!J981, listWeightUnits, 0), FALSE)), FALSE)</f>
        <v>1</v>
      </c>
      <c r="R994" s="50" t="b">
        <f>IFERROR(OR(AND(NOT(D994), 'Upload Data'!K981 = ""), IFERROR(MATCH('Upload Data'!K981, listFscClaimTypes, 0), FALSE)), FALSE)</f>
        <v>1</v>
      </c>
      <c r="S994" s="50" t="b">
        <f>IFERROR(OR(AND('Upload Data'!K981 = refClaimFsc100, OR('Upload Data'!L981 = "", 'Upload Data'!L981 = 100)), AND('Upload Data'!K981 = refClaimFscCW, OR('Upload Data'!L981 = "", 'Upload Data'!L981 = 0)), AND('Upload Data'!K981 = refClaimFscMix, 'Upload Data'!L981 &lt;&gt; "", _xlfn.NUMBERVALUE('Upload Data'!L981) &gt;= 0, _xlfn.NUMBERVALUE('Upload Data'!L981) &lt;= 100), AND('Upload Data'!K981 = refClaimFscMixCredit, OR('Upload Data'!L981 = "", 'Upload Data'!L981 = 100)), AND('Upload Data'!K981 = refClaimFscRecycled, 'Upload Data'!K981 =""), 'Upload Data'!K981 = ""), FALSE)</f>
        <v>1</v>
      </c>
      <c r="T994" s="50" t="b">
        <f>IFERROR(OR('Upload Data'!M981 = "", ISNUMBER('Upload Data'!M981), IFERROR(DATEVALUE('Upload Data'!M981) &gt; 0, FALSE)), FALSE)</f>
        <v>1</v>
      </c>
      <c r="U994" s="50" t="b">
        <f>IFERROR(OR('Upload Data'!N981 = "", ISNUMBER('Upload Data'!N981), IFERROR(DATEVALUE('Upload Data'!N981) &gt; 0, FALSE)), FALSE)</f>
        <v>1</v>
      </c>
      <c r="V994" s="51" t="s">
        <v>116</v>
      </c>
      <c r="W994" s="50"/>
      <c r="X994" s="50"/>
      <c r="Y994" s="50"/>
      <c r="Z994" s="50">
        <f>IFERROR(FIND("-", 'Upload Data'!$A981, 1), 1000)</f>
        <v>1000</v>
      </c>
      <c r="AA994" s="50">
        <f>IFERROR(FIND("-", 'Upload Data'!$A981, Z994 + 1), 1000)</f>
        <v>1000</v>
      </c>
      <c r="AB994" s="50">
        <f>IFERROR(FIND("-", 'Upload Data'!$A981, AA994 + 1), 1000)</f>
        <v>1000</v>
      </c>
      <c r="AC994" s="50" t="str">
        <f>IFERROR(LEFT('Upload Data'!$A981, Z994 - 1), "")</f>
        <v/>
      </c>
      <c r="AD994" s="50" t="str">
        <f>IFERROR(MID('Upload Data'!$A981, Z994 + 1, AA994 - Z994 - 1), "")</f>
        <v/>
      </c>
      <c r="AE994" s="50" t="str">
        <f>IFERROR(MID('Upload Data'!$A981, AA994 + 1, AB994 - AA994 - 1), "")</f>
        <v/>
      </c>
      <c r="AF994" s="50" t="str">
        <f>IFERROR(MID('Upload Data'!$A981, AB994 + 1, 1000), "")</f>
        <v/>
      </c>
      <c r="AG994" s="50" t="str">
        <f t="shared" si="112"/>
        <v/>
      </c>
      <c r="AH994" s="50" t="b">
        <f t="shared" si="113"/>
        <v>0</v>
      </c>
    </row>
    <row r="995" spans="1:34">
      <c r="A995" s="49">
        <f t="shared" si="110"/>
        <v>982</v>
      </c>
      <c r="B995" s="48" t="b">
        <f>NOT(IFERROR('Upload Data'!A982 = "ERROR", TRUE))</f>
        <v>1</v>
      </c>
      <c r="C995" s="48">
        <f t="shared" si="111"/>
        <v>982</v>
      </c>
      <c r="D995" s="50" t="b">
        <f>IF(B995, ('Upload Data'!A982 &amp; 'Upload Data'!B982 &amp; 'Upload Data'!C982 &amp; 'Upload Data'!D982 &amp; 'Upload Data'!E982 &amp; 'Upload Data'!F982 &amp; 'Upload Data'!G982 &amp; 'Upload Data'!H982 &amp; 'Upload Data'!I982 &amp; 'Upload Data'!J982 &amp; 'Upload Data'!K982 &amp; 'Upload Data'!L982 &amp; 'Upload Data'!M982 &amp; 'Upload Data'!N982) &lt;&gt; "", FALSE)</f>
        <v>0</v>
      </c>
      <c r="E995" s="50" t="str">
        <f t="shared" si="107"/>
        <v/>
      </c>
      <c r="F995" s="50" t="str">
        <f t="shared" si="108"/>
        <v/>
      </c>
      <c r="G995" s="50" t="b">
        <f t="shared" si="109"/>
        <v>1</v>
      </c>
      <c r="H995" s="50" t="b">
        <f>IFERROR(OR(AND(NOT(D995), 'Upload Data'!$A982 = ""), AND(AG995 &gt; -1, OR(AND(AH995, LEN(AD995) = 7), IFERROR(MATCH(AD995, listCertificateTypes, 0), FALSE)))), FALSE)</f>
        <v>1</v>
      </c>
      <c r="I995" s="50" t="b">
        <f>IFERROR(OR(NOT($D995), 'Upload Data'!B982 &lt;&gt; ""), FALSE)</f>
        <v>1</v>
      </c>
      <c r="J995" s="50" t="b">
        <f>IFERROR(OR(AND(NOT($D995), 'Upload Data'!C982 = ""), ISNUMBER('Upload Data'!C982), IFERROR(DATEVALUE('Upload Data'!C982) &gt; 0, FALSE)), FALSE)</f>
        <v>1</v>
      </c>
      <c r="K995" s="50" t="b">
        <f>IFERROR(OR(NOT($D995), 'Upload Data'!D982 &lt;&gt; ""), FALSE)</f>
        <v>1</v>
      </c>
      <c r="L995" s="51" t="s">
        <v>116</v>
      </c>
      <c r="M995" s="50" t="b">
        <f>IFERROR(OR(AND(NOT($D995), 'Upload Data'!F982 = ""), IFERROR(_xlfn.NUMBERVALUE('Upload Data'!F982) &gt; 0, FALSE)), FALSE)</f>
        <v>1</v>
      </c>
      <c r="N995" s="50" t="b">
        <f>IFERROR(OR('Upload Data'!G982 = "", IFERROR(_xlfn.NUMBERVALUE('Upload Data'!G982) &gt; 0, FALSE)), FALSE)</f>
        <v>1</v>
      </c>
      <c r="O995" s="50" t="b">
        <f>IFERROR(OR('Upload Data'!G982 = "", IFERROR(MATCH('Upload Data'!H982, listVolumeUnits, 0), FALSE)), FALSE)</f>
        <v>1</v>
      </c>
      <c r="P995" s="50" t="b">
        <f>IFERROR(OR('Upload Data'!I982 = "", IFERROR(_xlfn.NUMBERVALUE('Upload Data'!I982) &gt; 0, FALSE)), FALSE)</f>
        <v>1</v>
      </c>
      <c r="Q995" s="50" t="b">
        <f>IFERROR(OR('Upload Data'!I982 = "", IFERROR(MATCH('Upload Data'!J982, listWeightUnits, 0), FALSE)), FALSE)</f>
        <v>1</v>
      </c>
      <c r="R995" s="50" t="b">
        <f>IFERROR(OR(AND(NOT(D995), 'Upload Data'!K982 = ""), IFERROR(MATCH('Upload Data'!K982, listFscClaimTypes, 0), FALSE)), FALSE)</f>
        <v>1</v>
      </c>
      <c r="S995" s="50" t="b">
        <f>IFERROR(OR(AND('Upload Data'!K982 = refClaimFsc100, OR('Upload Data'!L982 = "", 'Upload Data'!L982 = 100)), AND('Upload Data'!K982 = refClaimFscCW, OR('Upload Data'!L982 = "", 'Upload Data'!L982 = 0)), AND('Upload Data'!K982 = refClaimFscMix, 'Upload Data'!L982 &lt;&gt; "", _xlfn.NUMBERVALUE('Upload Data'!L982) &gt;= 0, _xlfn.NUMBERVALUE('Upload Data'!L982) &lt;= 100), AND('Upload Data'!K982 = refClaimFscMixCredit, OR('Upload Data'!L982 = "", 'Upload Data'!L982 = 100)), AND('Upload Data'!K982 = refClaimFscRecycled, 'Upload Data'!K982 =""), 'Upload Data'!K982 = ""), FALSE)</f>
        <v>1</v>
      </c>
      <c r="T995" s="50" t="b">
        <f>IFERROR(OR('Upload Data'!M982 = "", ISNUMBER('Upload Data'!M982), IFERROR(DATEVALUE('Upload Data'!M982) &gt; 0, FALSE)), FALSE)</f>
        <v>1</v>
      </c>
      <c r="U995" s="50" t="b">
        <f>IFERROR(OR('Upload Data'!N982 = "", ISNUMBER('Upload Data'!N982), IFERROR(DATEVALUE('Upload Data'!N982) &gt; 0, FALSE)), FALSE)</f>
        <v>1</v>
      </c>
      <c r="V995" s="51" t="s">
        <v>116</v>
      </c>
      <c r="W995" s="50"/>
      <c r="X995" s="50"/>
      <c r="Y995" s="50"/>
      <c r="Z995" s="50">
        <f>IFERROR(FIND("-", 'Upload Data'!$A982, 1), 1000)</f>
        <v>1000</v>
      </c>
      <c r="AA995" s="50">
        <f>IFERROR(FIND("-", 'Upload Data'!$A982, Z995 + 1), 1000)</f>
        <v>1000</v>
      </c>
      <c r="AB995" s="50">
        <f>IFERROR(FIND("-", 'Upload Data'!$A982, AA995 + 1), 1000)</f>
        <v>1000</v>
      </c>
      <c r="AC995" s="50" t="str">
        <f>IFERROR(LEFT('Upload Data'!$A982, Z995 - 1), "")</f>
        <v/>
      </c>
      <c r="AD995" s="50" t="str">
        <f>IFERROR(MID('Upload Data'!$A982, Z995 + 1, AA995 - Z995 - 1), "")</f>
        <v/>
      </c>
      <c r="AE995" s="50" t="str">
        <f>IFERROR(MID('Upload Data'!$A982, AA995 + 1, AB995 - AA995 - 1), "")</f>
        <v/>
      </c>
      <c r="AF995" s="50" t="str">
        <f>IFERROR(MID('Upload Data'!$A982, AB995 + 1, 1000), "")</f>
        <v/>
      </c>
      <c r="AG995" s="50" t="str">
        <f t="shared" si="112"/>
        <v/>
      </c>
      <c r="AH995" s="50" t="b">
        <f t="shared" si="113"/>
        <v>0</v>
      </c>
    </row>
    <row r="996" spans="1:34">
      <c r="A996" s="49">
        <f t="shared" si="110"/>
        <v>983</v>
      </c>
      <c r="B996" s="48" t="b">
        <f>NOT(IFERROR('Upload Data'!A983 = "ERROR", TRUE))</f>
        <v>1</v>
      </c>
      <c r="C996" s="48">
        <f t="shared" si="111"/>
        <v>983</v>
      </c>
      <c r="D996" s="50" t="b">
        <f>IF(B996, ('Upload Data'!A983 &amp; 'Upload Data'!B983 &amp; 'Upload Data'!C983 &amp; 'Upload Data'!D983 &amp; 'Upload Data'!E983 &amp; 'Upload Data'!F983 &amp; 'Upload Data'!G983 &amp; 'Upload Data'!H983 &amp; 'Upload Data'!I983 &amp; 'Upload Data'!J983 &amp; 'Upload Data'!K983 &amp; 'Upload Data'!L983 &amp; 'Upload Data'!M983 &amp; 'Upload Data'!N983) &lt;&gt; "", FALSE)</f>
        <v>0</v>
      </c>
      <c r="E996" s="50" t="str">
        <f t="shared" si="107"/>
        <v/>
      </c>
      <c r="F996" s="50" t="str">
        <f t="shared" si="108"/>
        <v/>
      </c>
      <c r="G996" s="50" t="b">
        <f t="shared" si="109"/>
        <v>1</v>
      </c>
      <c r="H996" s="50" t="b">
        <f>IFERROR(OR(AND(NOT(D996), 'Upload Data'!$A983 = ""), AND(AG996 &gt; -1, OR(AND(AH996, LEN(AD996) = 7), IFERROR(MATCH(AD996, listCertificateTypes, 0), FALSE)))), FALSE)</f>
        <v>1</v>
      </c>
      <c r="I996" s="50" t="b">
        <f>IFERROR(OR(NOT($D996), 'Upload Data'!B983 &lt;&gt; ""), FALSE)</f>
        <v>1</v>
      </c>
      <c r="J996" s="50" t="b">
        <f>IFERROR(OR(AND(NOT($D996), 'Upload Data'!C983 = ""), ISNUMBER('Upload Data'!C983), IFERROR(DATEVALUE('Upload Data'!C983) &gt; 0, FALSE)), FALSE)</f>
        <v>1</v>
      </c>
      <c r="K996" s="50" t="b">
        <f>IFERROR(OR(NOT($D996), 'Upload Data'!D983 &lt;&gt; ""), FALSE)</f>
        <v>1</v>
      </c>
      <c r="L996" s="51" t="s">
        <v>116</v>
      </c>
      <c r="M996" s="50" t="b">
        <f>IFERROR(OR(AND(NOT($D996), 'Upload Data'!F983 = ""), IFERROR(_xlfn.NUMBERVALUE('Upload Data'!F983) &gt; 0, FALSE)), FALSE)</f>
        <v>1</v>
      </c>
      <c r="N996" s="50" t="b">
        <f>IFERROR(OR('Upload Data'!G983 = "", IFERROR(_xlfn.NUMBERVALUE('Upload Data'!G983) &gt; 0, FALSE)), FALSE)</f>
        <v>1</v>
      </c>
      <c r="O996" s="50" t="b">
        <f>IFERROR(OR('Upload Data'!G983 = "", IFERROR(MATCH('Upload Data'!H983, listVolumeUnits, 0), FALSE)), FALSE)</f>
        <v>1</v>
      </c>
      <c r="P996" s="50" t="b">
        <f>IFERROR(OR('Upload Data'!I983 = "", IFERROR(_xlfn.NUMBERVALUE('Upload Data'!I983) &gt; 0, FALSE)), FALSE)</f>
        <v>1</v>
      </c>
      <c r="Q996" s="50" t="b">
        <f>IFERROR(OR('Upload Data'!I983 = "", IFERROR(MATCH('Upload Data'!J983, listWeightUnits, 0), FALSE)), FALSE)</f>
        <v>1</v>
      </c>
      <c r="R996" s="50" t="b">
        <f>IFERROR(OR(AND(NOT(D996), 'Upload Data'!K983 = ""), IFERROR(MATCH('Upload Data'!K983, listFscClaimTypes, 0), FALSE)), FALSE)</f>
        <v>1</v>
      </c>
      <c r="S996" s="50" t="b">
        <f>IFERROR(OR(AND('Upload Data'!K983 = refClaimFsc100, OR('Upload Data'!L983 = "", 'Upload Data'!L983 = 100)), AND('Upload Data'!K983 = refClaimFscCW, OR('Upload Data'!L983 = "", 'Upload Data'!L983 = 0)), AND('Upload Data'!K983 = refClaimFscMix, 'Upload Data'!L983 &lt;&gt; "", _xlfn.NUMBERVALUE('Upload Data'!L983) &gt;= 0, _xlfn.NUMBERVALUE('Upload Data'!L983) &lt;= 100), AND('Upload Data'!K983 = refClaimFscMixCredit, OR('Upload Data'!L983 = "", 'Upload Data'!L983 = 100)), AND('Upload Data'!K983 = refClaimFscRecycled, 'Upload Data'!K983 =""), 'Upload Data'!K983 = ""), FALSE)</f>
        <v>1</v>
      </c>
      <c r="T996" s="50" t="b">
        <f>IFERROR(OR('Upload Data'!M983 = "", ISNUMBER('Upload Data'!M983), IFERROR(DATEVALUE('Upload Data'!M983) &gt; 0, FALSE)), FALSE)</f>
        <v>1</v>
      </c>
      <c r="U996" s="50" t="b">
        <f>IFERROR(OR('Upload Data'!N983 = "", ISNUMBER('Upload Data'!N983), IFERROR(DATEVALUE('Upload Data'!N983) &gt; 0, FALSE)), FALSE)</f>
        <v>1</v>
      </c>
      <c r="V996" s="51" t="s">
        <v>116</v>
      </c>
      <c r="W996" s="50"/>
      <c r="X996" s="50"/>
      <c r="Y996" s="50"/>
      <c r="Z996" s="50">
        <f>IFERROR(FIND("-", 'Upload Data'!$A983, 1), 1000)</f>
        <v>1000</v>
      </c>
      <c r="AA996" s="50">
        <f>IFERROR(FIND("-", 'Upload Data'!$A983, Z996 + 1), 1000)</f>
        <v>1000</v>
      </c>
      <c r="AB996" s="50">
        <f>IFERROR(FIND("-", 'Upload Data'!$A983, AA996 + 1), 1000)</f>
        <v>1000</v>
      </c>
      <c r="AC996" s="50" t="str">
        <f>IFERROR(LEFT('Upload Data'!$A983, Z996 - 1), "")</f>
        <v/>
      </c>
      <c r="AD996" s="50" t="str">
        <f>IFERROR(MID('Upload Data'!$A983, Z996 + 1, AA996 - Z996 - 1), "")</f>
        <v/>
      </c>
      <c r="AE996" s="50" t="str">
        <f>IFERROR(MID('Upload Data'!$A983, AA996 + 1, AB996 - AA996 - 1), "")</f>
        <v/>
      </c>
      <c r="AF996" s="50" t="str">
        <f>IFERROR(MID('Upload Data'!$A983, AB996 + 1, 1000), "")</f>
        <v/>
      </c>
      <c r="AG996" s="50" t="str">
        <f t="shared" si="112"/>
        <v/>
      </c>
      <c r="AH996" s="50" t="b">
        <f t="shared" si="113"/>
        <v>0</v>
      </c>
    </row>
    <row r="997" spans="1:34">
      <c r="A997" s="49">
        <f t="shared" si="110"/>
        <v>984</v>
      </c>
      <c r="B997" s="48" t="b">
        <f>NOT(IFERROR('Upload Data'!A984 = "ERROR", TRUE))</f>
        <v>1</v>
      </c>
      <c r="C997" s="48">
        <f t="shared" si="111"/>
        <v>984</v>
      </c>
      <c r="D997" s="50" t="b">
        <f>IF(B997, ('Upload Data'!A984 &amp; 'Upload Data'!B984 &amp; 'Upload Data'!C984 &amp; 'Upload Data'!D984 &amp; 'Upload Data'!E984 &amp; 'Upload Data'!F984 &amp; 'Upload Data'!G984 &amp; 'Upload Data'!H984 &amp; 'Upload Data'!I984 &amp; 'Upload Data'!J984 &amp; 'Upload Data'!K984 &amp; 'Upload Data'!L984 &amp; 'Upload Data'!M984 &amp; 'Upload Data'!N984) &lt;&gt; "", FALSE)</f>
        <v>0</v>
      </c>
      <c r="E997" s="50" t="str">
        <f t="shared" si="107"/>
        <v/>
      </c>
      <c r="F997" s="50" t="str">
        <f t="shared" si="108"/>
        <v/>
      </c>
      <c r="G997" s="50" t="b">
        <f t="shared" si="109"/>
        <v>1</v>
      </c>
      <c r="H997" s="50" t="b">
        <f>IFERROR(OR(AND(NOT(D997), 'Upload Data'!$A984 = ""), AND(AG997 &gt; -1, OR(AND(AH997, LEN(AD997) = 7), IFERROR(MATCH(AD997, listCertificateTypes, 0), FALSE)))), FALSE)</f>
        <v>1</v>
      </c>
      <c r="I997" s="50" t="b">
        <f>IFERROR(OR(NOT($D997), 'Upload Data'!B984 &lt;&gt; ""), FALSE)</f>
        <v>1</v>
      </c>
      <c r="J997" s="50" t="b">
        <f>IFERROR(OR(AND(NOT($D997), 'Upload Data'!C984 = ""), ISNUMBER('Upload Data'!C984), IFERROR(DATEVALUE('Upload Data'!C984) &gt; 0, FALSE)), FALSE)</f>
        <v>1</v>
      </c>
      <c r="K997" s="50" t="b">
        <f>IFERROR(OR(NOT($D997), 'Upload Data'!D984 &lt;&gt; ""), FALSE)</f>
        <v>1</v>
      </c>
      <c r="L997" s="51" t="s">
        <v>116</v>
      </c>
      <c r="M997" s="50" t="b">
        <f>IFERROR(OR(AND(NOT($D997), 'Upload Data'!F984 = ""), IFERROR(_xlfn.NUMBERVALUE('Upload Data'!F984) &gt; 0, FALSE)), FALSE)</f>
        <v>1</v>
      </c>
      <c r="N997" s="50" t="b">
        <f>IFERROR(OR('Upload Data'!G984 = "", IFERROR(_xlfn.NUMBERVALUE('Upload Data'!G984) &gt; 0, FALSE)), FALSE)</f>
        <v>1</v>
      </c>
      <c r="O997" s="50" t="b">
        <f>IFERROR(OR('Upload Data'!G984 = "", IFERROR(MATCH('Upload Data'!H984, listVolumeUnits, 0), FALSE)), FALSE)</f>
        <v>1</v>
      </c>
      <c r="P997" s="50" t="b">
        <f>IFERROR(OR('Upload Data'!I984 = "", IFERROR(_xlfn.NUMBERVALUE('Upload Data'!I984) &gt; 0, FALSE)), FALSE)</f>
        <v>1</v>
      </c>
      <c r="Q997" s="50" t="b">
        <f>IFERROR(OR('Upload Data'!I984 = "", IFERROR(MATCH('Upload Data'!J984, listWeightUnits, 0), FALSE)), FALSE)</f>
        <v>1</v>
      </c>
      <c r="R997" s="50" t="b">
        <f>IFERROR(OR(AND(NOT(D997), 'Upload Data'!K984 = ""), IFERROR(MATCH('Upload Data'!K984, listFscClaimTypes, 0), FALSE)), FALSE)</f>
        <v>1</v>
      </c>
      <c r="S997" s="50" t="b">
        <f>IFERROR(OR(AND('Upload Data'!K984 = refClaimFsc100, OR('Upload Data'!L984 = "", 'Upload Data'!L984 = 100)), AND('Upload Data'!K984 = refClaimFscCW, OR('Upload Data'!L984 = "", 'Upload Data'!L984 = 0)), AND('Upload Data'!K984 = refClaimFscMix, 'Upload Data'!L984 &lt;&gt; "", _xlfn.NUMBERVALUE('Upload Data'!L984) &gt;= 0, _xlfn.NUMBERVALUE('Upload Data'!L984) &lt;= 100), AND('Upload Data'!K984 = refClaimFscMixCredit, OR('Upload Data'!L984 = "", 'Upload Data'!L984 = 100)), AND('Upload Data'!K984 = refClaimFscRecycled, 'Upload Data'!K984 =""), 'Upload Data'!K984 = ""), FALSE)</f>
        <v>1</v>
      </c>
      <c r="T997" s="50" t="b">
        <f>IFERROR(OR('Upload Data'!M984 = "", ISNUMBER('Upload Data'!M984), IFERROR(DATEVALUE('Upload Data'!M984) &gt; 0, FALSE)), FALSE)</f>
        <v>1</v>
      </c>
      <c r="U997" s="50" t="b">
        <f>IFERROR(OR('Upload Data'!N984 = "", ISNUMBER('Upload Data'!N984), IFERROR(DATEVALUE('Upload Data'!N984) &gt; 0, FALSE)), FALSE)</f>
        <v>1</v>
      </c>
      <c r="V997" s="51" t="s">
        <v>116</v>
      </c>
      <c r="W997" s="50"/>
      <c r="X997" s="50"/>
      <c r="Y997" s="50"/>
      <c r="Z997" s="50">
        <f>IFERROR(FIND("-", 'Upload Data'!$A984, 1), 1000)</f>
        <v>1000</v>
      </c>
      <c r="AA997" s="50">
        <f>IFERROR(FIND("-", 'Upload Data'!$A984, Z997 + 1), 1000)</f>
        <v>1000</v>
      </c>
      <c r="AB997" s="50">
        <f>IFERROR(FIND("-", 'Upload Data'!$A984, AA997 + 1), 1000)</f>
        <v>1000</v>
      </c>
      <c r="AC997" s="50" t="str">
        <f>IFERROR(LEFT('Upload Data'!$A984, Z997 - 1), "")</f>
        <v/>
      </c>
      <c r="AD997" s="50" t="str">
        <f>IFERROR(MID('Upload Data'!$A984, Z997 + 1, AA997 - Z997 - 1), "")</f>
        <v/>
      </c>
      <c r="AE997" s="50" t="str">
        <f>IFERROR(MID('Upload Data'!$A984, AA997 + 1, AB997 - AA997 - 1), "")</f>
        <v/>
      </c>
      <c r="AF997" s="50" t="str">
        <f>IFERROR(MID('Upload Data'!$A984, AB997 + 1, 1000), "")</f>
        <v/>
      </c>
      <c r="AG997" s="50" t="str">
        <f t="shared" si="112"/>
        <v/>
      </c>
      <c r="AH997" s="50" t="b">
        <f t="shared" si="113"/>
        <v>0</v>
      </c>
    </row>
    <row r="998" spans="1:34">
      <c r="A998" s="49">
        <f t="shared" si="110"/>
        <v>985</v>
      </c>
      <c r="B998" s="48" t="b">
        <f>NOT(IFERROR('Upload Data'!A985 = "ERROR", TRUE))</f>
        <v>1</v>
      </c>
      <c r="C998" s="48">
        <f t="shared" si="111"/>
        <v>985</v>
      </c>
      <c r="D998" s="50" t="b">
        <f>IF(B998, ('Upload Data'!A985 &amp; 'Upload Data'!B985 &amp; 'Upload Data'!C985 &amp; 'Upload Data'!D985 &amp; 'Upload Data'!E985 &amp; 'Upload Data'!F985 &amp; 'Upload Data'!G985 &amp; 'Upload Data'!H985 &amp; 'Upload Data'!I985 &amp; 'Upload Data'!J985 &amp; 'Upload Data'!K985 &amp; 'Upload Data'!L985 &amp; 'Upload Data'!M985 &amp; 'Upload Data'!N985) &lt;&gt; "", FALSE)</f>
        <v>0</v>
      </c>
      <c r="E998" s="50" t="str">
        <f t="shared" si="107"/>
        <v/>
      </c>
      <c r="F998" s="50" t="str">
        <f t="shared" si="108"/>
        <v/>
      </c>
      <c r="G998" s="50" t="b">
        <f t="shared" si="109"/>
        <v>1</v>
      </c>
      <c r="H998" s="50" t="b">
        <f>IFERROR(OR(AND(NOT(D998), 'Upload Data'!$A985 = ""), AND(AG998 &gt; -1, OR(AND(AH998, LEN(AD998) = 7), IFERROR(MATCH(AD998, listCertificateTypes, 0), FALSE)))), FALSE)</f>
        <v>1</v>
      </c>
      <c r="I998" s="50" t="b">
        <f>IFERROR(OR(NOT($D998), 'Upload Data'!B985 &lt;&gt; ""), FALSE)</f>
        <v>1</v>
      </c>
      <c r="J998" s="50" t="b">
        <f>IFERROR(OR(AND(NOT($D998), 'Upload Data'!C985 = ""), ISNUMBER('Upload Data'!C985), IFERROR(DATEVALUE('Upload Data'!C985) &gt; 0, FALSE)), FALSE)</f>
        <v>1</v>
      </c>
      <c r="K998" s="50" t="b">
        <f>IFERROR(OR(NOT($D998), 'Upload Data'!D985 &lt;&gt; ""), FALSE)</f>
        <v>1</v>
      </c>
      <c r="L998" s="51" t="s">
        <v>116</v>
      </c>
      <c r="M998" s="50" t="b">
        <f>IFERROR(OR(AND(NOT($D998), 'Upload Data'!F985 = ""), IFERROR(_xlfn.NUMBERVALUE('Upload Data'!F985) &gt; 0, FALSE)), FALSE)</f>
        <v>1</v>
      </c>
      <c r="N998" s="50" t="b">
        <f>IFERROR(OR('Upload Data'!G985 = "", IFERROR(_xlfn.NUMBERVALUE('Upload Data'!G985) &gt; 0, FALSE)), FALSE)</f>
        <v>1</v>
      </c>
      <c r="O998" s="50" t="b">
        <f>IFERROR(OR('Upload Data'!G985 = "", IFERROR(MATCH('Upload Data'!H985, listVolumeUnits, 0), FALSE)), FALSE)</f>
        <v>1</v>
      </c>
      <c r="P998" s="50" t="b">
        <f>IFERROR(OR('Upload Data'!I985 = "", IFERROR(_xlfn.NUMBERVALUE('Upload Data'!I985) &gt; 0, FALSE)), FALSE)</f>
        <v>1</v>
      </c>
      <c r="Q998" s="50" t="b">
        <f>IFERROR(OR('Upload Data'!I985 = "", IFERROR(MATCH('Upload Data'!J985, listWeightUnits, 0), FALSE)), FALSE)</f>
        <v>1</v>
      </c>
      <c r="R998" s="50" t="b">
        <f>IFERROR(OR(AND(NOT(D998), 'Upload Data'!K985 = ""), IFERROR(MATCH('Upload Data'!K985, listFscClaimTypes, 0), FALSE)), FALSE)</f>
        <v>1</v>
      </c>
      <c r="S998" s="50" t="b">
        <f>IFERROR(OR(AND('Upload Data'!K985 = refClaimFsc100, OR('Upload Data'!L985 = "", 'Upload Data'!L985 = 100)), AND('Upload Data'!K985 = refClaimFscCW, OR('Upload Data'!L985 = "", 'Upload Data'!L985 = 0)), AND('Upload Data'!K985 = refClaimFscMix, 'Upload Data'!L985 &lt;&gt; "", _xlfn.NUMBERVALUE('Upload Data'!L985) &gt;= 0, _xlfn.NUMBERVALUE('Upload Data'!L985) &lt;= 100), AND('Upload Data'!K985 = refClaimFscMixCredit, OR('Upload Data'!L985 = "", 'Upload Data'!L985 = 100)), AND('Upload Data'!K985 = refClaimFscRecycled, 'Upload Data'!K985 =""), 'Upload Data'!K985 = ""), FALSE)</f>
        <v>1</v>
      </c>
      <c r="T998" s="50" t="b">
        <f>IFERROR(OR('Upload Data'!M985 = "", ISNUMBER('Upload Data'!M985), IFERROR(DATEVALUE('Upload Data'!M985) &gt; 0, FALSE)), FALSE)</f>
        <v>1</v>
      </c>
      <c r="U998" s="50" t="b">
        <f>IFERROR(OR('Upload Data'!N985 = "", ISNUMBER('Upload Data'!N985), IFERROR(DATEVALUE('Upload Data'!N985) &gt; 0, FALSE)), FALSE)</f>
        <v>1</v>
      </c>
      <c r="V998" s="51" t="s">
        <v>116</v>
      </c>
      <c r="W998" s="50"/>
      <c r="X998" s="50"/>
      <c r="Y998" s="50"/>
      <c r="Z998" s="50">
        <f>IFERROR(FIND("-", 'Upload Data'!$A985, 1), 1000)</f>
        <v>1000</v>
      </c>
      <c r="AA998" s="50">
        <f>IFERROR(FIND("-", 'Upload Data'!$A985, Z998 + 1), 1000)</f>
        <v>1000</v>
      </c>
      <c r="AB998" s="50">
        <f>IFERROR(FIND("-", 'Upload Data'!$A985, AA998 + 1), 1000)</f>
        <v>1000</v>
      </c>
      <c r="AC998" s="50" t="str">
        <f>IFERROR(LEFT('Upload Data'!$A985, Z998 - 1), "")</f>
        <v/>
      </c>
      <c r="AD998" s="50" t="str">
        <f>IFERROR(MID('Upload Data'!$A985, Z998 + 1, AA998 - Z998 - 1), "")</f>
        <v/>
      </c>
      <c r="AE998" s="50" t="str">
        <f>IFERROR(MID('Upload Data'!$A985, AA998 + 1, AB998 - AA998 - 1), "")</f>
        <v/>
      </c>
      <c r="AF998" s="50" t="str">
        <f>IFERROR(MID('Upload Data'!$A985, AB998 + 1, 1000), "")</f>
        <v/>
      </c>
      <c r="AG998" s="50" t="str">
        <f t="shared" si="112"/>
        <v/>
      </c>
      <c r="AH998" s="50" t="b">
        <f t="shared" si="113"/>
        <v>0</v>
      </c>
    </row>
    <row r="999" spans="1:34">
      <c r="A999" s="49">
        <f t="shared" si="110"/>
        <v>986</v>
      </c>
      <c r="B999" s="48" t="b">
        <f>NOT(IFERROR('Upload Data'!A986 = "ERROR", TRUE))</f>
        <v>1</v>
      </c>
      <c r="C999" s="48">
        <f t="shared" si="111"/>
        <v>986</v>
      </c>
      <c r="D999" s="50" t="b">
        <f>IF(B999, ('Upload Data'!A986 &amp; 'Upload Data'!B986 &amp; 'Upload Data'!C986 &amp; 'Upload Data'!D986 &amp; 'Upload Data'!E986 &amp; 'Upload Data'!F986 &amp; 'Upload Data'!G986 &amp; 'Upload Data'!H986 &amp; 'Upload Data'!I986 &amp; 'Upload Data'!J986 &amp; 'Upload Data'!K986 &amp; 'Upload Data'!L986 &amp; 'Upload Data'!M986 &amp; 'Upload Data'!N986) &lt;&gt; "", FALSE)</f>
        <v>0</v>
      </c>
      <c r="E999" s="50" t="str">
        <f t="shared" ref="E999:E1013" si="114">IF(AND(D999, G999), A999, "")</f>
        <v/>
      </c>
      <c r="F999" s="50" t="str">
        <f t="shared" ref="F999:F1013" si="115">IF(AND(D999, NOT(G999)), A999, "")</f>
        <v/>
      </c>
      <c r="G999" s="50" t="b">
        <f t="shared" si="109"/>
        <v>1</v>
      </c>
      <c r="H999" s="50" t="b">
        <f>IFERROR(OR(AND(NOT(D999), 'Upload Data'!$A986 = ""), AND(AG999 &gt; -1, OR(AND(AH999, LEN(AD999) = 7), IFERROR(MATCH(AD999, listCertificateTypes, 0), FALSE)))), FALSE)</f>
        <v>1</v>
      </c>
      <c r="I999" s="50" t="b">
        <f>IFERROR(OR(NOT($D999), 'Upload Data'!B986 &lt;&gt; ""), FALSE)</f>
        <v>1</v>
      </c>
      <c r="J999" s="50" t="b">
        <f>IFERROR(OR(AND(NOT($D999), 'Upload Data'!C986 = ""), ISNUMBER('Upload Data'!C986), IFERROR(DATEVALUE('Upload Data'!C986) &gt; 0, FALSE)), FALSE)</f>
        <v>1</v>
      </c>
      <c r="K999" s="50" t="b">
        <f>IFERROR(OR(NOT($D999), 'Upload Data'!D986 &lt;&gt; ""), FALSE)</f>
        <v>1</v>
      </c>
      <c r="L999" s="51" t="s">
        <v>116</v>
      </c>
      <c r="M999" s="50" t="b">
        <f>IFERROR(OR(AND(NOT($D999), 'Upload Data'!F986 = ""), IFERROR(_xlfn.NUMBERVALUE('Upload Data'!F986) &gt; 0, FALSE)), FALSE)</f>
        <v>1</v>
      </c>
      <c r="N999" s="50" t="b">
        <f>IFERROR(OR('Upload Data'!G986 = "", IFERROR(_xlfn.NUMBERVALUE('Upload Data'!G986) &gt; 0, FALSE)), FALSE)</f>
        <v>1</v>
      </c>
      <c r="O999" s="50" t="b">
        <f>IFERROR(OR('Upload Data'!G986 = "", IFERROR(MATCH('Upload Data'!H986, listVolumeUnits, 0), FALSE)), FALSE)</f>
        <v>1</v>
      </c>
      <c r="P999" s="50" t="b">
        <f>IFERROR(OR('Upload Data'!I986 = "", IFERROR(_xlfn.NUMBERVALUE('Upload Data'!I986) &gt; 0, FALSE)), FALSE)</f>
        <v>1</v>
      </c>
      <c r="Q999" s="50" t="b">
        <f>IFERROR(OR('Upload Data'!I986 = "", IFERROR(MATCH('Upload Data'!J986, listWeightUnits, 0), FALSE)), FALSE)</f>
        <v>1</v>
      </c>
      <c r="R999" s="50" t="b">
        <f>IFERROR(OR(AND(NOT(D999), 'Upload Data'!K986 = ""), IFERROR(MATCH('Upload Data'!K986, listFscClaimTypes, 0), FALSE)), FALSE)</f>
        <v>1</v>
      </c>
      <c r="S999" s="50" t="b">
        <f>IFERROR(OR(AND('Upload Data'!K986 = refClaimFsc100, OR('Upload Data'!L986 = "", 'Upload Data'!L986 = 100)), AND('Upload Data'!K986 = refClaimFscCW, OR('Upload Data'!L986 = "", 'Upload Data'!L986 = 0)), AND('Upload Data'!K986 = refClaimFscMix, 'Upload Data'!L986 &lt;&gt; "", _xlfn.NUMBERVALUE('Upload Data'!L986) &gt;= 0, _xlfn.NUMBERVALUE('Upload Data'!L986) &lt;= 100), AND('Upload Data'!K986 = refClaimFscMixCredit, OR('Upload Data'!L986 = "", 'Upload Data'!L986 = 100)), AND('Upload Data'!K986 = refClaimFscRecycled, 'Upload Data'!K986 =""), 'Upload Data'!K986 = ""), FALSE)</f>
        <v>1</v>
      </c>
      <c r="T999" s="50" t="b">
        <f>IFERROR(OR('Upload Data'!M986 = "", ISNUMBER('Upload Data'!M986), IFERROR(DATEVALUE('Upload Data'!M986) &gt; 0, FALSE)), FALSE)</f>
        <v>1</v>
      </c>
      <c r="U999" s="50" t="b">
        <f>IFERROR(OR('Upload Data'!N986 = "", ISNUMBER('Upload Data'!N986), IFERROR(DATEVALUE('Upload Data'!N986) &gt; 0, FALSE)), FALSE)</f>
        <v>1</v>
      </c>
      <c r="V999" s="51" t="s">
        <v>116</v>
      </c>
      <c r="W999" s="50"/>
      <c r="X999" s="50"/>
      <c r="Y999" s="50"/>
      <c r="Z999" s="50">
        <f>IFERROR(FIND("-", 'Upload Data'!$A986, 1), 1000)</f>
        <v>1000</v>
      </c>
      <c r="AA999" s="50">
        <f>IFERROR(FIND("-", 'Upload Data'!$A986, Z999 + 1), 1000)</f>
        <v>1000</v>
      </c>
      <c r="AB999" s="50">
        <f>IFERROR(FIND("-", 'Upload Data'!$A986, AA999 + 1), 1000)</f>
        <v>1000</v>
      </c>
      <c r="AC999" s="50" t="str">
        <f>IFERROR(LEFT('Upload Data'!$A986, Z999 - 1), "")</f>
        <v/>
      </c>
      <c r="AD999" s="50" t="str">
        <f>IFERROR(MID('Upload Data'!$A986, Z999 + 1, AA999 - Z999 - 1), "")</f>
        <v/>
      </c>
      <c r="AE999" s="50" t="str">
        <f>IFERROR(MID('Upload Data'!$A986, AA999 + 1, AB999 - AA999 - 1), "")</f>
        <v/>
      </c>
      <c r="AF999" s="50" t="str">
        <f>IFERROR(MID('Upload Data'!$A986, AB999 + 1, 1000), "")</f>
        <v/>
      </c>
      <c r="AG999" s="50" t="str">
        <f t="shared" si="112"/>
        <v/>
      </c>
      <c r="AH999" s="50" t="b">
        <f t="shared" si="113"/>
        <v>0</v>
      </c>
    </row>
    <row r="1000" spans="1:34">
      <c r="A1000" s="49">
        <f t="shared" si="110"/>
        <v>987</v>
      </c>
      <c r="B1000" s="48" t="b">
        <f>NOT(IFERROR('Upload Data'!A987 = "ERROR", TRUE))</f>
        <v>1</v>
      </c>
      <c r="C1000" s="48">
        <f t="shared" si="111"/>
        <v>987</v>
      </c>
      <c r="D1000" s="50" t="b">
        <f>IF(B1000, ('Upload Data'!A987 &amp; 'Upload Data'!B987 &amp; 'Upload Data'!C987 &amp; 'Upload Data'!D987 &amp; 'Upload Data'!E987 &amp; 'Upload Data'!F987 &amp; 'Upload Data'!G987 &amp; 'Upload Data'!H987 &amp; 'Upload Data'!I987 &amp; 'Upload Data'!J987 &amp; 'Upload Data'!K987 &amp; 'Upload Data'!L987 &amp; 'Upload Data'!M987 &amp; 'Upload Data'!N987) &lt;&gt; "", FALSE)</f>
        <v>0</v>
      </c>
      <c r="E1000" s="50" t="str">
        <f t="shared" si="114"/>
        <v/>
      </c>
      <c r="F1000" s="50" t="str">
        <f t="shared" si="115"/>
        <v/>
      </c>
      <c r="G1000" s="50" t="b">
        <f t="shared" si="109"/>
        <v>1</v>
      </c>
      <c r="H1000" s="50" t="b">
        <f>IFERROR(OR(AND(NOT(D1000), 'Upload Data'!$A987 = ""), AND(AG1000 &gt; -1, OR(AND(AH1000, LEN(AD1000) = 7), IFERROR(MATCH(AD1000, listCertificateTypes, 0), FALSE)))), FALSE)</f>
        <v>1</v>
      </c>
      <c r="I1000" s="50" t="b">
        <f>IFERROR(OR(NOT($D1000), 'Upload Data'!B987 &lt;&gt; ""), FALSE)</f>
        <v>1</v>
      </c>
      <c r="J1000" s="50" t="b">
        <f>IFERROR(OR(AND(NOT($D1000), 'Upload Data'!C987 = ""), ISNUMBER('Upload Data'!C987), IFERROR(DATEVALUE('Upload Data'!C987) &gt; 0, FALSE)), FALSE)</f>
        <v>1</v>
      </c>
      <c r="K1000" s="50" t="b">
        <f>IFERROR(OR(NOT($D1000), 'Upload Data'!D987 &lt;&gt; ""), FALSE)</f>
        <v>1</v>
      </c>
      <c r="L1000" s="51" t="s">
        <v>116</v>
      </c>
      <c r="M1000" s="50" t="b">
        <f>IFERROR(OR(AND(NOT($D1000), 'Upload Data'!F987 = ""), IFERROR(_xlfn.NUMBERVALUE('Upload Data'!F987) &gt; 0, FALSE)), FALSE)</f>
        <v>1</v>
      </c>
      <c r="N1000" s="50" t="b">
        <f>IFERROR(OR('Upload Data'!G987 = "", IFERROR(_xlfn.NUMBERVALUE('Upload Data'!G987) &gt; 0, FALSE)), FALSE)</f>
        <v>1</v>
      </c>
      <c r="O1000" s="50" t="b">
        <f>IFERROR(OR('Upload Data'!G987 = "", IFERROR(MATCH('Upload Data'!H987, listVolumeUnits, 0), FALSE)), FALSE)</f>
        <v>1</v>
      </c>
      <c r="P1000" s="50" t="b">
        <f>IFERROR(OR('Upload Data'!I987 = "", IFERROR(_xlfn.NUMBERVALUE('Upload Data'!I987) &gt; 0, FALSE)), FALSE)</f>
        <v>1</v>
      </c>
      <c r="Q1000" s="50" t="b">
        <f>IFERROR(OR('Upload Data'!I987 = "", IFERROR(MATCH('Upload Data'!J987, listWeightUnits, 0), FALSE)), FALSE)</f>
        <v>1</v>
      </c>
      <c r="R1000" s="50" t="b">
        <f>IFERROR(OR(AND(NOT(D1000), 'Upload Data'!K987 = ""), IFERROR(MATCH('Upload Data'!K987, listFscClaimTypes, 0), FALSE)), FALSE)</f>
        <v>1</v>
      </c>
      <c r="S1000" s="50" t="b">
        <f>IFERROR(OR(AND('Upload Data'!K987 = refClaimFsc100, OR('Upload Data'!L987 = "", 'Upload Data'!L987 = 100)), AND('Upload Data'!K987 = refClaimFscCW, OR('Upload Data'!L987 = "", 'Upload Data'!L987 = 0)), AND('Upload Data'!K987 = refClaimFscMix, 'Upload Data'!L987 &lt;&gt; "", _xlfn.NUMBERVALUE('Upload Data'!L987) &gt;= 0, _xlfn.NUMBERVALUE('Upload Data'!L987) &lt;= 100), AND('Upload Data'!K987 = refClaimFscMixCredit, OR('Upload Data'!L987 = "", 'Upload Data'!L987 = 100)), AND('Upload Data'!K987 = refClaimFscRecycled, 'Upload Data'!K987 =""), 'Upload Data'!K987 = ""), FALSE)</f>
        <v>1</v>
      </c>
      <c r="T1000" s="50" t="b">
        <f>IFERROR(OR('Upload Data'!M987 = "", ISNUMBER('Upload Data'!M987), IFERROR(DATEVALUE('Upload Data'!M987) &gt; 0, FALSE)), FALSE)</f>
        <v>1</v>
      </c>
      <c r="U1000" s="50" t="b">
        <f>IFERROR(OR('Upload Data'!N987 = "", ISNUMBER('Upload Data'!N987), IFERROR(DATEVALUE('Upload Data'!N987) &gt; 0, FALSE)), FALSE)</f>
        <v>1</v>
      </c>
      <c r="V1000" s="51" t="s">
        <v>116</v>
      </c>
      <c r="W1000" s="50"/>
      <c r="X1000" s="50"/>
      <c r="Y1000" s="50"/>
      <c r="Z1000" s="50">
        <f>IFERROR(FIND("-", 'Upload Data'!$A987, 1), 1000)</f>
        <v>1000</v>
      </c>
      <c r="AA1000" s="50">
        <f>IFERROR(FIND("-", 'Upload Data'!$A987, Z1000 + 1), 1000)</f>
        <v>1000</v>
      </c>
      <c r="AB1000" s="50">
        <f>IFERROR(FIND("-", 'Upload Data'!$A987, AA1000 + 1), 1000)</f>
        <v>1000</v>
      </c>
      <c r="AC1000" s="50" t="str">
        <f>IFERROR(LEFT('Upload Data'!$A987, Z1000 - 1), "")</f>
        <v/>
      </c>
      <c r="AD1000" s="50" t="str">
        <f>IFERROR(MID('Upload Data'!$A987, Z1000 + 1, AA1000 - Z1000 - 1), "")</f>
        <v/>
      </c>
      <c r="AE1000" s="50" t="str">
        <f>IFERROR(MID('Upload Data'!$A987, AA1000 + 1, AB1000 - AA1000 - 1), "")</f>
        <v/>
      </c>
      <c r="AF1000" s="50" t="str">
        <f>IFERROR(MID('Upload Data'!$A987, AB1000 + 1, 1000), "")</f>
        <v/>
      </c>
      <c r="AG1000" s="50" t="str">
        <f t="shared" si="112"/>
        <v/>
      </c>
      <c r="AH1000" s="50" t="b">
        <f t="shared" si="113"/>
        <v>0</v>
      </c>
    </row>
    <row r="1001" spans="1:34">
      <c r="A1001" s="49">
        <f t="shared" si="110"/>
        <v>988</v>
      </c>
      <c r="B1001" s="48" t="b">
        <f>NOT(IFERROR('Upload Data'!A988 = "ERROR", TRUE))</f>
        <v>1</v>
      </c>
      <c r="C1001" s="48">
        <f t="shared" si="111"/>
        <v>988</v>
      </c>
      <c r="D1001" s="50" t="b">
        <f>IF(B1001, ('Upload Data'!A988 &amp; 'Upload Data'!B988 &amp; 'Upload Data'!C988 &amp; 'Upload Data'!D988 &amp; 'Upload Data'!E988 &amp; 'Upload Data'!F988 &amp; 'Upload Data'!G988 &amp; 'Upload Data'!H988 &amp; 'Upload Data'!I988 &amp; 'Upload Data'!J988 &amp; 'Upload Data'!K988 &amp; 'Upload Data'!L988 &amp; 'Upload Data'!M988 &amp; 'Upload Data'!N988) &lt;&gt; "", FALSE)</f>
        <v>0</v>
      </c>
      <c r="E1001" s="50" t="str">
        <f t="shared" si="114"/>
        <v/>
      </c>
      <c r="F1001" s="50" t="str">
        <f t="shared" si="115"/>
        <v/>
      </c>
      <c r="G1001" s="50" t="b">
        <f t="shared" si="109"/>
        <v>1</v>
      </c>
      <c r="H1001" s="50" t="b">
        <f>IFERROR(OR(AND(NOT(D1001), 'Upload Data'!$A988 = ""), AND(AG1001 &gt; -1, OR(AND(AH1001, LEN(AD1001) = 7), IFERROR(MATCH(AD1001, listCertificateTypes, 0), FALSE)))), FALSE)</f>
        <v>1</v>
      </c>
      <c r="I1001" s="50" t="b">
        <f>IFERROR(OR(NOT($D1001), 'Upload Data'!B988 &lt;&gt; ""), FALSE)</f>
        <v>1</v>
      </c>
      <c r="J1001" s="50" t="b">
        <f>IFERROR(OR(AND(NOT($D1001), 'Upload Data'!C988 = ""), ISNUMBER('Upload Data'!C988), IFERROR(DATEVALUE('Upload Data'!C988) &gt; 0, FALSE)), FALSE)</f>
        <v>1</v>
      </c>
      <c r="K1001" s="50" t="b">
        <f>IFERROR(OR(NOT($D1001), 'Upload Data'!D988 &lt;&gt; ""), FALSE)</f>
        <v>1</v>
      </c>
      <c r="L1001" s="51" t="s">
        <v>116</v>
      </c>
      <c r="M1001" s="50" t="b">
        <f>IFERROR(OR(AND(NOT($D1001), 'Upload Data'!F988 = ""), IFERROR(_xlfn.NUMBERVALUE('Upload Data'!F988) &gt; 0, FALSE)), FALSE)</f>
        <v>1</v>
      </c>
      <c r="N1001" s="50" t="b">
        <f>IFERROR(OR('Upload Data'!G988 = "", IFERROR(_xlfn.NUMBERVALUE('Upload Data'!G988) &gt; 0, FALSE)), FALSE)</f>
        <v>1</v>
      </c>
      <c r="O1001" s="50" t="b">
        <f>IFERROR(OR('Upload Data'!G988 = "", IFERROR(MATCH('Upload Data'!H988, listVolumeUnits, 0), FALSE)), FALSE)</f>
        <v>1</v>
      </c>
      <c r="P1001" s="50" t="b">
        <f>IFERROR(OR('Upload Data'!I988 = "", IFERROR(_xlfn.NUMBERVALUE('Upload Data'!I988) &gt; 0, FALSE)), FALSE)</f>
        <v>1</v>
      </c>
      <c r="Q1001" s="50" t="b">
        <f>IFERROR(OR('Upload Data'!I988 = "", IFERROR(MATCH('Upload Data'!J988, listWeightUnits, 0), FALSE)), FALSE)</f>
        <v>1</v>
      </c>
      <c r="R1001" s="50" t="b">
        <f>IFERROR(OR(AND(NOT(D1001), 'Upload Data'!K988 = ""), IFERROR(MATCH('Upload Data'!K988, listFscClaimTypes, 0), FALSE)), FALSE)</f>
        <v>1</v>
      </c>
      <c r="S1001" s="50" t="b">
        <f>IFERROR(OR(AND('Upload Data'!K988 = refClaimFsc100, OR('Upload Data'!L988 = "", 'Upload Data'!L988 = 100)), AND('Upload Data'!K988 = refClaimFscCW, OR('Upload Data'!L988 = "", 'Upload Data'!L988 = 0)), AND('Upload Data'!K988 = refClaimFscMix, 'Upload Data'!L988 &lt;&gt; "", _xlfn.NUMBERVALUE('Upload Data'!L988) &gt;= 0, _xlfn.NUMBERVALUE('Upload Data'!L988) &lt;= 100), AND('Upload Data'!K988 = refClaimFscMixCredit, OR('Upload Data'!L988 = "", 'Upload Data'!L988 = 100)), AND('Upload Data'!K988 = refClaimFscRecycled, 'Upload Data'!K988 =""), 'Upload Data'!K988 = ""), FALSE)</f>
        <v>1</v>
      </c>
      <c r="T1001" s="50" t="b">
        <f>IFERROR(OR('Upload Data'!M988 = "", ISNUMBER('Upload Data'!M988), IFERROR(DATEVALUE('Upload Data'!M988) &gt; 0, FALSE)), FALSE)</f>
        <v>1</v>
      </c>
      <c r="U1001" s="50" t="b">
        <f>IFERROR(OR('Upload Data'!N988 = "", ISNUMBER('Upload Data'!N988), IFERROR(DATEVALUE('Upload Data'!N988) &gt; 0, FALSE)), FALSE)</f>
        <v>1</v>
      </c>
      <c r="V1001" s="51" t="s">
        <v>116</v>
      </c>
      <c r="W1001" s="50"/>
      <c r="X1001" s="50"/>
      <c r="Y1001" s="50"/>
      <c r="Z1001" s="50">
        <f>IFERROR(FIND("-", 'Upload Data'!$A988, 1), 1000)</f>
        <v>1000</v>
      </c>
      <c r="AA1001" s="50">
        <f>IFERROR(FIND("-", 'Upload Data'!$A988, Z1001 + 1), 1000)</f>
        <v>1000</v>
      </c>
      <c r="AB1001" s="50">
        <f>IFERROR(FIND("-", 'Upload Data'!$A988, AA1001 + 1), 1000)</f>
        <v>1000</v>
      </c>
      <c r="AC1001" s="50" t="str">
        <f>IFERROR(LEFT('Upload Data'!$A988, Z1001 - 1), "")</f>
        <v/>
      </c>
      <c r="AD1001" s="50" t="str">
        <f>IFERROR(MID('Upload Data'!$A988, Z1001 + 1, AA1001 - Z1001 - 1), "")</f>
        <v/>
      </c>
      <c r="AE1001" s="50" t="str">
        <f>IFERROR(MID('Upload Data'!$A988, AA1001 + 1, AB1001 - AA1001 - 1), "")</f>
        <v/>
      </c>
      <c r="AF1001" s="50" t="str">
        <f>IFERROR(MID('Upload Data'!$A988, AB1001 + 1, 1000), "")</f>
        <v/>
      </c>
      <c r="AG1001" s="50" t="str">
        <f t="shared" si="112"/>
        <v/>
      </c>
      <c r="AH1001" s="50" t="b">
        <f t="shared" si="113"/>
        <v>0</v>
      </c>
    </row>
    <row r="1002" spans="1:34">
      <c r="A1002" s="49">
        <f t="shared" si="110"/>
        <v>989</v>
      </c>
      <c r="B1002" s="48" t="b">
        <f>NOT(IFERROR('Upload Data'!A989 = "ERROR", TRUE))</f>
        <v>1</v>
      </c>
      <c r="C1002" s="48">
        <f t="shared" si="111"/>
        <v>989</v>
      </c>
      <c r="D1002" s="50" t="b">
        <f>IF(B1002, ('Upload Data'!A989 &amp; 'Upload Data'!B989 &amp; 'Upload Data'!C989 &amp; 'Upload Data'!D989 &amp; 'Upload Data'!E989 &amp; 'Upload Data'!F989 &amp; 'Upload Data'!G989 &amp; 'Upload Data'!H989 &amp; 'Upload Data'!I989 &amp; 'Upload Data'!J989 &amp; 'Upload Data'!K989 &amp; 'Upload Data'!L989 &amp; 'Upload Data'!M989 &amp; 'Upload Data'!N989) &lt;&gt; "", FALSE)</f>
        <v>0</v>
      </c>
      <c r="E1002" s="50" t="str">
        <f t="shared" si="114"/>
        <v/>
      </c>
      <c r="F1002" s="50" t="str">
        <f t="shared" si="115"/>
        <v/>
      </c>
      <c r="G1002" s="50" t="b">
        <f t="shared" si="109"/>
        <v>1</v>
      </c>
      <c r="H1002" s="50" t="b">
        <f>IFERROR(OR(AND(NOT(D1002), 'Upload Data'!$A989 = ""), AND(AG1002 &gt; -1, OR(AND(AH1002, LEN(AD1002) = 7), IFERROR(MATCH(AD1002, listCertificateTypes, 0), FALSE)))), FALSE)</f>
        <v>1</v>
      </c>
      <c r="I1002" s="50" t="b">
        <f>IFERROR(OR(NOT($D1002), 'Upload Data'!B989 &lt;&gt; ""), FALSE)</f>
        <v>1</v>
      </c>
      <c r="J1002" s="50" t="b">
        <f>IFERROR(OR(AND(NOT($D1002), 'Upload Data'!C989 = ""), ISNUMBER('Upload Data'!C989), IFERROR(DATEVALUE('Upload Data'!C989) &gt; 0, FALSE)), FALSE)</f>
        <v>1</v>
      </c>
      <c r="K1002" s="50" t="b">
        <f>IFERROR(OR(NOT($D1002), 'Upload Data'!D989 &lt;&gt; ""), FALSE)</f>
        <v>1</v>
      </c>
      <c r="L1002" s="51" t="s">
        <v>116</v>
      </c>
      <c r="M1002" s="50" t="b">
        <f>IFERROR(OR(AND(NOT($D1002), 'Upload Data'!F989 = ""), IFERROR(_xlfn.NUMBERVALUE('Upload Data'!F989) &gt; 0, FALSE)), FALSE)</f>
        <v>1</v>
      </c>
      <c r="N1002" s="50" t="b">
        <f>IFERROR(OR('Upload Data'!G989 = "", IFERROR(_xlfn.NUMBERVALUE('Upload Data'!G989) &gt; 0, FALSE)), FALSE)</f>
        <v>1</v>
      </c>
      <c r="O1002" s="50" t="b">
        <f>IFERROR(OR('Upload Data'!G989 = "", IFERROR(MATCH('Upload Data'!H989, listVolumeUnits, 0), FALSE)), FALSE)</f>
        <v>1</v>
      </c>
      <c r="P1002" s="50" t="b">
        <f>IFERROR(OR('Upload Data'!I989 = "", IFERROR(_xlfn.NUMBERVALUE('Upload Data'!I989) &gt; 0, FALSE)), FALSE)</f>
        <v>1</v>
      </c>
      <c r="Q1002" s="50" t="b">
        <f>IFERROR(OR('Upload Data'!I989 = "", IFERROR(MATCH('Upload Data'!J989, listWeightUnits, 0), FALSE)), FALSE)</f>
        <v>1</v>
      </c>
      <c r="R1002" s="50" t="b">
        <f>IFERROR(OR(AND(NOT(D1002), 'Upload Data'!K989 = ""), IFERROR(MATCH('Upload Data'!K989, listFscClaimTypes, 0), FALSE)), FALSE)</f>
        <v>1</v>
      </c>
      <c r="S1002" s="50" t="b">
        <f>IFERROR(OR(AND('Upload Data'!K989 = refClaimFsc100, OR('Upload Data'!L989 = "", 'Upload Data'!L989 = 100)), AND('Upload Data'!K989 = refClaimFscCW, OR('Upload Data'!L989 = "", 'Upload Data'!L989 = 0)), AND('Upload Data'!K989 = refClaimFscMix, 'Upload Data'!L989 &lt;&gt; "", _xlfn.NUMBERVALUE('Upload Data'!L989) &gt;= 0, _xlfn.NUMBERVALUE('Upload Data'!L989) &lt;= 100), AND('Upload Data'!K989 = refClaimFscMixCredit, OR('Upload Data'!L989 = "", 'Upload Data'!L989 = 100)), AND('Upload Data'!K989 = refClaimFscRecycled, 'Upload Data'!K989 =""), 'Upload Data'!K989 = ""), FALSE)</f>
        <v>1</v>
      </c>
      <c r="T1002" s="50" t="b">
        <f>IFERROR(OR('Upload Data'!M989 = "", ISNUMBER('Upload Data'!M989), IFERROR(DATEVALUE('Upload Data'!M989) &gt; 0, FALSE)), FALSE)</f>
        <v>1</v>
      </c>
      <c r="U1002" s="50" t="b">
        <f>IFERROR(OR('Upload Data'!N989 = "", ISNUMBER('Upload Data'!N989), IFERROR(DATEVALUE('Upload Data'!N989) &gt; 0, FALSE)), FALSE)</f>
        <v>1</v>
      </c>
      <c r="V1002" s="51" t="s">
        <v>116</v>
      </c>
      <c r="W1002" s="50"/>
      <c r="X1002" s="50"/>
      <c r="Y1002" s="50"/>
      <c r="Z1002" s="50">
        <f>IFERROR(FIND("-", 'Upload Data'!$A989, 1), 1000)</f>
        <v>1000</v>
      </c>
      <c r="AA1002" s="50">
        <f>IFERROR(FIND("-", 'Upload Data'!$A989, Z1002 + 1), 1000)</f>
        <v>1000</v>
      </c>
      <c r="AB1002" s="50">
        <f>IFERROR(FIND("-", 'Upload Data'!$A989, AA1002 + 1), 1000)</f>
        <v>1000</v>
      </c>
      <c r="AC1002" s="50" t="str">
        <f>IFERROR(LEFT('Upload Data'!$A989, Z1002 - 1), "")</f>
        <v/>
      </c>
      <c r="AD1002" s="50" t="str">
        <f>IFERROR(MID('Upload Data'!$A989, Z1002 + 1, AA1002 - Z1002 - 1), "")</f>
        <v/>
      </c>
      <c r="AE1002" s="50" t="str">
        <f>IFERROR(MID('Upload Data'!$A989, AA1002 + 1, AB1002 - AA1002 - 1), "")</f>
        <v/>
      </c>
      <c r="AF1002" s="50" t="str">
        <f>IFERROR(MID('Upload Data'!$A989, AB1002 + 1, 1000), "")</f>
        <v/>
      </c>
      <c r="AG1002" s="50" t="str">
        <f t="shared" si="112"/>
        <v/>
      </c>
      <c r="AH1002" s="50" t="b">
        <f t="shared" si="113"/>
        <v>0</v>
      </c>
    </row>
    <row r="1003" spans="1:34">
      <c r="A1003" s="49">
        <f t="shared" si="110"/>
        <v>990</v>
      </c>
      <c r="B1003" s="48" t="b">
        <f>NOT(IFERROR('Upload Data'!A990 = "ERROR", TRUE))</f>
        <v>1</v>
      </c>
      <c r="C1003" s="48">
        <f t="shared" si="111"/>
        <v>990</v>
      </c>
      <c r="D1003" s="50" t="b">
        <f>IF(B1003, ('Upload Data'!A990 &amp; 'Upload Data'!B990 &amp; 'Upload Data'!C990 &amp; 'Upload Data'!D990 &amp; 'Upload Data'!E990 &amp; 'Upload Data'!F990 &amp; 'Upload Data'!G990 &amp; 'Upload Data'!H990 &amp; 'Upload Data'!I990 &amp; 'Upload Data'!J990 &amp; 'Upload Data'!K990 &amp; 'Upload Data'!L990 &amp; 'Upload Data'!M990 &amp; 'Upload Data'!N990) &lt;&gt; "", FALSE)</f>
        <v>0</v>
      </c>
      <c r="E1003" s="50" t="str">
        <f t="shared" si="114"/>
        <v/>
      </c>
      <c r="F1003" s="50" t="str">
        <f t="shared" si="115"/>
        <v/>
      </c>
      <c r="G1003" s="50" t="b">
        <f t="shared" si="109"/>
        <v>1</v>
      </c>
      <c r="H1003" s="50" t="b">
        <f>IFERROR(OR(AND(NOT(D1003), 'Upload Data'!$A990 = ""), AND(AG1003 &gt; -1, OR(AND(AH1003, LEN(AD1003) = 7), IFERROR(MATCH(AD1003, listCertificateTypes, 0), FALSE)))), FALSE)</f>
        <v>1</v>
      </c>
      <c r="I1003" s="50" t="b">
        <f>IFERROR(OR(NOT($D1003), 'Upload Data'!B990 &lt;&gt; ""), FALSE)</f>
        <v>1</v>
      </c>
      <c r="J1003" s="50" t="b">
        <f>IFERROR(OR(AND(NOT($D1003), 'Upload Data'!C990 = ""), ISNUMBER('Upload Data'!C990), IFERROR(DATEVALUE('Upload Data'!C990) &gt; 0, FALSE)), FALSE)</f>
        <v>1</v>
      </c>
      <c r="K1003" s="50" t="b">
        <f>IFERROR(OR(NOT($D1003), 'Upload Data'!D990 &lt;&gt; ""), FALSE)</f>
        <v>1</v>
      </c>
      <c r="L1003" s="51" t="s">
        <v>116</v>
      </c>
      <c r="M1003" s="50" t="b">
        <f>IFERROR(OR(AND(NOT($D1003), 'Upload Data'!F990 = ""), IFERROR(_xlfn.NUMBERVALUE('Upload Data'!F990) &gt; 0, FALSE)), FALSE)</f>
        <v>1</v>
      </c>
      <c r="N1003" s="50" t="b">
        <f>IFERROR(OR('Upload Data'!G990 = "", IFERROR(_xlfn.NUMBERVALUE('Upload Data'!G990) &gt; 0, FALSE)), FALSE)</f>
        <v>1</v>
      </c>
      <c r="O1003" s="50" t="b">
        <f>IFERROR(OR('Upload Data'!G990 = "", IFERROR(MATCH('Upload Data'!H990, listVolumeUnits, 0), FALSE)), FALSE)</f>
        <v>1</v>
      </c>
      <c r="P1003" s="50" t="b">
        <f>IFERROR(OR('Upload Data'!I990 = "", IFERROR(_xlfn.NUMBERVALUE('Upload Data'!I990) &gt; 0, FALSE)), FALSE)</f>
        <v>1</v>
      </c>
      <c r="Q1003" s="50" t="b">
        <f>IFERROR(OR('Upload Data'!I990 = "", IFERROR(MATCH('Upload Data'!J990, listWeightUnits, 0), FALSE)), FALSE)</f>
        <v>1</v>
      </c>
      <c r="R1003" s="50" t="b">
        <f>IFERROR(OR(AND(NOT(D1003), 'Upload Data'!K990 = ""), IFERROR(MATCH('Upload Data'!K990, listFscClaimTypes, 0), FALSE)), FALSE)</f>
        <v>1</v>
      </c>
      <c r="S1003" s="50" t="b">
        <f>IFERROR(OR(AND('Upload Data'!K990 = refClaimFsc100, OR('Upload Data'!L990 = "", 'Upload Data'!L990 = 100)), AND('Upload Data'!K990 = refClaimFscCW, OR('Upload Data'!L990 = "", 'Upload Data'!L990 = 0)), AND('Upload Data'!K990 = refClaimFscMix, 'Upload Data'!L990 &lt;&gt; "", _xlfn.NUMBERVALUE('Upload Data'!L990) &gt;= 0, _xlfn.NUMBERVALUE('Upload Data'!L990) &lt;= 100), AND('Upload Data'!K990 = refClaimFscMixCredit, OR('Upload Data'!L990 = "", 'Upload Data'!L990 = 100)), AND('Upload Data'!K990 = refClaimFscRecycled, 'Upload Data'!K990 =""), 'Upload Data'!K990 = ""), FALSE)</f>
        <v>1</v>
      </c>
      <c r="T1003" s="50" t="b">
        <f>IFERROR(OR('Upload Data'!M990 = "", ISNUMBER('Upload Data'!M990), IFERROR(DATEVALUE('Upload Data'!M990) &gt; 0, FALSE)), FALSE)</f>
        <v>1</v>
      </c>
      <c r="U1003" s="50" t="b">
        <f>IFERROR(OR('Upload Data'!N990 = "", ISNUMBER('Upload Data'!N990), IFERROR(DATEVALUE('Upload Data'!N990) &gt; 0, FALSE)), FALSE)</f>
        <v>1</v>
      </c>
      <c r="V1003" s="51" t="s">
        <v>116</v>
      </c>
      <c r="W1003" s="50"/>
      <c r="X1003" s="50"/>
      <c r="Y1003" s="50"/>
      <c r="Z1003" s="50">
        <f>IFERROR(FIND("-", 'Upload Data'!$A990, 1), 1000)</f>
        <v>1000</v>
      </c>
      <c r="AA1003" s="50">
        <f>IFERROR(FIND("-", 'Upload Data'!$A990, Z1003 + 1), 1000)</f>
        <v>1000</v>
      </c>
      <c r="AB1003" s="50">
        <f>IFERROR(FIND("-", 'Upload Data'!$A990, AA1003 + 1), 1000)</f>
        <v>1000</v>
      </c>
      <c r="AC1003" s="50" t="str">
        <f>IFERROR(LEFT('Upload Data'!$A990, Z1003 - 1), "")</f>
        <v/>
      </c>
      <c r="AD1003" s="50" t="str">
        <f>IFERROR(MID('Upload Data'!$A990, Z1003 + 1, AA1003 - Z1003 - 1), "")</f>
        <v/>
      </c>
      <c r="AE1003" s="50" t="str">
        <f>IFERROR(MID('Upload Data'!$A990, AA1003 + 1, AB1003 - AA1003 - 1), "")</f>
        <v/>
      </c>
      <c r="AF1003" s="50" t="str">
        <f>IFERROR(MID('Upload Data'!$A990, AB1003 + 1, 1000), "")</f>
        <v/>
      </c>
      <c r="AG1003" s="50" t="str">
        <f t="shared" si="112"/>
        <v/>
      </c>
      <c r="AH1003" s="50" t="b">
        <f t="shared" si="113"/>
        <v>0</v>
      </c>
    </row>
    <row r="1004" spans="1:34">
      <c r="A1004" s="49">
        <f t="shared" si="110"/>
        <v>991</v>
      </c>
      <c r="B1004" s="48" t="b">
        <f>NOT(IFERROR('Upload Data'!A991 = "ERROR", TRUE))</f>
        <v>1</v>
      </c>
      <c r="C1004" s="48">
        <f t="shared" si="111"/>
        <v>991</v>
      </c>
      <c r="D1004" s="50" t="b">
        <f>IF(B1004, ('Upload Data'!A991 &amp; 'Upload Data'!B991 &amp; 'Upload Data'!C991 &amp; 'Upload Data'!D991 &amp; 'Upload Data'!E991 &amp; 'Upload Data'!F991 &amp; 'Upload Data'!G991 &amp; 'Upload Data'!H991 &amp; 'Upload Data'!I991 &amp; 'Upload Data'!J991 &amp; 'Upload Data'!K991 &amp; 'Upload Data'!L991 &amp; 'Upload Data'!M991 &amp; 'Upload Data'!N991) &lt;&gt; "", FALSE)</f>
        <v>0</v>
      </c>
      <c r="E1004" s="50" t="str">
        <f t="shared" si="114"/>
        <v/>
      </c>
      <c r="F1004" s="50" t="str">
        <f t="shared" si="115"/>
        <v/>
      </c>
      <c r="G1004" s="50" t="b">
        <f t="shared" si="109"/>
        <v>1</v>
      </c>
      <c r="H1004" s="50" t="b">
        <f>IFERROR(OR(AND(NOT(D1004), 'Upload Data'!$A991 = ""), AND(AG1004 &gt; -1, OR(AND(AH1004, LEN(AD1004) = 7), IFERROR(MATCH(AD1004, listCertificateTypes, 0), FALSE)))), FALSE)</f>
        <v>1</v>
      </c>
      <c r="I1004" s="50" t="b">
        <f>IFERROR(OR(NOT($D1004), 'Upload Data'!B991 &lt;&gt; ""), FALSE)</f>
        <v>1</v>
      </c>
      <c r="J1004" s="50" t="b">
        <f>IFERROR(OR(AND(NOT($D1004), 'Upload Data'!C991 = ""), ISNUMBER('Upload Data'!C991), IFERROR(DATEVALUE('Upload Data'!C991) &gt; 0, FALSE)), FALSE)</f>
        <v>1</v>
      </c>
      <c r="K1004" s="50" t="b">
        <f>IFERROR(OR(NOT($D1004), 'Upload Data'!D991 &lt;&gt; ""), FALSE)</f>
        <v>1</v>
      </c>
      <c r="L1004" s="51" t="s">
        <v>116</v>
      </c>
      <c r="M1004" s="50" t="b">
        <f>IFERROR(OR(AND(NOT($D1004), 'Upload Data'!F991 = ""), IFERROR(_xlfn.NUMBERVALUE('Upload Data'!F991) &gt; 0, FALSE)), FALSE)</f>
        <v>1</v>
      </c>
      <c r="N1004" s="50" t="b">
        <f>IFERROR(OR('Upload Data'!G991 = "", IFERROR(_xlfn.NUMBERVALUE('Upload Data'!G991) &gt; 0, FALSE)), FALSE)</f>
        <v>1</v>
      </c>
      <c r="O1004" s="50" t="b">
        <f>IFERROR(OR('Upload Data'!G991 = "", IFERROR(MATCH('Upload Data'!H991, listVolumeUnits, 0), FALSE)), FALSE)</f>
        <v>1</v>
      </c>
      <c r="P1004" s="50" t="b">
        <f>IFERROR(OR('Upload Data'!I991 = "", IFERROR(_xlfn.NUMBERVALUE('Upload Data'!I991) &gt; 0, FALSE)), FALSE)</f>
        <v>1</v>
      </c>
      <c r="Q1004" s="50" t="b">
        <f>IFERROR(OR('Upload Data'!I991 = "", IFERROR(MATCH('Upload Data'!J991, listWeightUnits, 0), FALSE)), FALSE)</f>
        <v>1</v>
      </c>
      <c r="R1004" s="50" t="b">
        <f>IFERROR(OR(AND(NOT(D1004), 'Upload Data'!K991 = ""), IFERROR(MATCH('Upload Data'!K991, listFscClaimTypes, 0), FALSE)), FALSE)</f>
        <v>1</v>
      </c>
      <c r="S1004" s="50" t="b">
        <f>IFERROR(OR(AND('Upload Data'!K991 = refClaimFsc100, OR('Upload Data'!L991 = "", 'Upload Data'!L991 = 100)), AND('Upload Data'!K991 = refClaimFscCW, OR('Upload Data'!L991 = "", 'Upload Data'!L991 = 0)), AND('Upload Data'!K991 = refClaimFscMix, 'Upload Data'!L991 &lt;&gt; "", _xlfn.NUMBERVALUE('Upload Data'!L991) &gt;= 0, _xlfn.NUMBERVALUE('Upload Data'!L991) &lt;= 100), AND('Upload Data'!K991 = refClaimFscMixCredit, OR('Upload Data'!L991 = "", 'Upload Data'!L991 = 100)), AND('Upload Data'!K991 = refClaimFscRecycled, 'Upload Data'!K991 =""), 'Upload Data'!K991 = ""), FALSE)</f>
        <v>1</v>
      </c>
      <c r="T1004" s="50" t="b">
        <f>IFERROR(OR('Upload Data'!M991 = "", ISNUMBER('Upload Data'!M991), IFERROR(DATEVALUE('Upload Data'!M991) &gt; 0, FALSE)), FALSE)</f>
        <v>1</v>
      </c>
      <c r="U1004" s="50" t="b">
        <f>IFERROR(OR('Upload Data'!N991 = "", ISNUMBER('Upload Data'!N991), IFERROR(DATEVALUE('Upload Data'!N991) &gt; 0, FALSE)), FALSE)</f>
        <v>1</v>
      </c>
      <c r="V1004" s="51" t="s">
        <v>116</v>
      </c>
      <c r="W1004" s="50"/>
      <c r="X1004" s="50"/>
      <c r="Y1004" s="50"/>
      <c r="Z1004" s="50">
        <f>IFERROR(FIND("-", 'Upload Data'!$A991, 1), 1000)</f>
        <v>1000</v>
      </c>
      <c r="AA1004" s="50">
        <f>IFERROR(FIND("-", 'Upload Data'!$A991, Z1004 + 1), 1000)</f>
        <v>1000</v>
      </c>
      <c r="AB1004" s="50">
        <f>IFERROR(FIND("-", 'Upload Data'!$A991, AA1004 + 1), 1000)</f>
        <v>1000</v>
      </c>
      <c r="AC1004" s="50" t="str">
        <f>IFERROR(LEFT('Upload Data'!$A991, Z1004 - 1), "")</f>
        <v/>
      </c>
      <c r="AD1004" s="50" t="str">
        <f>IFERROR(MID('Upload Data'!$A991, Z1004 + 1, AA1004 - Z1004 - 1), "")</f>
        <v/>
      </c>
      <c r="AE1004" s="50" t="str">
        <f>IFERROR(MID('Upload Data'!$A991, AA1004 + 1, AB1004 - AA1004 - 1), "")</f>
        <v/>
      </c>
      <c r="AF1004" s="50" t="str">
        <f>IFERROR(MID('Upload Data'!$A991, AB1004 + 1, 1000), "")</f>
        <v/>
      </c>
      <c r="AG1004" s="50" t="str">
        <f t="shared" si="112"/>
        <v/>
      </c>
      <c r="AH1004" s="50" t="b">
        <f t="shared" si="113"/>
        <v>0</v>
      </c>
    </row>
    <row r="1005" spans="1:34">
      <c r="A1005" s="49">
        <f t="shared" si="110"/>
        <v>992</v>
      </c>
      <c r="B1005" s="48" t="b">
        <f>NOT(IFERROR('Upload Data'!A992 = "ERROR", TRUE))</f>
        <v>1</v>
      </c>
      <c r="C1005" s="48">
        <f t="shared" si="111"/>
        <v>992</v>
      </c>
      <c r="D1005" s="50" t="b">
        <f>IF(B1005, ('Upload Data'!A992 &amp; 'Upload Data'!B992 &amp; 'Upload Data'!C992 &amp; 'Upload Data'!D992 &amp; 'Upload Data'!E992 &amp; 'Upload Data'!F992 &amp; 'Upload Data'!G992 &amp; 'Upload Data'!H992 &amp; 'Upload Data'!I992 &amp; 'Upload Data'!J992 &amp; 'Upload Data'!K992 &amp; 'Upload Data'!L992 &amp; 'Upload Data'!M992 &amp; 'Upload Data'!N992) &lt;&gt; "", FALSE)</f>
        <v>0</v>
      </c>
      <c r="E1005" s="50" t="str">
        <f t="shared" si="114"/>
        <v/>
      </c>
      <c r="F1005" s="50" t="str">
        <f t="shared" si="115"/>
        <v/>
      </c>
      <c r="G1005" s="50" t="b">
        <f t="shared" si="109"/>
        <v>1</v>
      </c>
      <c r="H1005" s="50" t="b">
        <f>IFERROR(OR(AND(NOT(D1005), 'Upload Data'!$A992 = ""), AND(AG1005 &gt; -1, OR(AND(AH1005, LEN(AD1005) = 7), IFERROR(MATCH(AD1005, listCertificateTypes, 0), FALSE)))), FALSE)</f>
        <v>1</v>
      </c>
      <c r="I1005" s="50" t="b">
        <f>IFERROR(OR(NOT($D1005), 'Upload Data'!B992 &lt;&gt; ""), FALSE)</f>
        <v>1</v>
      </c>
      <c r="J1005" s="50" t="b">
        <f>IFERROR(OR(AND(NOT($D1005), 'Upload Data'!C992 = ""), ISNUMBER('Upload Data'!C992), IFERROR(DATEVALUE('Upload Data'!C992) &gt; 0, FALSE)), FALSE)</f>
        <v>1</v>
      </c>
      <c r="K1005" s="50" t="b">
        <f>IFERROR(OR(NOT($D1005), 'Upload Data'!D992 &lt;&gt; ""), FALSE)</f>
        <v>1</v>
      </c>
      <c r="L1005" s="51" t="s">
        <v>116</v>
      </c>
      <c r="M1005" s="50" t="b">
        <f>IFERROR(OR(AND(NOT($D1005), 'Upload Data'!F992 = ""), IFERROR(_xlfn.NUMBERVALUE('Upload Data'!F992) &gt; 0, FALSE)), FALSE)</f>
        <v>1</v>
      </c>
      <c r="N1005" s="50" t="b">
        <f>IFERROR(OR('Upload Data'!G992 = "", IFERROR(_xlfn.NUMBERVALUE('Upload Data'!G992) &gt; 0, FALSE)), FALSE)</f>
        <v>1</v>
      </c>
      <c r="O1005" s="50" t="b">
        <f>IFERROR(OR('Upload Data'!G992 = "", IFERROR(MATCH('Upload Data'!H992, listVolumeUnits, 0), FALSE)), FALSE)</f>
        <v>1</v>
      </c>
      <c r="P1005" s="50" t="b">
        <f>IFERROR(OR('Upload Data'!I992 = "", IFERROR(_xlfn.NUMBERVALUE('Upload Data'!I992) &gt; 0, FALSE)), FALSE)</f>
        <v>1</v>
      </c>
      <c r="Q1005" s="50" t="b">
        <f>IFERROR(OR('Upload Data'!I992 = "", IFERROR(MATCH('Upload Data'!J992, listWeightUnits, 0), FALSE)), FALSE)</f>
        <v>1</v>
      </c>
      <c r="R1005" s="50" t="b">
        <f>IFERROR(OR(AND(NOT(D1005), 'Upload Data'!K992 = ""), IFERROR(MATCH('Upload Data'!K992, listFscClaimTypes, 0), FALSE)), FALSE)</f>
        <v>1</v>
      </c>
      <c r="S1005" s="50" t="b">
        <f>IFERROR(OR(AND('Upload Data'!K992 = refClaimFsc100, OR('Upload Data'!L992 = "", 'Upload Data'!L992 = 100)), AND('Upload Data'!K992 = refClaimFscCW, OR('Upload Data'!L992 = "", 'Upload Data'!L992 = 0)), AND('Upload Data'!K992 = refClaimFscMix, 'Upload Data'!L992 &lt;&gt; "", _xlfn.NUMBERVALUE('Upload Data'!L992) &gt;= 0, _xlfn.NUMBERVALUE('Upload Data'!L992) &lt;= 100), AND('Upload Data'!K992 = refClaimFscMixCredit, OR('Upload Data'!L992 = "", 'Upload Data'!L992 = 100)), AND('Upload Data'!K992 = refClaimFscRecycled, 'Upload Data'!K992 =""), 'Upload Data'!K992 = ""), FALSE)</f>
        <v>1</v>
      </c>
      <c r="T1005" s="50" t="b">
        <f>IFERROR(OR('Upload Data'!M992 = "", ISNUMBER('Upload Data'!M992), IFERROR(DATEVALUE('Upload Data'!M992) &gt; 0, FALSE)), FALSE)</f>
        <v>1</v>
      </c>
      <c r="U1005" s="50" t="b">
        <f>IFERROR(OR('Upload Data'!N992 = "", ISNUMBER('Upload Data'!N992), IFERROR(DATEVALUE('Upload Data'!N992) &gt; 0, FALSE)), FALSE)</f>
        <v>1</v>
      </c>
      <c r="V1005" s="51" t="s">
        <v>116</v>
      </c>
      <c r="W1005" s="50"/>
      <c r="X1005" s="50"/>
      <c r="Y1005" s="50"/>
      <c r="Z1005" s="50">
        <f>IFERROR(FIND("-", 'Upload Data'!$A992, 1), 1000)</f>
        <v>1000</v>
      </c>
      <c r="AA1005" s="50">
        <f>IFERROR(FIND("-", 'Upload Data'!$A992, Z1005 + 1), 1000)</f>
        <v>1000</v>
      </c>
      <c r="AB1005" s="50">
        <f>IFERROR(FIND("-", 'Upload Data'!$A992, AA1005 + 1), 1000)</f>
        <v>1000</v>
      </c>
      <c r="AC1005" s="50" t="str">
        <f>IFERROR(LEFT('Upload Data'!$A992, Z1005 - 1), "")</f>
        <v/>
      </c>
      <c r="AD1005" s="50" t="str">
        <f>IFERROR(MID('Upload Data'!$A992, Z1005 + 1, AA1005 - Z1005 - 1), "")</f>
        <v/>
      </c>
      <c r="AE1005" s="50" t="str">
        <f>IFERROR(MID('Upload Data'!$A992, AA1005 + 1, AB1005 - AA1005 - 1), "")</f>
        <v/>
      </c>
      <c r="AF1005" s="50" t="str">
        <f>IFERROR(MID('Upload Data'!$A992, AB1005 + 1, 1000), "")</f>
        <v/>
      </c>
      <c r="AG1005" s="50" t="str">
        <f t="shared" si="112"/>
        <v/>
      </c>
      <c r="AH1005" s="50" t="b">
        <f t="shared" si="113"/>
        <v>0</v>
      </c>
    </row>
    <row r="1006" spans="1:34">
      <c r="A1006" s="49">
        <f t="shared" si="110"/>
        <v>993</v>
      </c>
      <c r="B1006" s="48" t="b">
        <f>NOT(IFERROR('Upload Data'!A993 = "ERROR", TRUE))</f>
        <v>1</v>
      </c>
      <c r="C1006" s="48">
        <f t="shared" si="111"/>
        <v>993</v>
      </c>
      <c r="D1006" s="50" t="b">
        <f>IF(B1006, ('Upload Data'!A993 &amp; 'Upload Data'!B993 &amp; 'Upload Data'!C993 &amp; 'Upload Data'!D993 &amp; 'Upload Data'!E993 &amp; 'Upload Data'!F993 &amp; 'Upload Data'!G993 &amp; 'Upload Data'!H993 &amp; 'Upload Data'!I993 &amp; 'Upload Data'!J993 &amp; 'Upload Data'!K993 &amp; 'Upload Data'!L993 &amp; 'Upload Data'!M993 &amp; 'Upload Data'!N993) &lt;&gt; "", FALSE)</f>
        <v>0</v>
      </c>
      <c r="E1006" s="50" t="str">
        <f t="shared" si="114"/>
        <v/>
      </c>
      <c r="F1006" s="50" t="str">
        <f t="shared" si="115"/>
        <v/>
      </c>
      <c r="G1006" s="50" t="b">
        <f t="shared" si="109"/>
        <v>1</v>
      </c>
      <c r="H1006" s="50" t="b">
        <f>IFERROR(OR(AND(NOT(D1006), 'Upload Data'!$A993 = ""), AND(AG1006 &gt; -1, OR(AND(AH1006, LEN(AD1006) = 7), IFERROR(MATCH(AD1006, listCertificateTypes, 0), FALSE)))), FALSE)</f>
        <v>1</v>
      </c>
      <c r="I1006" s="50" t="b">
        <f>IFERROR(OR(NOT($D1006), 'Upload Data'!B993 &lt;&gt; ""), FALSE)</f>
        <v>1</v>
      </c>
      <c r="J1006" s="50" t="b">
        <f>IFERROR(OR(AND(NOT($D1006), 'Upload Data'!C993 = ""), ISNUMBER('Upload Data'!C993), IFERROR(DATEVALUE('Upload Data'!C993) &gt; 0, FALSE)), FALSE)</f>
        <v>1</v>
      </c>
      <c r="K1006" s="50" t="b">
        <f>IFERROR(OR(NOT($D1006), 'Upload Data'!D993 &lt;&gt; ""), FALSE)</f>
        <v>1</v>
      </c>
      <c r="L1006" s="51" t="s">
        <v>116</v>
      </c>
      <c r="M1006" s="50" t="b">
        <f>IFERROR(OR(AND(NOT($D1006), 'Upload Data'!F993 = ""), IFERROR(_xlfn.NUMBERVALUE('Upload Data'!F993) &gt; 0, FALSE)), FALSE)</f>
        <v>1</v>
      </c>
      <c r="N1006" s="50" t="b">
        <f>IFERROR(OR('Upload Data'!G993 = "", IFERROR(_xlfn.NUMBERVALUE('Upload Data'!G993) &gt; 0, FALSE)), FALSE)</f>
        <v>1</v>
      </c>
      <c r="O1006" s="50" t="b">
        <f>IFERROR(OR('Upload Data'!G993 = "", IFERROR(MATCH('Upload Data'!H993, listVolumeUnits, 0), FALSE)), FALSE)</f>
        <v>1</v>
      </c>
      <c r="P1006" s="50" t="b">
        <f>IFERROR(OR('Upload Data'!I993 = "", IFERROR(_xlfn.NUMBERVALUE('Upload Data'!I993) &gt; 0, FALSE)), FALSE)</f>
        <v>1</v>
      </c>
      <c r="Q1006" s="50" t="b">
        <f>IFERROR(OR('Upload Data'!I993 = "", IFERROR(MATCH('Upload Data'!J993, listWeightUnits, 0), FALSE)), FALSE)</f>
        <v>1</v>
      </c>
      <c r="R1006" s="50" t="b">
        <f>IFERROR(OR(AND(NOT(D1006), 'Upload Data'!K993 = ""), IFERROR(MATCH('Upload Data'!K993, listFscClaimTypes, 0), FALSE)), FALSE)</f>
        <v>1</v>
      </c>
      <c r="S1006" s="50" t="b">
        <f>IFERROR(OR(AND('Upload Data'!K993 = refClaimFsc100, OR('Upload Data'!L993 = "", 'Upload Data'!L993 = 100)), AND('Upload Data'!K993 = refClaimFscCW, OR('Upload Data'!L993 = "", 'Upload Data'!L993 = 0)), AND('Upload Data'!K993 = refClaimFscMix, 'Upload Data'!L993 &lt;&gt; "", _xlfn.NUMBERVALUE('Upload Data'!L993) &gt;= 0, _xlfn.NUMBERVALUE('Upload Data'!L993) &lt;= 100), AND('Upload Data'!K993 = refClaimFscMixCredit, OR('Upload Data'!L993 = "", 'Upload Data'!L993 = 100)), AND('Upload Data'!K993 = refClaimFscRecycled, 'Upload Data'!K993 =""), 'Upload Data'!K993 = ""), FALSE)</f>
        <v>1</v>
      </c>
      <c r="T1006" s="50" t="b">
        <f>IFERROR(OR('Upload Data'!M993 = "", ISNUMBER('Upload Data'!M993), IFERROR(DATEVALUE('Upload Data'!M993) &gt; 0, FALSE)), FALSE)</f>
        <v>1</v>
      </c>
      <c r="U1006" s="50" t="b">
        <f>IFERROR(OR('Upload Data'!N993 = "", ISNUMBER('Upload Data'!N993), IFERROR(DATEVALUE('Upload Data'!N993) &gt; 0, FALSE)), FALSE)</f>
        <v>1</v>
      </c>
      <c r="V1006" s="51" t="s">
        <v>116</v>
      </c>
      <c r="W1006" s="50"/>
      <c r="X1006" s="50"/>
      <c r="Y1006" s="50"/>
      <c r="Z1006" s="50">
        <f>IFERROR(FIND("-", 'Upload Data'!$A993, 1), 1000)</f>
        <v>1000</v>
      </c>
      <c r="AA1006" s="50">
        <f>IFERROR(FIND("-", 'Upload Data'!$A993, Z1006 + 1), 1000)</f>
        <v>1000</v>
      </c>
      <c r="AB1006" s="50">
        <f>IFERROR(FIND("-", 'Upload Data'!$A993, AA1006 + 1), 1000)</f>
        <v>1000</v>
      </c>
      <c r="AC1006" s="50" t="str">
        <f>IFERROR(LEFT('Upload Data'!$A993, Z1006 - 1), "")</f>
        <v/>
      </c>
      <c r="AD1006" s="50" t="str">
        <f>IFERROR(MID('Upload Data'!$A993, Z1006 + 1, AA1006 - Z1006 - 1), "")</f>
        <v/>
      </c>
      <c r="AE1006" s="50" t="str">
        <f>IFERROR(MID('Upload Data'!$A993, AA1006 + 1, AB1006 - AA1006 - 1), "")</f>
        <v/>
      </c>
      <c r="AF1006" s="50" t="str">
        <f>IFERROR(MID('Upload Data'!$A993, AB1006 + 1, 1000), "")</f>
        <v/>
      </c>
      <c r="AG1006" s="50" t="str">
        <f t="shared" si="112"/>
        <v/>
      </c>
      <c r="AH1006" s="50" t="b">
        <f t="shared" si="113"/>
        <v>0</v>
      </c>
    </row>
    <row r="1007" spans="1:34">
      <c r="A1007" s="49">
        <f t="shared" si="110"/>
        <v>994</v>
      </c>
      <c r="B1007" s="48" t="b">
        <f>NOT(IFERROR('Upload Data'!A994 = "ERROR", TRUE))</f>
        <v>1</v>
      </c>
      <c r="C1007" s="48">
        <f t="shared" si="111"/>
        <v>994</v>
      </c>
      <c r="D1007" s="50" t="b">
        <f>IF(B1007, ('Upload Data'!A994 &amp; 'Upload Data'!B994 &amp; 'Upload Data'!C994 &amp; 'Upload Data'!D994 &amp; 'Upload Data'!E994 &amp; 'Upload Data'!F994 &amp; 'Upload Data'!G994 &amp; 'Upload Data'!H994 &amp; 'Upload Data'!I994 &amp; 'Upload Data'!J994 &amp; 'Upload Data'!K994 &amp; 'Upload Data'!L994 &amp; 'Upload Data'!M994 &amp; 'Upload Data'!N994) &lt;&gt; "", FALSE)</f>
        <v>0</v>
      </c>
      <c r="E1007" s="50" t="str">
        <f t="shared" si="114"/>
        <v/>
      </c>
      <c r="F1007" s="50" t="str">
        <f t="shared" si="115"/>
        <v/>
      </c>
      <c r="G1007" s="50" t="b">
        <f t="shared" si="109"/>
        <v>1</v>
      </c>
      <c r="H1007" s="50" t="b">
        <f>IFERROR(OR(AND(NOT(D1007), 'Upload Data'!$A994 = ""), AND(AG1007 &gt; -1, OR(AND(AH1007, LEN(AD1007) = 7), IFERROR(MATCH(AD1007, listCertificateTypes, 0), FALSE)))), FALSE)</f>
        <v>1</v>
      </c>
      <c r="I1007" s="50" t="b">
        <f>IFERROR(OR(NOT($D1007), 'Upload Data'!B994 &lt;&gt; ""), FALSE)</f>
        <v>1</v>
      </c>
      <c r="J1007" s="50" t="b">
        <f>IFERROR(OR(AND(NOT($D1007), 'Upload Data'!C994 = ""), ISNUMBER('Upload Data'!C994), IFERROR(DATEVALUE('Upload Data'!C994) &gt; 0, FALSE)), FALSE)</f>
        <v>1</v>
      </c>
      <c r="K1007" s="50" t="b">
        <f>IFERROR(OR(NOT($D1007), 'Upload Data'!D994 &lt;&gt; ""), FALSE)</f>
        <v>1</v>
      </c>
      <c r="L1007" s="51" t="s">
        <v>116</v>
      </c>
      <c r="M1007" s="50" t="b">
        <f>IFERROR(OR(AND(NOT($D1007), 'Upload Data'!F994 = ""), IFERROR(_xlfn.NUMBERVALUE('Upload Data'!F994) &gt; 0, FALSE)), FALSE)</f>
        <v>1</v>
      </c>
      <c r="N1007" s="50" t="b">
        <f>IFERROR(OR('Upload Data'!G994 = "", IFERROR(_xlfn.NUMBERVALUE('Upload Data'!G994) &gt; 0, FALSE)), FALSE)</f>
        <v>1</v>
      </c>
      <c r="O1007" s="50" t="b">
        <f>IFERROR(OR('Upload Data'!G994 = "", IFERROR(MATCH('Upload Data'!H994, listVolumeUnits, 0), FALSE)), FALSE)</f>
        <v>1</v>
      </c>
      <c r="P1007" s="50" t="b">
        <f>IFERROR(OR('Upload Data'!I994 = "", IFERROR(_xlfn.NUMBERVALUE('Upload Data'!I994) &gt; 0, FALSE)), FALSE)</f>
        <v>1</v>
      </c>
      <c r="Q1007" s="50" t="b">
        <f>IFERROR(OR('Upload Data'!I994 = "", IFERROR(MATCH('Upload Data'!J994, listWeightUnits, 0), FALSE)), FALSE)</f>
        <v>1</v>
      </c>
      <c r="R1007" s="50" t="b">
        <f>IFERROR(OR(AND(NOT(D1007), 'Upload Data'!K994 = ""), IFERROR(MATCH('Upload Data'!K994, listFscClaimTypes, 0), FALSE)), FALSE)</f>
        <v>1</v>
      </c>
      <c r="S1007" s="50" t="b">
        <f>IFERROR(OR(AND('Upload Data'!K994 = refClaimFsc100, OR('Upload Data'!L994 = "", 'Upload Data'!L994 = 100)), AND('Upload Data'!K994 = refClaimFscCW, OR('Upload Data'!L994 = "", 'Upload Data'!L994 = 0)), AND('Upload Data'!K994 = refClaimFscMix, 'Upload Data'!L994 &lt;&gt; "", _xlfn.NUMBERVALUE('Upload Data'!L994) &gt;= 0, _xlfn.NUMBERVALUE('Upload Data'!L994) &lt;= 100), AND('Upload Data'!K994 = refClaimFscMixCredit, OR('Upload Data'!L994 = "", 'Upload Data'!L994 = 100)), AND('Upload Data'!K994 = refClaimFscRecycled, 'Upload Data'!K994 =""), 'Upload Data'!K994 = ""), FALSE)</f>
        <v>1</v>
      </c>
      <c r="T1007" s="50" t="b">
        <f>IFERROR(OR('Upload Data'!M994 = "", ISNUMBER('Upload Data'!M994), IFERROR(DATEVALUE('Upload Data'!M994) &gt; 0, FALSE)), FALSE)</f>
        <v>1</v>
      </c>
      <c r="U1007" s="50" t="b">
        <f>IFERROR(OR('Upload Data'!N994 = "", ISNUMBER('Upload Data'!N994), IFERROR(DATEVALUE('Upload Data'!N994) &gt; 0, FALSE)), FALSE)</f>
        <v>1</v>
      </c>
      <c r="V1007" s="51" t="s">
        <v>116</v>
      </c>
      <c r="W1007" s="50"/>
      <c r="X1007" s="50"/>
      <c r="Y1007" s="50"/>
      <c r="Z1007" s="50">
        <f>IFERROR(FIND("-", 'Upload Data'!$A994, 1), 1000)</f>
        <v>1000</v>
      </c>
      <c r="AA1007" s="50">
        <f>IFERROR(FIND("-", 'Upload Data'!$A994, Z1007 + 1), 1000)</f>
        <v>1000</v>
      </c>
      <c r="AB1007" s="50">
        <f>IFERROR(FIND("-", 'Upload Data'!$A994, AA1007 + 1), 1000)</f>
        <v>1000</v>
      </c>
      <c r="AC1007" s="50" t="str">
        <f>IFERROR(LEFT('Upload Data'!$A994, Z1007 - 1), "")</f>
        <v/>
      </c>
      <c r="AD1007" s="50" t="str">
        <f>IFERROR(MID('Upload Data'!$A994, Z1007 + 1, AA1007 - Z1007 - 1), "")</f>
        <v/>
      </c>
      <c r="AE1007" s="50" t="str">
        <f>IFERROR(MID('Upload Data'!$A994, AA1007 + 1, AB1007 - AA1007 - 1), "")</f>
        <v/>
      </c>
      <c r="AF1007" s="50" t="str">
        <f>IFERROR(MID('Upload Data'!$A994, AB1007 + 1, 1000), "")</f>
        <v/>
      </c>
      <c r="AG1007" s="50" t="str">
        <f t="shared" si="112"/>
        <v/>
      </c>
      <c r="AH1007" s="50" t="b">
        <f t="shared" si="113"/>
        <v>0</v>
      </c>
    </row>
    <row r="1008" spans="1:34">
      <c r="A1008" s="49">
        <f t="shared" si="110"/>
        <v>995</v>
      </c>
      <c r="B1008" s="48" t="b">
        <f>NOT(IFERROR('Upload Data'!A995 = "ERROR", TRUE))</f>
        <v>1</v>
      </c>
      <c r="C1008" s="48">
        <f t="shared" si="111"/>
        <v>995</v>
      </c>
      <c r="D1008" s="50" t="b">
        <f>IF(B1008, ('Upload Data'!A995 &amp; 'Upload Data'!B995 &amp; 'Upload Data'!C995 &amp; 'Upload Data'!D995 &amp; 'Upload Data'!E995 &amp; 'Upload Data'!F995 &amp; 'Upload Data'!G995 &amp; 'Upload Data'!H995 &amp; 'Upload Data'!I995 &amp; 'Upload Data'!J995 &amp; 'Upload Data'!K995 &amp; 'Upload Data'!L995 &amp; 'Upload Data'!M995 &amp; 'Upload Data'!N995) &lt;&gt; "", FALSE)</f>
        <v>0</v>
      </c>
      <c r="E1008" s="50" t="str">
        <f t="shared" si="114"/>
        <v/>
      </c>
      <c r="F1008" s="50" t="str">
        <f t="shared" si="115"/>
        <v/>
      </c>
      <c r="G1008" s="50" t="b">
        <f t="shared" si="109"/>
        <v>1</v>
      </c>
      <c r="H1008" s="50" t="b">
        <f>IFERROR(OR(AND(NOT(D1008), 'Upload Data'!$A995 = ""), AND(AG1008 &gt; -1, OR(AND(AH1008, LEN(AD1008) = 7), IFERROR(MATCH(AD1008, listCertificateTypes, 0), FALSE)))), FALSE)</f>
        <v>1</v>
      </c>
      <c r="I1008" s="50" t="b">
        <f>IFERROR(OR(NOT($D1008), 'Upload Data'!B995 &lt;&gt; ""), FALSE)</f>
        <v>1</v>
      </c>
      <c r="J1008" s="50" t="b">
        <f>IFERROR(OR(AND(NOT($D1008), 'Upload Data'!C995 = ""), ISNUMBER('Upload Data'!C995), IFERROR(DATEVALUE('Upload Data'!C995) &gt; 0, FALSE)), FALSE)</f>
        <v>1</v>
      </c>
      <c r="K1008" s="50" t="b">
        <f>IFERROR(OR(NOT($D1008), 'Upload Data'!D995 &lt;&gt; ""), FALSE)</f>
        <v>1</v>
      </c>
      <c r="L1008" s="51" t="s">
        <v>116</v>
      </c>
      <c r="M1008" s="50" t="b">
        <f>IFERROR(OR(AND(NOT($D1008), 'Upload Data'!F995 = ""), IFERROR(_xlfn.NUMBERVALUE('Upload Data'!F995) &gt; 0, FALSE)), FALSE)</f>
        <v>1</v>
      </c>
      <c r="N1008" s="50" t="b">
        <f>IFERROR(OR('Upload Data'!G995 = "", IFERROR(_xlfn.NUMBERVALUE('Upload Data'!G995) &gt; 0, FALSE)), FALSE)</f>
        <v>1</v>
      </c>
      <c r="O1008" s="50" t="b">
        <f>IFERROR(OR('Upload Data'!G995 = "", IFERROR(MATCH('Upload Data'!H995, listVolumeUnits, 0), FALSE)), FALSE)</f>
        <v>1</v>
      </c>
      <c r="P1008" s="50" t="b">
        <f>IFERROR(OR('Upload Data'!I995 = "", IFERROR(_xlfn.NUMBERVALUE('Upload Data'!I995) &gt; 0, FALSE)), FALSE)</f>
        <v>1</v>
      </c>
      <c r="Q1008" s="50" t="b">
        <f>IFERROR(OR('Upload Data'!I995 = "", IFERROR(MATCH('Upload Data'!J995, listWeightUnits, 0), FALSE)), FALSE)</f>
        <v>1</v>
      </c>
      <c r="R1008" s="50" t="b">
        <f>IFERROR(OR(AND(NOT(D1008), 'Upload Data'!K995 = ""), IFERROR(MATCH('Upload Data'!K995, listFscClaimTypes, 0), FALSE)), FALSE)</f>
        <v>1</v>
      </c>
      <c r="S1008" s="50" t="b">
        <f>IFERROR(OR(AND('Upload Data'!K995 = refClaimFsc100, OR('Upload Data'!L995 = "", 'Upload Data'!L995 = 100)), AND('Upload Data'!K995 = refClaimFscCW, OR('Upload Data'!L995 = "", 'Upload Data'!L995 = 0)), AND('Upload Data'!K995 = refClaimFscMix, 'Upload Data'!L995 &lt;&gt; "", _xlfn.NUMBERVALUE('Upload Data'!L995) &gt;= 0, _xlfn.NUMBERVALUE('Upload Data'!L995) &lt;= 100), AND('Upload Data'!K995 = refClaimFscMixCredit, OR('Upload Data'!L995 = "", 'Upload Data'!L995 = 100)), AND('Upload Data'!K995 = refClaimFscRecycled, 'Upload Data'!K995 =""), 'Upload Data'!K995 = ""), FALSE)</f>
        <v>1</v>
      </c>
      <c r="T1008" s="50" t="b">
        <f>IFERROR(OR('Upload Data'!M995 = "", ISNUMBER('Upload Data'!M995), IFERROR(DATEVALUE('Upload Data'!M995) &gt; 0, FALSE)), FALSE)</f>
        <v>1</v>
      </c>
      <c r="U1008" s="50" t="b">
        <f>IFERROR(OR('Upload Data'!N995 = "", ISNUMBER('Upload Data'!N995), IFERROR(DATEVALUE('Upload Data'!N995) &gt; 0, FALSE)), FALSE)</f>
        <v>1</v>
      </c>
      <c r="V1008" s="51" t="s">
        <v>116</v>
      </c>
      <c r="W1008" s="50"/>
      <c r="X1008" s="50"/>
      <c r="Y1008" s="50"/>
      <c r="Z1008" s="50">
        <f>IFERROR(FIND("-", 'Upload Data'!$A995, 1), 1000)</f>
        <v>1000</v>
      </c>
      <c r="AA1008" s="50">
        <f>IFERROR(FIND("-", 'Upload Data'!$A995, Z1008 + 1), 1000)</f>
        <v>1000</v>
      </c>
      <c r="AB1008" s="50">
        <f>IFERROR(FIND("-", 'Upload Data'!$A995, AA1008 + 1), 1000)</f>
        <v>1000</v>
      </c>
      <c r="AC1008" s="50" t="str">
        <f>IFERROR(LEFT('Upload Data'!$A995, Z1008 - 1), "")</f>
        <v/>
      </c>
      <c r="AD1008" s="50" t="str">
        <f>IFERROR(MID('Upload Data'!$A995, Z1008 + 1, AA1008 - Z1008 - 1), "")</f>
        <v/>
      </c>
      <c r="AE1008" s="50" t="str">
        <f>IFERROR(MID('Upload Data'!$A995, AA1008 + 1, AB1008 - AA1008 - 1), "")</f>
        <v/>
      </c>
      <c r="AF1008" s="50" t="str">
        <f>IFERROR(MID('Upload Data'!$A995, AB1008 + 1, 1000), "")</f>
        <v/>
      </c>
      <c r="AG1008" s="50" t="str">
        <f t="shared" si="112"/>
        <v/>
      </c>
      <c r="AH1008" s="50" t="b">
        <f t="shared" si="113"/>
        <v>0</v>
      </c>
    </row>
    <row r="1009" spans="1:34">
      <c r="A1009" s="49">
        <f t="shared" si="110"/>
        <v>996</v>
      </c>
      <c r="B1009" s="48" t="b">
        <f>NOT(IFERROR('Upload Data'!A996 = "ERROR", TRUE))</f>
        <v>1</v>
      </c>
      <c r="C1009" s="48">
        <f t="shared" si="111"/>
        <v>996</v>
      </c>
      <c r="D1009" s="50" t="b">
        <f>IF(B1009, ('Upload Data'!A996 &amp; 'Upload Data'!B996 &amp; 'Upload Data'!C996 &amp; 'Upload Data'!D996 &amp; 'Upload Data'!E996 &amp; 'Upload Data'!F996 &amp; 'Upload Data'!G996 &amp; 'Upload Data'!H996 &amp; 'Upload Data'!I996 &amp; 'Upload Data'!J996 &amp; 'Upload Data'!K996 &amp; 'Upload Data'!L996 &amp; 'Upload Data'!M996 &amp; 'Upload Data'!N996) &lt;&gt; "", FALSE)</f>
        <v>0</v>
      </c>
      <c r="E1009" s="50" t="str">
        <f t="shared" si="114"/>
        <v/>
      </c>
      <c r="F1009" s="50" t="str">
        <f t="shared" si="115"/>
        <v/>
      </c>
      <c r="G1009" s="50" t="b">
        <f t="shared" si="109"/>
        <v>1</v>
      </c>
      <c r="H1009" s="50" t="b">
        <f>IFERROR(OR(AND(NOT(D1009), 'Upload Data'!$A996 = ""), AND(AG1009 &gt; -1, OR(AND(AH1009, LEN(AD1009) = 7), IFERROR(MATCH(AD1009, listCertificateTypes, 0), FALSE)))), FALSE)</f>
        <v>1</v>
      </c>
      <c r="I1009" s="50" t="b">
        <f>IFERROR(OR(NOT($D1009), 'Upload Data'!B996 &lt;&gt; ""), FALSE)</f>
        <v>1</v>
      </c>
      <c r="J1009" s="50" t="b">
        <f>IFERROR(OR(AND(NOT($D1009), 'Upload Data'!C996 = ""), ISNUMBER('Upload Data'!C996), IFERROR(DATEVALUE('Upload Data'!C996) &gt; 0, FALSE)), FALSE)</f>
        <v>1</v>
      </c>
      <c r="K1009" s="50" t="b">
        <f>IFERROR(OR(NOT($D1009), 'Upload Data'!D996 &lt;&gt; ""), FALSE)</f>
        <v>1</v>
      </c>
      <c r="L1009" s="51" t="s">
        <v>116</v>
      </c>
      <c r="M1009" s="50" t="b">
        <f>IFERROR(OR(AND(NOT($D1009), 'Upload Data'!F996 = ""), IFERROR(_xlfn.NUMBERVALUE('Upload Data'!F996) &gt; 0, FALSE)), FALSE)</f>
        <v>1</v>
      </c>
      <c r="N1009" s="50" t="b">
        <f>IFERROR(OR('Upload Data'!G996 = "", IFERROR(_xlfn.NUMBERVALUE('Upload Data'!G996) &gt; 0, FALSE)), FALSE)</f>
        <v>1</v>
      </c>
      <c r="O1009" s="50" t="b">
        <f>IFERROR(OR('Upload Data'!G996 = "", IFERROR(MATCH('Upload Data'!H996, listVolumeUnits, 0), FALSE)), FALSE)</f>
        <v>1</v>
      </c>
      <c r="P1009" s="50" t="b">
        <f>IFERROR(OR('Upload Data'!I996 = "", IFERROR(_xlfn.NUMBERVALUE('Upload Data'!I996) &gt; 0, FALSE)), FALSE)</f>
        <v>1</v>
      </c>
      <c r="Q1009" s="50" t="b">
        <f>IFERROR(OR('Upload Data'!I996 = "", IFERROR(MATCH('Upload Data'!J996, listWeightUnits, 0), FALSE)), FALSE)</f>
        <v>1</v>
      </c>
      <c r="R1009" s="50" t="b">
        <f>IFERROR(OR(AND(NOT(D1009), 'Upload Data'!K996 = ""), IFERROR(MATCH('Upload Data'!K996, listFscClaimTypes, 0), FALSE)), FALSE)</f>
        <v>1</v>
      </c>
      <c r="S1009" s="50" t="b">
        <f>IFERROR(OR(AND('Upload Data'!K996 = refClaimFsc100, OR('Upload Data'!L996 = "", 'Upload Data'!L996 = 100)), AND('Upload Data'!K996 = refClaimFscCW, OR('Upload Data'!L996 = "", 'Upload Data'!L996 = 0)), AND('Upload Data'!K996 = refClaimFscMix, 'Upload Data'!L996 &lt;&gt; "", _xlfn.NUMBERVALUE('Upload Data'!L996) &gt;= 0, _xlfn.NUMBERVALUE('Upload Data'!L996) &lt;= 100), AND('Upload Data'!K996 = refClaimFscMixCredit, OR('Upload Data'!L996 = "", 'Upload Data'!L996 = 100)), AND('Upload Data'!K996 = refClaimFscRecycled, 'Upload Data'!K996 =""), 'Upload Data'!K996 = ""), FALSE)</f>
        <v>1</v>
      </c>
      <c r="T1009" s="50" t="b">
        <f>IFERROR(OR('Upload Data'!M996 = "", ISNUMBER('Upload Data'!M996), IFERROR(DATEVALUE('Upload Data'!M996) &gt; 0, FALSE)), FALSE)</f>
        <v>1</v>
      </c>
      <c r="U1009" s="50" t="b">
        <f>IFERROR(OR('Upload Data'!N996 = "", ISNUMBER('Upload Data'!N996), IFERROR(DATEVALUE('Upload Data'!N996) &gt; 0, FALSE)), FALSE)</f>
        <v>1</v>
      </c>
      <c r="V1009" s="51" t="s">
        <v>116</v>
      </c>
      <c r="W1009" s="50"/>
      <c r="X1009" s="50"/>
      <c r="Y1009" s="50"/>
      <c r="Z1009" s="50">
        <f>IFERROR(FIND("-", 'Upload Data'!$A996, 1), 1000)</f>
        <v>1000</v>
      </c>
      <c r="AA1009" s="50">
        <f>IFERROR(FIND("-", 'Upload Data'!$A996, Z1009 + 1), 1000)</f>
        <v>1000</v>
      </c>
      <c r="AB1009" s="50">
        <f>IFERROR(FIND("-", 'Upload Data'!$A996, AA1009 + 1), 1000)</f>
        <v>1000</v>
      </c>
      <c r="AC1009" s="50" t="str">
        <f>IFERROR(LEFT('Upload Data'!$A996, Z1009 - 1), "")</f>
        <v/>
      </c>
      <c r="AD1009" s="50" t="str">
        <f>IFERROR(MID('Upload Data'!$A996, Z1009 + 1, AA1009 - Z1009 - 1), "")</f>
        <v/>
      </c>
      <c r="AE1009" s="50" t="str">
        <f>IFERROR(MID('Upload Data'!$A996, AA1009 + 1, AB1009 - AA1009 - 1), "")</f>
        <v/>
      </c>
      <c r="AF1009" s="50" t="str">
        <f>IFERROR(MID('Upload Data'!$A996, AB1009 + 1, 1000), "")</f>
        <v/>
      </c>
      <c r="AG1009" s="50" t="str">
        <f t="shared" si="112"/>
        <v/>
      </c>
      <c r="AH1009" s="50" t="b">
        <f t="shared" si="113"/>
        <v>0</v>
      </c>
    </row>
    <row r="1010" spans="1:34">
      <c r="A1010" s="49">
        <f t="shared" si="110"/>
        <v>997</v>
      </c>
      <c r="B1010" s="48" t="b">
        <f>NOT(IFERROR('Upload Data'!A997 = "ERROR", TRUE))</f>
        <v>1</v>
      </c>
      <c r="C1010" s="48">
        <f t="shared" si="111"/>
        <v>997</v>
      </c>
      <c r="D1010" s="50" t="b">
        <f>IF(B1010, ('Upload Data'!A997 &amp; 'Upload Data'!B997 &amp; 'Upload Data'!C997 &amp; 'Upload Data'!D997 &amp; 'Upload Data'!E997 &amp; 'Upload Data'!F997 &amp; 'Upload Data'!G997 &amp; 'Upload Data'!H997 &amp; 'Upload Data'!I997 &amp; 'Upload Data'!J997 &amp; 'Upload Data'!K997 &amp; 'Upload Data'!L997 &amp; 'Upload Data'!M997 &amp; 'Upload Data'!N997) &lt;&gt; "", FALSE)</f>
        <v>0</v>
      </c>
      <c r="E1010" s="50" t="str">
        <f t="shared" si="114"/>
        <v/>
      </c>
      <c r="F1010" s="50" t="str">
        <f t="shared" si="115"/>
        <v/>
      </c>
      <c r="G1010" s="50" t="b">
        <f t="shared" si="109"/>
        <v>1</v>
      </c>
      <c r="H1010" s="50" t="b">
        <f>IFERROR(OR(AND(NOT(D1010), 'Upload Data'!$A997 = ""), AND(AG1010 &gt; -1, OR(AND(AH1010, LEN(AD1010) = 7), IFERROR(MATCH(AD1010, listCertificateTypes, 0), FALSE)))), FALSE)</f>
        <v>1</v>
      </c>
      <c r="I1010" s="50" t="b">
        <f>IFERROR(OR(NOT($D1010), 'Upload Data'!B997 &lt;&gt; ""), FALSE)</f>
        <v>1</v>
      </c>
      <c r="J1010" s="50" t="b">
        <f>IFERROR(OR(AND(NOT($D1010), 'Upload Data'!C997 = ""), ISNUMBER('Upload Data'!C997), IFERROR(DATEVALUE('Upload Data'!C997) &gt; 0, FALSE)), FALSE)</f>
        <v>1</v>
      </c>
      <c r="K1010" s="50" t="b">
        <f>IFERROR(OR(NOT($D1010), 'Upload Data'!D997 &lt;&gt; ""), FALSE)</f>
        <v>1</v>
      </c>
      <c r="L1010" s="51" t="s">
        <v>116</v>
      </c>
      <c r="M1010" s="50" t="b">
        <f>IFERROR(OR(AND(NOT($D1010), 'Upload Data'!F997 = ""), IFERROR(_xlfn.NUMBERVALUE('Upload Data'!F997) &gt; 0, FALSE)), FALSE)</f>
        <v>1</v>
      </c>
      <c r="N1010" s="50" t="b">
        <f>IFERROR(OR('Upload Data'!G997 = "", IFERROR(_xlfn.NUMBERVALUE('Upload Data'!G997) &gt; 0, FALSE)), FALSE)</f>
        <v>1</v>
      </c>
      <c r="O1010" s="50" t="b">
        <f>IFERROR(OR('Upload Data'!G997 = "", IFERROR(MATCH('Upload Data'!H997, listVolumeUnits, 0), FALSE)), FALSE)</f>
        <v>1</v>
      </c>
      <c r="P1010" s="50" t="b">
        <f>IFERROR(OR('Upload Data'!I997 = "", IFERROR(_xlfn.NUMBERVALUE('Upload Data'!I997) &gt; 0, FALSE)), FALSE)</f>
        <v>1</v>
      </c>
      <c r="Q1010" s="50" t="b">
        <f>IFERROR(OR('Upload Data'!I997 = "", IFERROR(MATCH('Upload Data'!J997, listWeightUnits, 0), FALSE)), FALSE)</f>
        <v>1</v>
      </c>
      <c r="R1010" s="50" t="b">
        <f>IFERROR(OR(AND(NOT(D1010), 'Upload Data'!K997 = ""), IFERROR(MATCH('Upload Data'!K997, listFscClaimTypes, 0), FALSE)), FALSE)</f>
        <v>1</v>
      </c>
      <c r="S1010" s="50" t="b">
        <f>IFERROR(OR(AND('Upload Data'!K997 = refClaimFsc100, OR('Upload Data'!L997 = "", 'Upload Data'!L997 = 100)), AND('Upload Data'!K997 = refClaimFscCW, OR('Upload Data'!L997 = "", 'Upload Data'!L997 = 0)), AND('Upload Data'!K997 = refClaimFscMix, 'Upload Data'!L997 &lt;&gt; "", _xlfn.NUMBERVALUE('Upload Data'!L997) &gt;= 0, _xlfn.NUMBERVALUE('Upload Data'!L997) &lt;= 100), AND('Upload Data'!K997 = refClaimFscMixCredit, OR('Upload Data'!L997 = "", 'Upload Data'!L997 = 100)), AND('Upload Data'!K997 = refClaimFscRecycled, 'Upload Data'!K997 =""), 'Upload Data'!K997 = ""), FALSE)</f>
        <v>1</v>
      </c>
      <c r="T1010" s="50" t="b">
        <f>IFERROR(OR('Upload Data'!M997 = "", ISNUMBER('Upload Data'!M997), IFERROR(DATEVALUE('Upload Data'!M997) &gt; 0, FALSE)), FALSE)</f>
        <v>1</v>
      </c>
      <c r="U1010" s="50" t="b">
        <f>IFERROR(OR('Upload Data'!N997 = "", ISNUMBER('Upload Data'!N997), IFERROR(DATEVALUE('Upload Data'!N997) &gt; 0, FALSE)), FALSE)</f>
        <v>1</v>
      </c>
      <c r="V1010" s="51" t="s">
        <v>116</v>
      </c>
      <c r="W1010" s="50"/>
      <c r="X1010" s="50"/>
      <c r="Y1010" s="50"/>
      <c r="Z1010" s="50">
        <f>IFERROR(FIND("-", 'Upload Data'!$A997, 1), 1000)</f>
        <v>1000</v>
      </c>
      <c r="AA1010" s="50">
        <f>IFERROR(FIND("-", 'Upload Data'!$A997, Z1010 + 1), 1000)</f>
        <v>1000</v>
      </c>
      <c r="AB1010" s="50">
        <f>IFERROR(FIND("-", 'Upload Data'!$A997, AA1010 + 1), 1000)</f>
        <v>1000</v>
      </c>
      <c r="AC1010" s="50" t="str">
        <f>IFERROR(LEFT('Upload Data'!$A997, Z1010 - 1), "")</f>
        <v/>
      </c>
      <c r="AD1010" s="50" t="str">
        <f>IFERROR(MID('Upload Data'!$A997, Z1010 + 1, AA1010 - Z1010 - 1), "")</f>
        <v/>
      </c>
      <c r="AE1010" s="50" t="str">
        <f>IFERROR(MID('Upload Data'!$A997, AA1010 + 1, AB1010 - AA1010 - 1), "")</f>
        <v/>
      </c>
      <c r="AF1010" s="50" t="str">
        <f>IFERROR(MID('Upload Data'!$A997, AB1010 + 1, 1000), "")</f>
        <v/>
      </c>
      <c r="AG1010" s="50" t="str">
        <f t="shared" si="112"/>
        <v/>
      </c>
      <c r="AH1010" s="50" t="b">
        <f t="shared" si="113"/>
        <v>0</v>
      </c>
    </row>
    <row r="1011" spans="1:34">
      <c r="A1011" s="49">
        <f t="shared" si="110"/>
        <v>998</v>
      </c>
      <c r="B1011" s="48" t="b">
        <f>NOT(IFERROR('Upload Data'!A998 = "ERROR", TRUE))</f>
        <v>1</v>
      </c>
      <c r="C1011" s="48">
        <f t="shared" si="111"/>
        <v>998</v>
      </c>
      <c r="D1011" s="50" t="b">
        <f>IF(B1011, ('Upload Data'!A998 &amp; 'Upload Data'!B998 &amp; 'Upload Data'!C998 &amp; 'Upload Data'!D998 &amp; 'Upload Data'!E998 &amp; 'Upload Data'!F998 &amp; 'Upload Data'!G998 &amp; 'Upload Data'!H998 &amp; 'Upload Data'!I998 &amp; 'Upload Data'!J998 &amp; 'Upload Data'!K998 &amp; 'Upload Data'!L998 &amp; 'Upload Data'!M998 &amp; 'Upload Data'!N998) &lt;&gt; "", FALSE)</f>
        <v>0</v>
      </c>
      <c r="E1011" s="50" t="str">
        <f t="shared" si="114"/>
        <v/>
      </c>
      <c r="F1011" s="50" t="str">
        <f t="shared" si="115"/>
        <v/>
      </c>
      <c r="G1011" s="50" t="b">
        <f t="shared" si="109"/>
        <v>1</v>
      </c>
      <c r="H1011" s="50" t="b">
        <f>IFERROR(OR(AND(NOT(D1011), 'Upload Data'!$A998 = ""), AND(AG1011 &gt; -1, OR(AND(AH1011, LEN(AD1011) = 7), IFERROR(MATCH(AD1011, listCertificateTypes, 0), FALSE)))), FALSE)</f>
        <v>1</v>
      </c>
      <c r="I1011" s="50" t="b">
        <f>IFERROR(OR(NOT($D1011), 'Upload Data'!B998 &lt;&gt; ""), FALSE)</f>
        <v>1</v>
      </c>
      <c r="J1011" s="50" t="b">
        <f>IFERROR(OR(AND(NOT($D1011), 'Upload Data'!C998 = ""), ISNUMBER('Upload Data'!C998), IFERROR(DATEVALUE('Upload Data'!C998) &gt; 0, FALSE)), FALSE)</f>
        <v>1</v>
      </c>
      <c r="K1011" s="50" t="b">
        <f>IFERROR(OR(NOT($D1011), 'Upload Data'!D998 &lt;&gt; ""), FALSE)</f>
        <v>1</v>
      </c>
      <c r="L1011" s="51" t="s">
        <v>116</v>
      </c>
      <c r="M1011" s="50" t="b">
        <f>IFERROR(OR(AND(NOT($D1011), 'Upload Data'!F998 = ""), IFERROR(_xlfn.NUMBERVALUE('Upload Data'!F998) &gt; 0, FALSE)), FALSE)</f>
        <v>1</v>
      </c>
      <c r="N1011" s="50" t="b">
        <f>IFERROR(OR('Upload Data'!G998 = "", IFERROR(_xlfn.NUMBERVALUE('Upload Data'!G998) &gt; 0, FALSE)), FALSE)</f>
        <v>1</v>
      </c>
      <c r="O1011" s="50" t="b">
        <f>IFERROR(OR('Upload Data'!G998 = "", IFERROR(MATCH('Upload Data'!H998, listVolumeUnits, 0), FALSE)), FALSE)</f>
        <v>1</v>
      </c>
      <c r="P1011" s="50" t="b">
        <f>IFERROR(OR('Upload Data'!I998 = "", IFERROR(_xlfn.NUMBERVALUE('Upload Data'!I998) &gt; 0, FALSE)), FALSE)</f>
        <v>1</v>
      </c>
      <c r="Q1011" s="50" t="b">
        <f>IFERROR(OR('Upload Data'!I998 = "", IFERROR(MATCH('Upload Data'!J998, listWeightUnits, 0), FALSE)), FALSE)</f>
        <v>1</v>
      </c>
      <c r="R1011" s="50" t="b">
        <f>IFERROR(OR(AND(NOT(D1011), 'Upload Data'!K998 = ""), IFERROR(MATCH('Upload Data'!K998, listFscClaimTypes, 0), FALSE)), FALSE)</f>
        <v>1</v>
      </c>
      <c r="S1011" s="50" t="b">
        <f>IFERROR(OR(AND('Upload Data'!K998 = refClaimFsc100, OR('Upload Data'!L998 = "", 'Upload Data'!L998 = 100)), AND('Upload Data'!K998 = refClaimFscCW, OR('Upload Data'!L998 = "", 'Upload Data'!L998 = 0)), AND('Upload Data'!K998 = refClaimFscMix, 'Upload Data'!L998 &lt;&gt; "", _xlfn.NUMBERVALUE('Upload Data'!L998) &gt;= 0, _xlfn.NUMBERVALUE('Upload Data'!L998) &lt;= 100), AND('Upload Data'!K998 = refClaimFscMixCredit, OR('Upload Data'!L998 = "", 'Upload Data'!L998 = 100)), AND('Upload Data'!K998 = refClaimFscRecycled, 'Upload Data'!K998 =""), 'Upload Data'!K998 = ""), FALSE)</f>
        <v>1</v>
      </c>
      <c r="T1011" s="50" t="b">
        <f>IFERROR(OR('Upload Data'!M998 = "", ISNUMBER('Upload Data'!M998), IFERROR(DATEVALUE('Upload Data'!M998) &gt; 0, FALSE)), FALSE)</f>
        <v>1</v>
      </c>
      <c r="U1011" s="50" t="b">
        <f>IFERROR(OR('Upload Data'!N998 = "", ISNUMBER('Upload Data'!N998), IFERROR(DATEVALUE('Upload Data'!N998) &gt; 0, FALSE)), FALSE)</f>
        <v>1</v>
      </c>
      <c r="V1011" s="51" t="s">
        <v>116</v>
      </c>
      <c r="W1011" s="50"/>
      <c r="X1011" s="50"/>
      <c r="Y1011" s="50"/>
      <c r="Z1011" s="50">
        <f>IFERROR(FIND("-", 'Upload Data'!$A998, 1), 1000)</f>
        <v>1000</v>
      </c>
      <c r="AA1011" s="50">
        <f>IFERROR(FIND("-", 'Upload Data'!$A998, Z1011 + 1), 1000)</f>
        <v>1000</v>
      </c>
      <c r="AB1011" s="50">
        <f>IFERROR(FIND("-", 'Upload Data'!$A998, AA1011 + 1), 1000)</f>
        <v>1000</v>
      </c>
      <c r="AC1011" s="50" t="str">
        <f>IFERROR(LEFT('Upload Data'!$A998, Z1011 - 1), "")</f>
        <v/>
      </c>
      <c r="AD1011" s="50" t="str">
        <f>IFERROR(MID('Upload Data'!$A998, Z1011 + 1, AA1011 - Z1011 - 1), "")</f>
        <v/>
      </c>
      <c r="AE1011" s="50" t="str">
        <f>IFERROR(MID('Upload Data'!$A998, AA1011 + 1, AB1011 - AA1011 - 1), "")</f>
        <v/>
      </c>
      <c r="AF1011" s="50" t="str">
        <f>IFERROR(MID('Upload Data'!$A998, AB1011 + 1, 1000), "")</f>
        <v/>
      </c>
      <c r="AG1011" s="50" t="str">
        <f t="shared" si="112"/>
        <v/>
      </c>
      <c r="AH1011" s="50" t="b">
        <f t="shared" si="113"/>
        <v>0</v>
      </c>
    </row>
    <row r="1012" spans="1:34">
      <c r="A1012" s="49">
        <f t="shared" si="110"/>
        <v>999</v>
      </c>
      <c r="B1012" s="48" t="b">
        <f>NOT(IFERROR('Upload Data'!A999 = "ERROR", TRUE))</f>
        <v>1</v>
      </c>
      <c r="C1012" s="48">
        <f t="shared" si="111"/>
        <v>999</v>
      </c>
      <c r="D1012" s="50" t="b">
        <f>IF(B1012, ('Upload Data'!A999 &amp; 'Upload Data'!B999 &amp; 'Upload Data'!C999 &amp; 'Upload Data'!D999 &amp; 'Upload Data'!E999 &amp; 'Upload Data'!F999 &amp; 'Upload Data'!G999 &amp; 'Upload Data'!H999 &amp; 'Upload Data'!I999 &amp; 'Upload Data'!J999 &amp; 'Upload Data'!K999 &amp; 'Upload Data'!L999 &amp; 'Upload Data'!M999 &amp; 'Upload Data'!N999) &lt;&gt; "", FALSE)</f>
        <v>0</v>
      </c>
      <c r="E1012" s="50" t="str">
        <f t="shared" si="114"/>
        <v/>
      </c>
      <c r="F1012" s="50" t="str">
        <f t="shared" si="115"/>
        <v/>
      </c>
      <c r="G1012" s="50" t="b">
        <f t="shared" si="109"/>
        <v>1</v>
      </c>
      <c r="H1012" s="50" t="b">
        <f>IFERROR(OR(AND(NOT(D1012), 'Upload Data'!$A999 = ""), AND(AG1012 &gt; -1, OR(AND(AH1012, LEN(AD1012) = 7), IFERROR(MATCH(AD1012, listCertificateTypes, 0), FALSE)))), FALSE)</f>
        <v>1</v>
      </c>
      <c r="I1012" s="50" t="b">
        <f>IFERROR(OR(NOT($D1012), 'Upload Data'!B999 &lt;&gt; ""), FALSE)</f>
        <v>1</v>
      </c>
      <c r="J1012" s="50" t="b">
        <f>IFERROR(OR(AND(NOT($D1012), 'Upload Data'!C999 = ""), ISNUMBER('Upload Data'!C999), IFERROR(DATEVALUE('Upload Data'!C999) &gt; 0, FALSE)), FALSE)</f>
        <v>1</v>
      </c>
      <c r="K1012" s="50" t="b">
        <f>IFERROR(OR(NOT($D1012), 'Upload Data'!D999 &lt;&gt; ""), FALSE)</f>
        <v>1</v>
      </c>
      <c r="L1012" s="51" t="s">
        <v>116</v>
      </c>
      <c r="M1012" s="50" t="b">
        <f>IFERROR(OR(AND(NOT($D1012), 'Upload Data'!F999 = ""), IFERROR(_xlfn.NUMBERVALUE('Upload Data'!F999) &gt; 0, FALSE)), FALSE)</f>
        <v>1</v>
      </c>
      <c r="N1012" s="50" t="b">
        <f>IFERROR(OR('Upload Data'!G999 = "", IFERROR(_xlfn.NUMBERVALUE('Upload Data'!G999) &gt; 0, FALSE)), FALSE)</f>
        <v>1</v>
      </c>
      <c r="O1012" s="50" t="b">
        <f>IFERROR(OR('Upload Data'!G999 = "", IFERROR(MATCH('Upload Data'!H999, listVolumeUnits, 0), FALSE)), FALSE)</f>
        <v>1</v>
      </c>
      <c r="P1012" s="50" t="b">
        <f>IFERROR(OR('Upload Data'!I999 = "", IFERROR(_xlfn.NUMBERVALUE('Upload Data'!I999) &gt; 0, FALSE)), FALSE)</f>
        <v>1</v>
      </c>
      <c r="Q1012" s="50" t="b">
        <f>IFERROR(OR('Upload Data'!I999 = "", IFERROR(MATCH('Upload Data'!J999, listWeightUnits, 0), FALSE)), FALSE)</f>
        <v>1</v>
      </c>
      <c r="R1012" s="50" t="b">
        <f>IFERROR(OR(AND(NOT(D1012), 'Upload Data'!K999 = ""), IFERROR(MATCH('Upload Data'!K999, listFscClaimTypes, 0), FALSE)), FALSE)</f>
        <v>1</v>
      </c>
      <c r="S1012" s="50" t="b">
        <f>IFERROR(OR(AND('Upload Data'!K999 = refClaimFsc100, OR('Upload Data'!L999 = "", 'Upload Data'!L999 = 100)), AND('Upload Data'!K999 = refClaimFscCW, OR('Upload Data'!L999 = "", 'Upload Data'!L999 = 0)), AND('Upload Data'!K999 = refClaimFscMix, 'Upload Data'!L999 &lt;&gt; "", _xlfn.NUMBERVALUE('Upload Data'!L999) &gt;= 0, _xlfn.NUMBERVALUE('Upload Data'!L999) &lt;= 100), AND('Upload Data'!K999 = refClaimFscMixCredit, OR('Upload Data'!L999 = "", 'Upload Data'!L999 = 100)), AND('Upload Data'!K999 = refClaimFscRecycled, 'Upload Data'!K999 =""), 'Upload Data'!K999 = ""), FALSE)</f>
        <v>1</v>
      </c>
      <c r="T1012" s="50" t="b">
        <f>IFERROR(OR('Upload Data'!M999 = "", ISNUMBER('Upload Data'!M999), IFERROR(DATEVALUE('Upload Data'!M999) &gt; 0, FALSE)), FALSE)</f>
        <v>1</v>
      </c>
      <c r="U1012" s="50" t="b">
        <f>IFERROR(OR('Upload Data'!N999 = "", ISNUMBER('Upload Data'!N999), IFERROR(DATEVALUE('Upload Data'!N999) &gt; 0, FALSE)), FALSE)</f>
        <v>1</v>
      </c>
      <c r="V1012" s="51" t="s">
        <v>116</v>
      </c>
      <c r="W1012" s="50"/>
      <c r="X1012" s="50"/>
      <c r="Y1012" s="50"/>
      <c r="Z1012" s="50">
        <f>IFERROR(FIND("-", 'Upload Data'!$A999, 1), 1000)</f>
        <v>1000</v>
      </c>
      <c r="AA1012" s="50">
        <f>IFERROR(FIND("-", 'Upload Data'!$A999, Z1012 + 1), 1000)</f>
        <v>1000</v>
      </c>
      <c r="AB1012" s="50">
        <f>IFERROR(FIND("-", 'Upload Data'!$A999, AA1012 + 1), 1000)</f>
        <v>1000</v>
      </c>
      <c r="AC1012" s="50" t="str">
        <f>IFERROR(LEFT('Upload Data'!$A999, Z1012 - 1), "")</f>
        <v/>
      </c>
      <c r="AD1012" s="50" t="str">
        <f>IFERROR(MID('Upload Data'!$A999, Z1012 + 1, AA1012 - Z1012 - 1), "")</f>
        <v/>
      </c>
      <c r="AE1012" s="50" t="str">
        <f>IFERROR(MID('Upload Data'!$A999, AA1012 + 1, AB1012 - AA1012 - 1), "")</f>
        <v/>
      </c>
      <c r="AF1012" s="50" t="str">
        <f>IFERROR(MID('Upload Data'!$A999, AB1012 + 1, 1000), "")</f>
        <v/>
      </c>
      <c r="AG1012" s="50" t="str">
        <f t="shared" si="112"/>
        <v/>
      </c>
      <c r="AH1012" s="50" t="b">
        <f t="shared" si="113"/>
        <v>0</v>
      </c>
    </row>
    <row r="1013" spans="1:34">
      <c r="A1013" s="49">
        <f t="shared" si="110"/>
        <v>1000</v>
      </c>
      <c r="B1013" s="48" t="b">
        <f>NOT(IFERROR('Upload Data'!A1000 = "ERROR", TRUE))</f>
        <v>1</v>
      </c>
      <c r="C1013" s="48">
        <f t="shared" si="111"/>
        <v>1000</v>
      </c>
      <c r="D1013" s="50" t="b">
        <f>IF(B1013, ('Upload Data'!A1000 &amp; 'Upload Data'!B1000 &amp; 'Upload Data'!C1000 &amp; 'Upload Data'!D1000 &amp; 'Upload Data'!E1000 &amp; 'Upload Data'!F1000 &amp; 'Upload Data'!G1000 &amp; 'Upload Data'!H1000 &amp; 'Upload Data'!I1000 &amp; 'Upload Data'!J1000 &amp; 'Upload Data'!K1000 &amp; 'Upload Data'!L1000 &amp; 'Upload Data'!M1000 &amp; 'Upload Data'!N1000) &lt;&gt; "", FALSE)</f>
        <v>0</v>
      </c>
      <c r="E1013" s="50" t="str">
        <f t="shared" si="114"/>
        <v/>
      </c>
      <c r="F1013" s="50" t="str">
        <f t="shared" si="115"/>
        <v/>
      </c>
      <c r="G1013" s="50" t="b">
        <f t="shared" si="109"/>
        <v>1</v>
      </c>
      <c r="H1013" s="50" t="b">
        <f>IFERROR(OR(AND(NOT(D1013), 'Upload Data'!$A1000 = ""), AND(AG1013 &gt; -1, OR(AND(AH1013, LEN(AD1013) = 7), IFERROR(MATCH(AD1013, listCertificateTypes, 0), FALSE)))), FALSE)</f>
        <v>1</v>
      </c>
      <c r="I1013" s="50" t="b">
        <f>IFERROR(OR(NOT($D1013), 'Upload Data'!B1000 &lt;&gt; ""), FALSE)</f>
        <v>1</v>
      </c>
      <c r="J1013" s="50" t="b">
        <f>IFERROR(OR(AND(NOT($D1013), 'Upload Data'!C1000 = ""), ISNUMBER('Upload Data'!C1000), IFERROR(DATEVALUE('Upload Data'!C1000) &gt; 0, FALSE)), FALSE)</f>
        <v>1</v>
      </c>
      <c r="K1013" s="50" t="b">
        <f>IFERROR(OR(NOT($D1013), 'Upload Data'!D1000 &lt;&gt; ""), FALSE)</f>
        <v>1</v>
      </c>
      <c r="L1013" s="51" t="s">
        <v>116</v>
      </c>
      <c r="M1013" s="50" t="b">
        <f>IFERROR(OR(AND(NOT($D1013), 'Upload Data'!F1000 = ""), IFERROR(_xlfn.NUMBERVALUE('Upload Data'!F1000) &gt; 0, FALSE)), FALSE)</f>
        <v>1</v>
      </c>
      <c r="N1013" s="50" t="b">
        <f>IFERROR(OR('Upload Data'!G1000 = "", IFERROR(_xlfn.NUMBERVALUE('Upload Data'!G1000) &gt; 0, FALSE)), FALSE)</f>
        <v>1</v>
      </c>
      <c r="O1013" s="50" t="b">
        <f>IFERROR(OR('Upload Data'!G1000 = "", IFERROR(MATCH('Upload Data'!H1000, listVolumeUnits, 0), FALSE)), FALSE)</f>
        <v>1</v>
      </c>
      <c r="P1013" s="50" t="b">
        <f>IFERROR(OR('Upload Data'!I1000 = "", IFERROR(_xlfn.NUMBERVALUE('Upload Data'!I1000) &gt; 0, FALSE)), FALSE)</f>
        <v>1</v>
      </c>
      <c r="Q1013" s="50" t="b">
        <f>IFERROR(OR('Upload Data'!I1000 = "", IFERROR(MATCH('Upload Data'!J1000, listWeightUnits, 0), FALSE)), FALSE)</f>
        <v>1</v>
      </c>
      <c r="R1013" s="50" t="b">
        <f>IFERROR(OR(AND(NOT(D1013), 'Upload Data'!K1000 = ""), IFERROR(MATCH('Upload Data'!K1000, listFscClaimTypes, 0), FALSE)), FALSE)</f>
        <v>1</v>
      </c>
      <c r="S1013" s="50" t="b">
        <f>IFERROR(OR(AND('Upload Data'!K1000 = refClaimFsc100, OR('Upload Data'!L1000 = "", 'Upload Data'!L1000 = 100)), AND('Upload Data'!K1000 = refClaimFscCW, OR('Upload Data'!L1000 = "", 'Upload Data'!L1000 = 0)), AND('Upload Data'!K1000 = refClaimFscMix, 'Upload Data'!L1000 &lt;&gt; "", _xlfn.NUMBERVALUE('Upload Data'!L1000) &gt;= 0, _xlfn.NUMBERVALUE('Upload Data'!L1000) &lt;= 100), AND('Upload Data'!K1000 = refClaimFscMixCredit, OR('Upload Data'!L1000 = "", 'Upload Data'!L1000 = 100)), AND('Upload Data'!K1000 = refClaimFscRecycled, 'Upload Data'!K1000 =""), 'Upload Data'!K1000 = ""), FALSE)</f>
        <v>1</v>
      </c>
      <c r="T1013" s="50" t="b">
        <f>IFERROR(OR('Upload Data'!M1000 = "", ISNUMBER('Upload Data'!M1000), IFERROR(DATEVALUE('Upload Data'!M1000) &gt; 0, FALSE)), FALSE)</f>
        <v>1</v>
      </c>
      <c r="U1013" s="50" t="b">
        <f>IFERROR(OR('Upload Data'!N1000 = "", ISNUMBER('Upload Data'!N1000), IFERROR(DATEVALUE('Upload Data'!N1000) &gt; 0, FALSE)), FALSE)</f>
        <v>1</v>
      </c>
      <c r="V1013" s="51" t="s">
        <v>116</v>
      </c>
      <c r="W1013" s="50"/>
      <c r="X1013" s="50"/>
      <c r="Y1013" s="50"/>
      <c r="Z1013" s="50">
        <f>IFERROR(FIND("-", 'Upload Data'!$A1000, 1), 1000)</f>
        <v>1000</v>
      </c>
      <c r="AA1013" s="50">
        <f>IFERROR(FIND("-", 'Upload Data'!$A1000, Z1013 + 1), 1000)</f>
        <v>1000</v>
      </c>
      <c r="AB1013" s="50">
        <f>IFERROR(FIND("-", 'Upload Data'!$A1000, AA1013 + 1), 1000)</f>
        <v>1000</v>
      </c>
      <c r="AC1013" s="50" t="str">
        <f>IFERROR(LEFT('Upload Data'!$A1000, Z1013 - 1), "")</f>
        <v/>
      </c>
      <c r="AD1013" s="50" t="str">
        <f>IFERROR(MID('Upload Data'!$A1000, Z1013 + 1, AA1013 - Z1013 - 1), "")</f>
        <v/>
      </c>
      <c r="AE1013" s="50" t="str">
        <f>IFERROR(MID('Upload Data'!$A1000, AA1013 + 1, AB1013 - AA1013 - 1), "")</f>
        <v/>
      </c>
      <c r="AF1013" s="50" t="str">
        <f>IFERROR(MID('Upload Data'!$A1000, AB1013 + 1, 1000), "")</f>
        <v/>
      </c>
      <c r="AG1013" s="50" t="str">
        <f t="shared" si="112"/>
        <v/>
      </c>
      <c r="AH1013" s="50" t="b">
        <f t="shared" si="113"/>
        <v>0</v>
      </c>
    </row>
  </sheetData>
  <autoFilter ref="A13:V1013" xr:uid="{FBE035D7-1532-4123-97B7-6EE24CF2AFBE}"/>
  <phoneticPr fontId="1" type="noConversion"/>
  <conditionalFormatting sqref="A15:A1013">
    <cfRule type="cellIs" dxfId="6" priority="10" operator="equal">
      <formula>0</formula>
    </cfRule>
  </conditionalFormatting>
  <conditionalFormatting sqref="A8:D8 A10:D10">
    <cfRule type="expression" dxfId="5" priority="8">
      <formula>($D8 &gt; 0)</formula>
    </cfRule>
  </conditionalFormatting>
  <conditionalFormatting sqref="B15:AH1013">
    <cfRule type="expression" dxfId="4" priority="12" stopIfTrue="1">
      <formula>($D15 = FALSE)</formula>
    </cfRule>
  </conditionalFormatting>
  <conditionalFormatting sqref="G2:G4">
    <cfRule type="cellIs" dxfId="3" priority="1" operator="equal">
      <formula>"Incorrect"</formula>
    </cfRule>
  </conditionalFormatting>
  <conditionalFormatting sqref="G6">
    <cfRule type="cellIs" dxfId="2" priority="2" operator="equal">
      <formula>"Inconsistent"</formula>
    </cfRule>
  </conditionalFormatting>
  <conditionalFormatting sqref="G15:V1013">
    <cfRule type="cellIs" dxfId="1" priority="13" operator="equal">
      <formula>FALSE</formula>
    </cfRule>
  </conditionalFormatting>
  <conditionalFormatting sqref="H12:V12">
    <cfRule type="cellIs" dxfId="0" priority="22" operator="equal">
      <formula>"ERROR"</formula>
    </cfRule>
  </conditionalFormatting>
  <pageMargins left="0.7" right="0.7" top="0.75" bottom="0.75" header="0.3" footer="0.3"/>
  <pageSetup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BD4B9-0275-4031-8D77-645F43EEAF5E}">
  <sheetPr>
    <tabColor theme="6"/>
    <pageSetUpPr autoPageBreaks="0"/>
  </sheetPr>
  <dimension ref="A1:I485"/>
  <sheetViews>
    <sheetView workbookViewId="0">
      <pane ySplit="1" topLeftCell="A2" activePane="bottomLeft" state="frozen"/>
      <selection pane="bottomLeft" activeCell="A2" sqref="A2"/>
    </sheetView>
  </sheetViews>
  <sheetFormatPr defaultColWidth="9.109375" defaultRowHeight="13.2"/>
  <cols>
    <col min="1" max="1" width="18.44140625" style="61" customWidth="1"/>
    <col min="2" max="2" width="3.5546875" style="61" customWidth="1"/>
    <col min="3" max="3" width="21.88671875" style="61" customWidth="1"/>
    <col min="4" max="4" width="2.88671875" style="61" customWidth="1"/>
    <col min="5" max="5" width="20.88671875" style="61" customWidth="1"/>
    <col min="6" max="6" width="1.88671875" style="61" customWidth="1"/>
    <col min="7" max="7" width="20.109375" style="61" customWidth="1"/>
    <col min="8" max="8" width="2.44140625" style="61" customWidth="1"/>
    <col min="9" max="9" width="20.5546875" style="61" customWidth="1"/>
    <col min="10" max="16384" width="9.109375" style="61"/>
  </cols>
  <sheetData>
    <row r="1" spans="1:9">
      <c r="A1" s="60" t="s">
        <v>117</v>
      </c>
      <c r="C1" s="60" t="s">
        <v>118</v>
      </c>
      <c r="E1" s="60" t="s">
        <v>119</v>
      </c>
      <c r="G1" s="60" t="s">
        <v>120</v>
      </c>
      <c r="I1" s="60" t="s">
        <v>121</v>
      </c>
    </row>
    <row r="3" spans="1:9">
      <c r="A3" s="61" t="s">
        <v>122</v>
      </c>
      <c r="C3" s="61" t="s">
        <v>123</v>
      </c>
      <c r="E3" s="61" t="s">
        <v>82</v>
      </c>
      <c r="G3" s="61" t="s">
        <v>124</v>
      </c>
      <c r="I3" s="61" t="s">
        <v>81</v>
      </c>
    </row>
    <row r="4" spans="1:9">
      <c r="A4" s="61" t="s">
        <v>125</v>
      </c>
      <c r="C4" s="61" t="s">
        <v>126</v>
      </c>
      <c r="E4" s="61" t="s">
        <v>90</v>
      </c>
      <c r="G4" s="61" t="s">
        <v>80</v>
      </c>
      <c r="I4" s="61" t="s">
        <v>127</v>
      </c>
    </row>
    <row r="5" spans="1:9">
      <c r="A5" s="61" t="s">
        <v>128</v>
      </c>
      <c r="E5" s="61" t="s">
        <v>160</v>
      </c>
      <c r="G5" s="61" t="s">
        <v>129</v>
      </c>
      <c r="I5" s="61" t="s">
        <v>130</v>
      </c>
    </row>
    <row r="6" spans="1:9">
      <c r="A6" s="61" t="s">
        <v>131</v>
      </c>
      <c r="E6" s="61" t="s">
        <v>86</v>
      </c>
      <c r="G6" s="61" t="s">
        <v>133</v>
      </c>
      <c r="I6" s="61" t="s">
        <v>134</v>
      </c>
    </row>
    <row r="7" spans="1:9">
      <c r="E7" s="61" t="s">
        <v>132</v>
      </c>
      <c r="G7" s="61" t="s">
        <v>135</v>
      </c>
      <c r="I7" s="61" t="s">
        <v>136</v>
      </c>
    </row>
    <row r="8" spans="1:9">
      <c r="I8" s="61" t="s">
        <v>137</v>
      </c>
    </row>
    <row r="485" ht="20.25" customHeight="1"/>
  </sheetData>
  <sheetProtection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f717862-01eb-4055-bfcf-6048b8076067">
      <Terms xmlns="http://schemas.microsoft.com/office/infopath/2007/PartnerControls"/>
    </lcf76f155ced4ddcb4097134ff3c332f>
    <TaxCatchAll xmlns="cce49747-dd7a-47fb-a619-0333d332710b" xsi:nil="true"/>
    <SharedWithUsers xmlns="cce49747-dd7a-47fb-a619-0333d332710b">
      <UserInfo>
        <DisplayName>Nic Coluccino Copied Code</DisplayName>
        <AccountId>25</AccountId>
        <AccountType/>
      </UserInfo>
      <UserInfo>
        <DisplayName>Ethan Brugger Copied Code</DisplayName>
        <AccountId>26</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1DB3CCB26FBA64DB74B7D4E4F54B4E1" ma:contentTypeVersion="14" ma:contentTypeDescription="Create a new document." ma:contentTypeScope="" ma:versionID="9f542b7f4b7ba762cdc16884d01a1fab">
  <xsd:schema xmlns:xsd="http://www.w3.org/2001/XMLSchema" xmlns:xs="http://www.w3.org/2001/XMLSchema" xmlns:p="http://schemas.microsoft.com/office/2006/metadata/properties" xmlns:ns2="8f717862-01eb-4055-bfcf-6048b8076067" xmlns:ns3="cce49747-dd7a-47fb-a619-0333d332710b" targetNamespace="http://schemas.microsoft.com/office/2006/metadata/properties" ma:root="true" ma:fieldsID="6837d90d2421ec23d8ad6c80ff789f58" ns2:_="" ns3:_="">
    <xsd:import namespace="8f717862-01eb-4055-bfcf-6048b8076067"/>
    <xsd:import namespace="cce49747-dd7a-47fb-a619-0333d332710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717862-01eb-4055-bfcf-6048b80760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2cac1bc-b845-4316-a757-d4fa565f3c48"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e49747-dd7a-47fb-a619-0333d332710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2c12c90c-9177-4ec1-a01b-099c91c36997}" ma:internalName="TaxCatchAll" ma:showField="CatchAllData" ma:web="cce49747-dd7a-47fb-a619-0333d332710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0EBDF4-E963-4E94-9942-B837F914D47E}">
  <ds:schemaRefs>
    <ds:schemaRef ds:uri="http://schemas.microsoft.com/sharepoint/v3/contenttype/forms"/>
  </ds:schemaRefs>
</ds:datastoreItem>
</file>

<file path=customXml/itemProps2.xml><?xml version="1.0" encoding="utf-8"?>
<ds:datastoreItem xmlns:ds="http://schemas.openxmlformats.org/officeDocument/2006/customXml" ds:itemID="{685A512B-9B81-4BF8-9BF0-5E59F8ABBE73}">
  <ds:schemaRefs>
    <ds:schemaRef ds:uri="http://schemas.microsoft.com/office/2006/metadata/properties"/>
    <ds:schemaRef ds:uri="http://schemas.microsoft.com/office/infopath/2007/PartnerControls"/>
    <ds:schemaRef ds:uri="8f717862-01eb-4055-bfcf-6048b8076067"/>
    <ds:schemaRef ds:uri="cce49747-dd7a-47fb-a619-0333d332710b"/>
  </ds:schemaRefs>
</ds:datastoreItem>
</file>

<file path=customXml/itemProps3.xml><?xml version="1.0" encoding="utf-8"?>
<ds:datastoreItem xmlns:ds="http://schemas.openxmlformats.org/officeDocument/2006/customXml" ds:itemID="{C6504C05-1B12-4527-BA9D-69F98539A5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717862-01eb-4055-bfcf-6048b8076067"/>
    <ds:schemaRef ds:uri="cce49747-dd7a-47fb-a619-0333d33271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11</vt:i4>
      </vt:variant>
    </vt:vector>
  </HeadingPairs>
  <TitlesOfParts>
    <vt:vector size="15" baseType="lpstr">
      <vt:lpstr>Instructions</vt:lpstr>
      <vt:lpstr>Upload Data</vt:lpstr>
      <vt:lpstr>Check</vt:lpstr>
      <vt:lpstr>Reference</vt:lpstr>
      <vt:lpstr>listCertificateTypes</vt:lpstr>
      <vt:lpstr>listFscClaimTypes</vt:lpstr>
      <vt:lpstr>listTransactionTypes</vt:lpstr>
      <vt:lpstr>listVolumeUnits</vt:lpstr>
      <vt:lpstr>listWeightUnits</vt:lpstr>
      <vt:lpstr>refClaimFsc100</vt:lpstr>
      <vt:lpstr>refClaimFscCW</vt:lpstr>
      <vt:lpstr>refClaimFscMix</vt:lpstr>
      <vt:lpstr>refClaimFscMixCredit</vt:lpstr>
      <vt:lpstr>refClaimFscRecycled</vt:lpstr>
      <vt:lpstr>refTTPurchase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Steve Ball</dc:creator>
  <cp:keywords/>
  <dc:description/>
  <cp:lastModifiedBy>Steve Ball</cp:lastModifiedBy>
  <cp:revision/>
  <dcterms:created xsi:type="dcterms:W3CDTF">2023-11-15T16:15:05Z</dcterms:created>
  <dcterms:modified xsi:type="dcterms:W3CDTF">2024-07-16T14:09:07Z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0x010100A1DB3CCB26FBA64DB74B7D4E4F54B4E1</vt:lpwstr>
  </property>
  <property fmtid="{D5CDD505-2E9C-101B-9397-08002B2CF9AE}" pid="3" name="MediaServiceImageTags">
    <vt:lpwstr/>
  </property>
</Properties>
</file>